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1EEC856B-C922-4BFE-8BB3-726237A1AEA4}" xr6:coauthVersionLast="47" xr6:coauthVersionMax="47" xr10:uidLastSave="{00000000-0000-0000-0000-000000000000}"/>
  <bookViews>
    <workbookView xWindow="28680" yWindow="-120" windowWidth="29040" windowHeight="15840" firstSheet="1" activeTab="5" xr2:uid="{00000000-000D-0000-FFFF-FFFF00000000}"/>
  </bookViews>
  <sheets>
    <sheet name="Control" sheetId="1" state="hidden" r:id="rId1"/>
    <sheet name="Invoice" sheetId="2" r:id="rId2"/>
    <sheet name="Copy paste to Here" sheetId="5" state="hidden" r:id="rId3"/>
    <sheet name="Shipping Invoice Customer" sheetId="13" r:id="rId4"/>
    <sheet name="Shipping Invoice" sheetId="7" r:id="rId5"/>
    <sheet name="Tax Invoice" sheetId="6"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1">Invoice!$A$1:$K$436</definedName>
    <definedName name="_xlnm.Print_Area" localSheetId="4">'Shipping Invoice'!$A$1:$L$431</definedName>
    <definedName name="_xlnm.Print_Area" localSheetId="3">'Shipping Invoice Customer'!$A$1:$L$99</definedName>
    <definedName name="_xlnm.Print_Area" localSheetId="5">'Tax Invoice'!$A$1:$H$1013</definedName>
    <definedName name="_xlnm.Print_Titles" localSheetId="1">Invoice!$2:$21</definedName>
    <definedName name="_xlnm.Print_Titles" localSheetId="4">'Shipping Invoice'!$1:$21</definedName>
    <definedName name="_xlnm.Print_Titles" localSheetId="3">'Shipping Invoice Customer'!$1:$21</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4" i="13" l="1"/>
  <c r="B89" i="13"/>
  <c r="B85" i="13"/>
  <c r="B82" i="13"/>
  <c r="B79" i="13"/>
  <c r="B73" i="13"/>
  <c r="I69" i="13"/>
  <c r="I66" i="13"/>
  <c r="B66" i="13"/>
  <c r="B65" i="13"/>
  <c r="B64" i="13"/>
  <c r="B60" i="13"/>
  <c r="B59" i="13"/>
  <c r="B57" i="13"/>
  <c r="B56" i="13"/>
  <c r="B53" i="13"/>
  <c r="I50" i="13"/>
  <c r="B50" i="13"/>
  <c r="I49" i="13"/>
  <c r="B48" i="13"/>
  <c r="I47" i="13"/>
  <c r="I46" i="13"/>
  <c r="B44" i="13"/>
  <c r="B43" i="13"/>
  <c r="B42" i="13"/>
  <c r="I38" i="13"/>
  <c r="B22" i="13"/>
  <c r="K17" i="13"/>
  <c r="K14" i="13"/>
  <c r="K10" i="13"/>
  <c r="K22" i="13" l="1"/>
  <c r="K24" i="13"/>
  <c r="K27" i="13"/>
  <c r="K46" i="13"/>
  <c r="K66" i="13"/>
  <c r="K32" i="13"/>
  <c r="K47" i="13"/>
  <c r="K77" i="13"/>
  <c r="K44" i="13"/>
  <c r="K50" i="13"/>
  <c r="K69" i="13"/>
  <c r="K23" i="13"/>
  <c r="K25" i="13"/>
  <c r="K49" i="13"/>
  <c r="I55" i="13"/>
  <c r="K55" i="13" s="1"/>
  <c r="I68" i="13"/>
  <c r="K68" i="13" s="1"/>
  <c r="I73" i="13"/>
  <c r="K73" i="13" s="1"/>
  <c r="I79" i="13"/>
  <c r="K79" i="13" s="1"/>
  <c r="I39" i="13"/>
  <c r="K39" i="13" s="1"/>
  <c r="I41" i="13"/>
  <c r="K41" i="13" s="1"/>
  <c r="K43" i="13"/>
  <c r="I54" i="13"/>
  <c r="K54" i="13" s="1"/>
  <c r="I57" i="13"/>
  <c r="K57" i="13" s="1"/>
  <c r="I60" i="13"/>
  <c r="K60" i="13" s="1"/>
  <c r="I72" i="13"/>
  <c r="K72" i="13" s="1"/>
  <c r="I78" i="13"/>
  <c r="K78" i="13" s="1"/>
  <c r="I88" i="13"/>
  <c r="K88" i="13" s="1"/>
  <c r="I95" i="13"/>
  <c r="K95" i="13" s="1"/>
  <c r="I94" i="13"/>
  <c r="K94" i="13" s="1"/>
  <c r="I93" i="13"/>
  <c r="K93" i="13" s="1"/>
  <c r="K91" i="13"/>
  <c r="K89" i="13"/>
  <c r="I87" i="13"/>
  <c r="K87" i="13" s="1"/>
  <c r="I86" i="13"/>
  <c r="K86" i="13" s="1"/>
  <c r="I84" i="13"/>
  <c r="K84" i="13" s="1"/>
  <c r="I81" i="13"/>
  <c r="K81" i="13" s="1"/>
  <c r="I85" i="13"/>
  <c r="K85" i="13" s="1"/>
  <c r="I82" i="13"/>
  <c r="K82" i="13" s="1"/>
  <c r="I80" i="13"/>
  <c r="K80" i="13" s="1"/>
  <c r="I70" i="13"/>
  <c r="K70" i="13" s="1"/>
  <c r="I65" i="13"/>
  <c r="K65" i="13" s="1"/>
  <c r="I59" i="13"/>
  <c r="K59" i="13" s="1"/>
  <c r="I56" i="13"/>
  <c r="K56" i="13" s="1"/>
  <c r="I51" i="13"/>
  <c r="K51" i="13" s="1"/>
  <c r="I45" i="13"/>
  <c r="K45" i="13" s="1"/>
  <c r="I92" i="13"/>
  <c r="K92" i="13" s="1"/>
  <c r="K75" i="13"/>
  <c r="K74" i="13"/>
  <c r="I71" i="13"/>
  <c r="K71" i="13" s="1"/>
  <c r="I67" i="13"/>
  <c r="K67" i="13" s="1"/>
  <c r="I63" i="13"/>
  <c r="K63" i="13" s="1"/>
  <c r="I61" i="13"/>
  <c r="K61" i="13" s="1"/>
  <c r="I58" i="13"/>
  <c r="K58" i="13" s="1"/>
  <c r="I53" i="13"/>
  <c r="K53" i="13" s="1"/>
  <c r="I48" i="13"/>
  <c r="K48" i="13" s="1"/>
  <c r="K76" i="13"/>
  <c r="I64" i="13"/>
  <c r="K64" i="13" s="1"/>
  <c r="I62" i="13"/>
  <c r="K62" i="13" s="1"/>
  <c r="I52" i="13"/>
  <c r="K52" i="13" s="1"/>
  <c r="I42" i="13"/>
  <c r="K42" i="13" s="1"/>
  <c r="I40" i="13"/>
  <c r="K40" i="13" s="1"/>
  <c r="I37" i="13"/>
  <c r="K37" i="13" s="1"/>
  <c r="K36" i="13"/>
  <c r="K35" i="13"/>
  <c r="I34" i="13"/>
  <c r="K34" i="13" s="1"/>
  <c r="I33" i="13"/>
  <c r="K33" i="13" s="1"/>
  <c r="I31" i="13"/>
  <c r="K31" i="13" s="1"/>
  <c r="I30" i="13"/>
  <c r="K30" i="13" s="1"/>
  <c r="K29" i="13"/>
  <c r="I28" i="13"/>
  <c r="K28" i="13" s="1"/>
  <c r="I26" i="13"/>
  <c r="K26" i="13" s="1"/>
  <c r="K83" i="13"/>
  <c r="K90" i="13"/>
  <c r="K38" i="13"/>
  <c r="K429" i="7"/>
  <c r="E417" i="6"/>
  <c r="E411" i="6"/>
  <c r="E405" i="6"/>
  <c r="E399" i="6"/>
  <c r="E393" i="6"/>
  <c r="E387" i="6"/>
  <c r="E381" i="6"/>
  <c r="E375" i="6"/>
  <c r="E369" i="6"/>
  <c r="E363" i="6"/>
  <c r="E362" i="6"/>
  <c r="E357" i="6"/>
  <c r="E356" i="6"/>
  <c r="E351" i="6"/>
  <c r="E350" i="6"/>
  <c r="E345" i="6"/>
  <c r="E344" i="6"/>
  <c r="E339" i="6"/>
  <c r="E338" i="6"/>
  <c r="E333" i="6"/>
  <c r="E332" i="6"/>
  <c r="E327" i="6"/>
  <c r="E326" i="6"/>
  <c r="E321" i="6"/>
  <c r="E320" i="6"/>
  <c r="E315" i="6"/>
  <c r="E314" i="6"/>
  <c r="E309" i="6"/>
  <c r="E308" i="6"/>
  <c r="E303" i="6"/>
  <c r="E302" i="6"/>
  <c r="E297" i="6"/>
  <c r="E296" i="6"/>
  <c r="E291" i="6"/>
  <c r="E290" i="6"/>
  <c r="E285" i="6"/>
  <c r="E284" i="6"/>
  <c r="E279" i="6"/>
  <c r="E278" i="6"/>
  <c r="E273" i="6"/>
  <c r="E272" i="6"/>
  <c r="E267" i="6"/>
  <c r="E266" i="6"/>
  <c r="E261" i="6"/>
  <c r="E260" i="6"/>
  <c r="E255" i="6"/>
  <c r="E254" i="6"/>
  <c r="E249" i="6"/>
  <c r="E248" i="6"/>
  <c r="E243" i="6"/>
  <c r="E242" i="6"/>
  <c r="E237" i="6"/>
  <c r="E236" i="6"/>
  <c r="E231" i="6"/>
  <c r="E230" i="6"/>
  <c r="E225" i="6"/>
  <c r="E224" i="6"/>
  <c r="E219" i="6"/>
  <c r="E218" i="6"/>
  <c r="E213" i="6"/>
  <c r="E212" i="6"/>
  <c r="E207" i="6"/>
  <c r="E206" i="6"/>
  <c r="E201" i="6"/>
  <c r="E200" i="6"/>
  <c r="E195" i="6"/>
  <c r="E194" i="6"/>
  <c r="E189" i="6"/>
  <c r="E188" i="6"/>
  <c r="E183" i="6"/>
  <c r="E182" i="6"/>
  <c r="E177" i="6"/>
  <c r="E176" i="6"/>
  <c r="E171" i="6"/>
  <c r="E170" i="6"/>
  <c r="E165" i="6"/>
  <c r="E164" i="6"/>
  <c r="E159" i="6"/>
  <c r="E158" i="6"/>
  <c r="E153" i="6"/>
  <c r="E152" i="6"/>
  <c r="E147" i="6"/>
  <c r="E146" i="6"/>
  <c r="E141" i="6"/>
  <c r="E140" i="6"/>
  <c r="E135" i="6"/>
  <c r="E134" i="6"/>
  <c r="E129" i="6"/>
  <c r="E128" i="6"/>
  <c r="E123" i="6"/>
  <c r="E122" i="6"/>
  <c r="E119" i="6"/>
  <c r="E117" i="6"/>
  <c r="E116" i="6"/>
  <c r="E113" i="6"/>
  <c r="E111" i="6"/>
  <c r="E110" i="6"/>
  <c r="E107" i="6"/>
  <c r="E105" i="6"/>
  <c r="E104" i="6"/>
  <c r="E101" i="6"/>
  <c r="E99" i="6"/>
  <c r="E98" i="6"/>
  <c r="E95" i="6"/>
  <c r="E93" i="6"/>
  <c r="E92" i="6"/>
  <c r="E89" i="6"/>
  <c r="E87" i="6"/>
  <c r="E86" i="6"/>
  <c r="E83" i="6"/>
  <c r="E81" i="6"/>
  <c r="E80" i="6"/>
  <c r="E77" i="6"/>
  <c r="E75" i="6"/>
  <c r="E74" i="6"/>
  <c r="E71" i="6"/>
  <c r="E69" i="6"/>
  <c r="E68" i="6"/>
  <c r="E65" i="6"/>
  <c r="E63" i="6"/>
  <c r="E62" i="6"/>
  <c r="E59" i="6"/>
  <c r="E57" i="6"/>
  <c r="E56" i="6"/>
  <c r="E53" i="6"/>
  <c r="E51" i="6"/>
  <c r="E50" i="6"/>
  <c r="E47" i="6"/>
  <c r="E45" i="6"/>
  <c r="E44" i="6"/>
  <c r="E41" i="6"/>
  <c r="E39" i="6"/>
  <c r="E38" i="6"/>
  <c r="E35" i="6"/>
  <c r="E33" i="6"/>
  <c r="E32" i="6"/>
  <c r="E29" i="6"/>
  <c r="E27" i="6"/>
  <c r="E26" i="6"/>
  <c r="E23" i="6"/>
  <c r="E21" i="6"/>
  <c r="E20" i="6"/>
  <c r="K14" i="7"/>
  <c r="K17" i="7"/>
  <c r="K10" i="7"/>
  <c r="N1" i="7"/>
  <c r="I404" i="7" s="1"/>
  <c r="N1" i="6"/>
  <c r="E421" i="6" s="1"/>
  <c r="F1002" i="6"/>
  <c r="D422" i="6"/>
  <c r="B426" i="7" s="1"/>
  <c r="D421" i="6"/>
  <c r="B425" i="7" s="1"/>
  <c r="D420" i="6"/>
  <c r="B424" i="7" s="1"/>
  <c r="D419" i="6"/>
  <c r="B423" i="7" s="1"/>
  <c r="D418" i="6"/>
  <c r="B422" i="7" s="1"/>
  <c r="D417" i="6"/>
  <c r="B421" i="7" s="1"/>
  <c r="D416" i="6"/>
  <c r="B420" i="7" s="1"/>
  <c r="D415" i="6"/>
  <c r="B419" i="7" s="1"/>
  <c r="D414" i="6"/>
  <c r="B418" i="7" s="1"/>
  <c r="D413" i="6"/>
  <c r="B417" i="7" s="1"/>
  <c r="D412" i="6"/>
  <c r="B416" i="7" s="1"/>
  <c r="D411" i="6"/>
  <c r="B415" i="7" s="1"/>
  <c r="D410" i="6"/>
  <c r="B414" i="7" s="1"/>
  <c r="D409" i="6"/>
  <c r="B413" i="7" s="1"/>
  <c r="D408" i="6"/>
  <c r="B412" i="7" s="1"/>
  <c r="D407" i="6"/>
  <c r="B411" i="7" s="1"/>
  <c r="D406" i="6"/>
  <c r="B410" i="7" s="1"/>
  <c r="D405" i="6"/>
  <c r="B409" i="7" s="1"/>
  <c r="D404" i="6"/>
  <c r="B408" i="7" s="1"/>
  <c r="D403" i="6"/>
  <c r="B407" i="7" s="1"/>
  <c r="D402" i="6"/>
  <c r="B406" i="7" s="1"/>
  <c r="D401" i="6"/>
  <c r="B405" i="7" s="1"/>
  <c r="D400" i="6"/>
  <c r="B404" i="7" s="1"/>
  <c r="D399" i="6"/>
  <c r="B403" i="7" s="1"/>
  <c r="D398" i="6"/>
  <c r="B402" i="7" s="1"/>
  <c r="D397" i="6"/>
  <c r="B401" i="7" s="1"/>
  <c r="D396" i="6"/>
  <c r="B400" i="7" s="1"/>
  <c r="D395" i="6"/>
  <c r="B399" i="7" s="1"/>
  <c r="D394" i="6"/>
  <c r="B398" i="7" s="1"/>
  <c r="D393" i="6"/>
  <c r="B397" i="7" s="1"/>
  <c r="D392" i="6"/>
  <c r="B396" i="7" s="1"/>
  <c r="D391" i="6"/>
  <c r="B395" i="7" s="1"/>
  <c r="D390" i="6"/>
  <c r="B394" i="7" s="1"/>
  <c r="D389" i="6"/>
  <c r="B393" i="7" s="1"/>
  <c r="D388" i="6"/>
  <c r="B392" i="7" s="1"/>
  <c r="D387" i="6"/>
  <c r="B391" i="7" s="1"/>
  <c r="D386" i="6"/>
  <c r="B390" i="7" s="1"/>
  <c r="D385" i="6"/>
  <c r="B389" i="7" s="1"/>
  <c r="D384" i="6"/>
  <c r="B388" i="7" s="1"/>
  <c r="D383" i="6"/>
  <c r="B387" i="7" s="1"/>
  <c r="D382" i="6"/>
  <c r="B386" i="7" s="1"/>
  <c r="D381" i="6"/>
  <c r="B385" i="7" s="1"/>
  <c r="D380" i="6"/>
  <c r="B384" i="7" s="1"/>
  <c r="D379" i="6"/>
  <c r="B383" i="7" s="1"/>
  <c r="D378" i="6"/>
  <c r="B382" i="7" s="1"/>
  <c r="D377" i="6"/>
  <c r="B381" i="7" s="1"/>
  <c r="D376" i="6"/>
  <c r="B380" i="7" s="1"/>
  <c r="D375" i="6"/>
  <c r="B379" i="7" s="1"/>
  <c r="D374" i="6"/>
  <c r="B378" i="7" s="1"/>
  <c r="D373" i="6"/>
  <c r="B377" i="7" s="1"/>
  <c r="D372" i="6"/>
  <c r="B376" i="7" s="1"/>
  <c r="D371" i="6"/>
  <c r="B375" i="7" s="1"/>
  <c r="D370" i="6"/>
  <c r="B374" i="7" s="1"/>
  <c r="D369" i="6"/>
  <c r="B373" i="7" s="1"/>
  <c r="D368" i="6"/>
  <c r="B372" i="7" s="1"/>
  <c r="D367" i="6"/>
  <c r="B371" i="7" s="1"/>
  <c r="D366" i="6"/>
  <c r="B370" i="7" s="1"/>
  <c r="D365" i="6"/>
  <c r="B369" i="7" s="1"/>
  <c r="D364" i="6"/>
  <c r="B368" i="7" s="1"/>
  <c r="D363" i="6"/>
  <c r="B367" i="7" s="1"/>
  <c r="D362" i="6"/>
  <c r="B366" i="7" s="1"/>
  <c r="D361" i="6"/>
  <c r="B365" i="7" s="1"/>
  <c r="D360" i="6"/>
  <c r="B364" i="7" s="1"/>
  <c r="D359" i="6"/>
  <c r="B363" i="7" s="1"/>
  <c r="D358" i="6"/>
  <c r="B362" i="7" s="1"/>
  <c r="D357" i="6"/>
  <c r="B361" i="7" s="1"/>
  <c r="D356" i="6"/>
  <c r="B360" i="7" s="1"/>
  <c r="D355" i="6"/>
  <c r="B359" i="7" s="1"/>
  <c r="D354" i="6"/>
  <c r="B358" i="7" s="1"/>
  <c r="D353" i="6"/>
  <c r="B357" i="7" s="1"/>
  <c r="D352" i="6"/>
  <c r="B356" i="7" s="1"/>
  <c r="D351" i="6"/>
  <c r="B355" i="7" s="1"/>
  <c r="D350" i="6"/>
  <c r="B354" i="7" s="1"/>
  <c r="D349" i="6"/>
  <c r="B353" i="7" s="1"/>
  <c r="D348" i="6"/>
  <c r="B352" i="7" s="1"/>
  <c r="D347" i="6"/>
  <c r="B351" i="7" s="1"/>
  <c r="D346" i="6"/>
  <c r="B350" i="7" s="1"/>
  <c r="D345" i="6"/>
  <c r="B349" i="7" s="1"/>
  <c r="D344" i="6"/>
  <c r="B348" i="7" s="1"/>
  <c r="D343" i="6"/>
  <c r="B347" i="7" s="1"/>
  <c r="D342" i="6"/>
  <c r="B346" i="7" s="1"/>
  <c r="D341" i="6"/>
  <c r="B345" i="7" s="1"/>
  <c r="D340" i="6"/>
  <c r="B344" i="7" s="1"/>
  <c r="D339" i="6"/>
  <c r="B343" i="7" s="1"/>
  <c r="D338" i="6"/>
  <c r="B342" i="7" s="1"/>
  <c r="D337" i="6"/>
  <c r="B341" i="7" s="1"/>
  <c r="D336" i="6"/>
  <c r="B340" i="7" s="1"/>
  <c r="D335" i="6"/>
  <c r="B339" i="7" s="1"/>
  <c r="D334" i="6"/>
  <c r="B338" i="7" s="1"/>
  <c r="D333" i="6"/>
  <c r="B337" i="7" s="1"/>
  <c r="D332" i="6"/>
  <c r="B336" i="7" s="1"/>
  <c r="D331" i="6"/>
  <c r="B335" i="7" s="1"/>
  <c r="D330" i="6"/>
  <c r="B334" i="7" s="1"/>
  <c r="D329" i="6"/>
  <c r="B333" i="7" s="1"/>
  <c r="D328" i="6"/>
  <c r="B332" i="7" s="1"/>
  <c r="D327" i="6"/>
  <c r="B331" i="7" s="1"/>
  <c r="D326" i="6"/>
  <c r="B330" i="7" s="1"/>
  <c r="D325" i="6"/>
  <c r="B329" i="7" s="1"/>
  <c r="D324" i="6"/>
  <c r="B328" i="7" s="1"/>
  <c r="D323" i="6"/>
  <c r="B327" i="7" s="1"/>
  <c r="D322" i="6"/>
  <c r="B326" i="7" s="1"/>
  <c r="D321" i="6"/>
  <c r="B325" i="7" s="1"/>
  <c r="D320" i="6"/>
  <c r="B324" i="7" s="1"/>
  <c r="D319" i="6"/>
  <c r="B323" i="7" s="1"/>
  <c r="D318" i="6"/>
  <c r="B322" i="7" s="1"/>
  <c r="D317" i="6"/>
  <c r="B321" i="7" s="1"/>
  <c r="D316" i="6"/>
  <c r="B320" i="7" s="1"/>
  <c r="D315" i="6"/>
  <c r="B319" i="7" s="1"/>
  <c r="D314" i="6"/>
  <c r="B318" i="7" s="1"/>
  <c r="D313" i="6"/>
  <c r="B317" i="7" s="1"/>
  <c r="D312" i="6"/>
  <c r="B316" i="7" s="1"/>
  <c r="D311" i="6"/>
  <c r="B315" i="7" s="1"/>
  <c r="D310" i="6"/>
  <c r="B314" i="7" s="1"/>
  <c r="D309" i="6"/>
  <c r="B313" i="7" s="1"/>
  <c r="D308" i="6"/>
  <c r="B312" i="7" s="1"/>
  <c r="D307" i="6"/>
  <c r="B311" i="7" s="1"/>
  <c r="D306" i="6"/>
  <c r="B310" i="7" s="1"/>
  <c r="D305" i="6"/>
  <c r="B309" i="7" s="1"/>
  <c r="D304" i="6"/>
  <c r="B308" i="7" s="1"/>
  <c r="D303" i="6"/>
  <c r="B307" i="7" s="1"/>
  <c r="D302" i="6"/>
  <c r="B306" i="7" s="1"/>
  <c r="D301" i="6"/>
  <c r="B305" i="7" s="1"/>
  <c r="D300" i="6"/>
  <c r="B304" i="7" s="1"/>
  <c r="D299" i="6"/>
  <c r="B303" i="7" s="1"/>
  <c r="D298" i="6"/>
  <c r="B302" i="7" s="1"/>
  <c r="D297" i="6"/>
  <c r="B301" i="7" s="1"/>
  <c r="D296" i="6"/>
  <c r="B300" i="7" s="1"/>
  <c r="D295" i="6"/>
  <c r="B299" i="7" s="1"/>
  <c r="D294" i="6"/>
  <c r="B298" i="7" s="1"/>
  <c r="D293" i="6"/>
  <c r="B297" i="7" s="1"/>
  <c r="D292" i="6"/>
  <c r="B296" i="7" s="1"/>
  <c r="D291" i="6"/>
  <c r="B295" i="7" s="1"/>
  <c r="D290" i="6"/>
  <c r="B294" i="7" s="1"/>
  <c r="D289" i="6"/>
  <c r="B293" i="7" s="1"/>
  <c r="D288" i="6"/>
  <c r="B292" i="7" s="1"/>
  <c r="D287" i="6"/>
  <c r="B291" i="7" s="1"/>
  <c r="D286" i="6"/>
  <c r="B290" i="7" s="1"/>
  <c r="D285" i="6"/>
  <c r="B289" i="7" s="1"/>
  <c r="D284" i="6"/>
  <c r="B288" i="7" s="1"/>
  <c r="D283" i="6"/>
  <c r="B287" i="7" s="1"/>
  <c r="D282" i="6"/>
  <c r="B286" i="7" s="1"/>
  <c r="D281" i="6"/>
  <c r="B285" i="7" s="1"/>
  <c r="D280" i="6"/>
  <c r="B284" i="7" s="1"/>
  <c r="D279" i="6"/>
  <c r="B283" i="7" s="1"/>
  <c r="D278" i="6"/>
  <c r="B282" i="7" s="1"/>
  <c r="D277" i="6"/>
  <c r="B281" i="7" s="1"/>
  <c r="D276" i="6"/>
  <c r="B280" i="7" s="1"/>
  <c r="D275" i="6"/>
  <c r="B279" i="7" s="1"/>
  <c r="D274" i="6"/>
  <c r="B278" i="7" s="1"/>
  <c r="D273" i="6"/>
  <c r="B277" i="7" s="1"/>
  <c r="D272" i="6"/>
  <c r="B276" i="7" s="1"/>
  <c r="D271" i="6"/>
  <c r="B275" i="7" s="1"/>
  <c r="D270" i="6"/>
  <c r="B274" i="7" s="1"/>
  <c r="D269" i="6"/>
  <c r="B273" i="7" s="1"/>
  <c r="D268" i="6"/>
  <c r="B272" i="7" s="1"/>
  <c r="D267" i="6"/>
  <c r="B271" i="7" s="1"/>
  <c r="D266" i="6"/>
  <c r="B270" i="7" s="1"/>
  <c r="D265" i="6"/>
  <c r="B269" i="7" s="1"/>
  <c r="D264" i="6"/>
  <c r="B268" i="7" s="1"/>
  <c r="D263" i="6"/>
  <c r="B267" i="7" s="1"/>
  <c r="D262" i="6"/>
  <c r="B266" i="7" s="1"/>
  <c r="D261" i="6"/>
  <c r="B265" i="7" s="1"/>
  <c r="D260" i="6"/>
  <c r="B264" i="7" s="1"/>
  <c r="D259" i="6"/>
  <c r="B263" i="7" s="1"/>
  <c r="D258" i="6"/>
  <c r="B262" i="7" s="1"/>
  <c r="D257" i="6"/>
  <c r="B261" i="7" s="1"/>
  <c r="D256" i="6"/>
  <c r="B260" i="7" s="1"/>
  <c r="D255" i="6"/>
  <c r="B259" i="7" s="1"/>
  <c r="D254" i="6"/>
  <c r="B258" i="7" s="1"/>
  <c r="D253" i="6"/>
  <c r="B257" i="7" s="1"/>
  <c r="D252" i="6"/>
  <c r="B256" i="7" s="1"/>
  <c r="D251" i="6"/>
  <c r="B255" i="7" s="1"/>
  <c r="D250" i="6"/>
  <c r="B254" i="7" s="1"/>
  <c r="D249" i="6"/>
  <c r="B253" i="7" s="1"/>
  <c r="D248" i="6"/>
  <c r="B252" i="7" s="1"/>
  <c r="D247" i="6"/>
  <c r="B251" i="7" s="1"/>
  <c r="D246" i="6"/>
  <c r="B250" i="7" s="1"/>
  <c r="D245" i="6"/>
  <c r="B249" i="7" s="1"/>
  <c r="D244" i="6"/>
  <c r="B248" i="7" s="1"/>
  <c r="D243" i="6"/>
  <c r="B247" i="7" s="1"/>
  <c r="D242" i="6"/>
  <c r="B246" i="7" s="1"/>
  <c r="D241" i="6"/>
  <c r="B245" i="7" s="1"/>
  <c r="D240" i="6"/>
  <c r="B244" i="7" s="1"/>
  <c r="D239" i="6"/>
  <c r="B243" i="7" s="1"/>
  <c r="D238" i="6"/>
  <c r="B242" i="7" s="1"/>
  <c r="D237" i="6"/>
  <c r="B241" i="7" s="1"/>
  <c r="D236" i="6"/>
  <c r="B240" i="7" s="1"/>
  <c r="D235" i="6"/>
  <c r="B239" i="7" s="1"/>
  <c r="D234" i="6"/>
  <c r="B238" i="7" s="1"/>
  <c r="D233" i="6"/>
  <c r="B237" i="7" s="1"/>
  <c r="D232" i="6"/>
  <c r="B236" i="7" s="1"/>
  <c r="D231" i="6"/>
  <c r="B235" i="7" s="1"/>
  <c r="D230" i="6"/>
  <c r="B234" i="7" s="1"/>
  <c r="D229" i="6"/>
  <c r="B233" i="7" s="1"/>
  <c r="D228" i="6"/>
  <c r="B232" i="7" s="1"/>
  <c r="D227" i="6"/>
  <c r="B231" i="7" s="1"/>
  <c r="D226" i="6"/>
  <c r="B230" i="7" s="1"/>
  <c r="D225" i="6"/>
  <c r="B229" i="7" s="1"/>
  <c r="D224" i="6"/>
  <c r="B228" i="7" s="1"/>
  <c r="D223" i="6"/>
  <c r="B227" i="7" s="1"/>
  <c r="D222" i="6"/>
  <c r="B226" i="7" s="1"/>
  <c r="D221" i="6"/>
  <c r="B225" i="7" s="1"/>
  <c r="D220" i="6"/>
  <c r="B224" i="7" s="1"/>
  <c r="D219" i="6"/>
  <c r="B223" i="7" s="1"/>
  <c r="D218" i="6"/>
  <c r="B222" i="7" s="1"/>
  <c r="D217" i="6"/>
  <c r="B221" i="7" s="1"/>
  <c r="D216" i="6"/>
  <c r="B220" i="7" s="1"/>
  <c r="D215" i="6"/>
  <c r="B219" i="7" s="1"/>
  <c r="D214" i="6"/>
  <c r="B218" i="7" s="1"/>
  <c r="D213" i="6"/>
  <c r="B217" i="7" s="1"/>
  <c r="D212" i="6"/>
  <c r="B216" i="7" s="1"/>
  <c r="D211" i="6"/>
  <c r="B215" i="7" s="1"/>
  <c r="D210" i="6"/>
  <c r="B214" i="7" s="1"/>
  <c r="D209" i="6"/>
  <c r="B213" i="7" s="1"/>
  <c r="D208" i="6"/>
  <c r="B212" i="7" s="1"/>
  <c r="D207" i="6"/>
  <c r="B211" i="7" s="1"/>
  <c r="D206" i="6"/>
  <c r="B210" i="7" s="1"/>
  <c r="D205" i="6"/>
  <c r="B209" i="7" s="1"/>
  <c r="D204" i="6"/>
  <c r="B208" i="7" s="1"/>
  <c r="D203" i="6"/>
  <c r="B207" i="7" s="1"/>
  <c r="D202" i="6"/>
  <c r="B206" i="7" s="1"/>
  <c r="D201" i="6"/>
  <c r="B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B193" i="7" s="1"/>
  <c r="D188" i="6"/>
  <c r="B192" i="7" s="1"/>
  <c r="D187" i="6"/>
  <c r="B191" i="7" s="1"/>
  <c r="D186" i="6"/>
  <c r="B190" i="7" s="1"/>
  <c r="D185" i="6"/>
  <c r="B189" i="7" s="1"/>
  <c r="D184" i="6"/>
  <c r="B188" i="7" s="1"/>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426" i="5"/>
  <c r="I425" i="5"/>
  <c r="I424" i="5"/>
  <c r="I423" i="5"/>
  <c r="I422" i="5"/>
  <c r="I421" i="5"/>
  <c r="I420" i="5"/>
  <c r="I419" i="5"/>
  <c r="I418" i="5"/>
  <c r="I417" i="5"/>
  <c r="I416" i="5"/>
  <c r="I415" i="5"/>
  <c r="I414" i="5"/>
  <c r="I413" i="5"/>
  <c r="I412" i="5"/>
  <c r="I411" i="5"/>
  <c r="I410" i="5"/>
  <c r="I409" i="5"/>
  <c r="I408" i="5"/>
  <c r="I407" i="5"/>
  <c r="I406" i="5"/>
  <c r="I405" i="5"/>
  <c r="I404" i="5"/>
  <c r="I403" i="5"/>
  <c r="I402" i="5"/>
  <c r="I401" i="5"/>
  <c r="I400" i="5"/>
  <c r="I399" i="5"/>
  <c r="I398" i="5"/>
  <c r="I397" i="5"/>
  <c r="I396" i="5"/>
  <c r="I395" i="5"/>
  <c r="I394" i="5"/>
  <c r="I393" i="5"/>
  <c r="I392" i="5"/>
  <c r="I391" i="5"/>
  <c r="I390" i="5"/>
  <c r="I389" i="5"/>
  <c r="I388" i="5"/>
  <c r="I387" i="5"/>
  <c r="I386" i="5"/>
  <c r="I385" i="5"/>
  <c r="I384" i="5"/>
  <c r="I383" i="5"/>
  <c r="I382" i="5"/>
  <c r="I381" i="5"/>
  <c r="I380" i="5"/>
  <c r="I379" i="5"/>
  <c r="I378" i="5"/>
  <c r="I377" i="5"/>
  <c r="I376" i="5"/>
  <c r="I375" i="5"/>
  <c r="I374" i="5"/>
  <c r="I373" i="5"/>
  <c r="I372" i="5"/>
  <c r="I371" i="5"/>
  <c r="I370" i="5"/>
  <c r="I369" i="5"/>
  <c r="I368" i="5"/>
  <c r="I367" i="5"/>
  <c r="I366" i="5"/>
  <c r="I365" i="5"/>
  <c r="I364" i="5"/>
  <c r="I363" i="5"/>
  <c r="I362" i="5"/>
  <c r="I361" i="5"/>
  <c r="I360" i="5"/>
  <c r="I359" i="5"/>
  <c r="I358" i="5"/>
  <c r="I357" i="5"/>
  <c r="I356" i="5"/>
  <c r="I355" i="5"/>
  <c r="I354" i="5"/>
  <c r="I353" i="5"/>
  <c r="I352" i="5"/>
  <c r="I351" i="5"/>
  <c r="I350" i="5"/>
  <c r="I349" i="5"/>
  <c r="I348" i="5"/>
  <c r="I347" i="5"/>
  <c r="I346" i="5"/>
  <c r="I345" i="5"/>
  <c r="I344" i="5"/>
  <c r="I343" i="5"/>
  <c r="I342" i="5"/>
  <c r="I341" i="5"/>
  <c r="I340" i="5"/>
  <c r="I339" i="5"/>
  <c r="I338" i="5"/>
  <c r="I337" i="5"/>
  <c r="I336" i="5"/>
  <c r="I335" i="5"/>
  <c r="I334" i="5"/>
  <c r="I333" i="5"/>
  <c r="I332" i="5"/>
  <c r="I331" i="5"/>
  <c r="I330" i="5"/>
  <c r="I329" i="5"/>
  <c r="I328" i="5"/>
  <c r="I327" i="5"/>
  <c r="I326" i="5"/>
  <c r="I325" i="5"/>
  <c r="I324" i="5"/>
  <c r="I323" i="5"/>
  <c r="I322" i="5"/>
  <c r="I321" i="5"/>
  <c r="I320" i="5"/>
  <c r="I319" i="5"/>
  <c r="I318" i="5"/>
  <c r="I317" i="5"/>
  <c r="I316" i="5"/>
  <c r="I315" i="5"/>
  <c r="I314" i="5"/>
  <c r="I313" i="5"/>
  <c r="I312" i="5"/>
  <c r="I311" i="5"/>
  <c r="I310" i="5"/>
  <c r="I309" i="5"/>
  <c r="I308" i="5"/>
  <c r="I307" i="5"/>
  <c r="I306" i="5"/>
  <c r="I305" i="5"/>
  <c r="I304" i="5"/>
  <c r="I303" i="5"/>
  <c r="I302" i="5"/>
  <c r="I301" i="5"/>
  <c r="I300" i="5"/>
  <c r="I299" i="5"/>
  <c r="I298" i="5"/>
  <c r="I297" i="5"/>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K96" i="13" l="1"/>
  <c r="K98" i="13" s="1"/>
  <c r="J427" i="2"/>
  <c r="K158" i="7"/>
  <c r="K188" i="7"/>
  <c r="K150" i="7"/>
  <c r="K127" i="7"/>
  <c r="K265" i="7"/>
  <c r="K301" i="7"/>
  <c r="K59" i="7"/>
  <c r="K95" i="7"/>
  <c r="K233" i="7"/>
  <c r="I23" i="7"/>
  <c r="K23" i="7" s="1"/>
  <c r="I30" i="7"/>
  <c r="K30" i="7" s="1"/>
  <c r="I37" i="7"/>
  <c r="K37" i="7" s="1"/>
  <c r="I44" i="7"/>
  <c r="K44" i="7" s="1"/>
  <c r="I51" i="7"/>
  <c r="K51" i="7" s="1"/>
  <c r="I59" i="7"/>
  <c r="I66" i="7"/>
  <c r="K66" i="7" s="1"/>
  <c r="I73" i="7"/>
  <c r="K73" i="7" s="1"/>
  <c r="I80" i="7"/>
  <c r="K80" i="7" s="1"/>
  <c r="I87" i="7"/>
  <c r="K87" i="7" s="1"/>
  <c r="I95" i="7"/>
  <c r="I102" i="7"/>
  <c r="K102" i="7" s="1"/>
  <c r="I109" i="7"/>
  <c r="K109" i="7" s="1"/>
  <c r="I116" i="7"/>
  <c r="K116" i="7" s="1"/>
  <c r="I123" i="7"/>
  <c r="K123" i="7" s="1"/>
  <c r="I131" i="7"/>
  <c r="K131" i="7" s="1"/>
  <c r="I138" i="7"/>
  <c r="K138" i="7" s="1"/>
  <c r="I145" i="7"/>
  <c r="K145" i="7" s="1"/>
  <c r="I152" i="7"/>
  <c r="K152" i="7" s="1"/>
  <c r="I159" i="7"/>
  <c r="K159" i="7" s="1"/>
  <c r="I167" i="7"/>
  <c r="K167" i="7" s="1"/>
  <c r="I174" i="7"/>
  <c r="K174" i="7" s="1"/>
  <c r="I181" i="7"/>
  <c r="K181" i="7" s="1"/>
  <c r="I188" i="7"/>
  <c r="I195" i="7"/>
  <c r="K195" i="7" s="1"/>
  <c r="I203" i="7"/>
  <c r="K203" i="7" s="1"/>
  <c r="I210" i="7"/>
  <c r="K210" i="7" s="1"/>
  <c r="I217" i="7"/>
  <c r="K217" i="7" s="1"/>
  <c r="I224" i="7"/>
  <c r="I231" i="7"/>
  <c r="I239" i="7"/>
  <c r="K239" i="7" s="1"/>
  <c r="I246" i="7"/>
  <c r="K246" i="7" s="1"/>
  <c r="I255" i="7"/>
  <c r="K255" i="7" s="1"/>
  <c r="I264" i="7"/>
  <c r="I273" i="7"/>
  <c r="I282" i="7"/>
  <c r="K282" i="7" s="1"/>
  <c r="I291" i="7"/>
  <c r="I300" i="7"/>
  <c r="K300" i="7" s="1"/>
  <c r="I309" i="7"/>
  <c r="K309" i="7" s="1"/>
  <c r="I318" i="7"/>
  <c r="K318" i="7" s="1"/>
  <c r="I327" i="7"/>
  <c r="I338" i="7"/>
  <c r="I356" i="7"/>
  <c r="I374" i="7"/>
  <c r="K374" i="7" s="1"/>
  <c r="I392" i="7"/>
  <c r="K392" i="7" s="1"/>
  <c r="I410" i="7"/>
  <c r="K410" i="7" s="1"/>
  <c r="K264" i="7"/>
  <c r="K288" i="7"/>
  <c r="I24" i="7"/>
  <c r="K24" i="7" s="1"/>
  <c r="I31" i="7"/>
  <c r="K31" i="7" s="1"/>
  <c r="I38" i="7"/>
  <c r="K38" i="7" s="1"/>
  <c r="I45" i="7"/>
  <c r="K45" i="7" s="1"/>
  <c r="I53" i="7"/>
  <c r="K53" i="7" s="1"/>
  <c r="I60" i="7"/>
  <c r="K60" i="7" s="1"/>
  <c r="I67" i="7"/>
  <c r="K67" i="7" s="1"/>
  <c r="I74" i="7"/>
  <c r="K74" i="7" s="1"/>
  <c r="I81" i="7"/>
  <c r="K81" i="7" s="1"/>
  <c r="I89" i="7"/>
  <c r="K89" i="7" s="1"/>
  <c r="I96" i="7"/>
  <c r="K96" i="7" s="1"/>
  <c r="I103" i="7"/>
  <c r="K103" i="7" s="1"/>
  <c r="I110" i="7"/>
  <c r="K110" i="7" s="1"/>
  <c r="I117" i="7"/>
  <c r="K117" i="7" s="1"/>
  <c r="I125" i="7"/>
  <c r="K125" i="7" s="1"/>
  <c r="I132" i="7"/>
  <c r="K132" i="7" s="1"/>
  <c r="I139" i="7"/>
  <c r="K139" i="7" s="1"/>
  <c r="I146" i="7"/>
  <c r="K146" i="7" s="1"/>
  <c r="I153" i="7"/>
  <c r="K153" i="7" s="1"/>
  <c r="I161" i="7"/>
  <c r="K161" i="7" s="1"/>
  <c r="I168" i="7"/>
  <c r="K168" i="7" s="1"/>
  <c r="I175" i="7"/>
  <c r="K175" i="7" s="1"/>
  <c r="I182" i="7"/>
  <c r="K182" i="7" s="1"/>
  <c r="I189" i="7"/>
  <c r="K189" i="7" s="1"/>
  <c r="I197" i="7"/>
  <c r="K197" i="7" s="1"/>
  <c r="I204" i="7"/>
  <c r="K204" i="7" s="1"/>
  <c r="I211" i="7"/>
  <c r="K211" i="7" s="1"/>
  <c r="I218" i="7"/>
  <c r="I225" i="7"/>
  <c r="I233" i="7"/>
  <c r="I240" i="7"/>
  <c r="K240" i="7" s="1"/>
  <c r="I248" i="7"/>
  <c r="I257" i="7"/>
  <c r="K257" i="7" s="1"/>
  <c r="I266" i="7"/>
  <c r="K266" i="7" s="1"/>
  <c r="I275" i="7"/>
  <c r="K275" i="7" s="1"/>
  <c r="I284" i="7"/>
  <c r="I293" i="7"/>
  <c r="K293" i="7" s="1"/>
  <c r="I302" i="7"/>
  <c r="K302" i="7" s="1"/>
  <c r="I311" i="7"/>
  <c r="K311" i="7" s="1"/>
  <c r="I320" i="7"/>
  <c r="I329" i="7"/>
  <c r="I341" i="7"/>
  <c r="I359" i="7"/>
  <c r="K359" i="7" s="1"/>
  <c r="I377" i="7"/>
  <c r="I395" i="7"/>
  <c r="K395" i="7" s="1"/>
  <c r="I416" i="7"/>
  <c r="I25" i="7"/>
  <c r="K25" i="7" s="1"/>
  <c r="I32" i="7"/>
  <c r="K32" i="7" s="1"/>
  <c r="I39" i="7"/>
  <c r="K39" i="7" s="1"/>
  <c r="I47" i="7"/>
  <c r="K47" i="7" s="1"/>
  <c r="I54" i="7"/>
  <c r="K54" i="7" s="1"/>
  <c r="I61" i="7"/>
  <c r="K61" i="7" s="1"/>
  <c r="I68" i="7"/>
  <c r="K68" i="7" s="1"/>
  <c r="I75" i="7"/>
  <c r="K75" i="7" s="1"/>
  <c r="I83" i="7"/>
  <c r="K83" i="7" s="1"/>
  <c r="I90" i="7"/>
  <c r="K90" i="7" s="1"/>
  <c r="I97" i="7"/>
  <c r="K97" i="7" s="1"/>
  <c r="I104" i="7"/>
  <c r="K104" i="7" s="1"/>
  <c r="I111" i="7"/>
  <c r="K111" i="7" s="1"/>
  <c r="I119" i="7"/>
  <c r="K119" i="7" s="1"/>
  <c r="I126" i="7"/>
  <c r="K126" i="7" s="1"/>
  <c r="I133" i="7"/>
  <c r="K133" i="7" s="1"/>
  <c r="I140" i="7"/>
  <c r="K140" i="7" s="1"/>
  <c r="I147" i="7"/>
  <c r="K147" i="7" s="1"/>
  <c r="I155" i="7"/>
  <c r="K155" i="7" s="1"/>
  <c r="I162" i="7"/>
  <c r="K162" i="7" s="1"/>
  <c r="I169" i="7"/>
  <c r="K169" i="7" s="1"/>
  <c r="I176" i="7"/>
  <c r="K176" i="7" s="1"/>
  <c r="I183" i="7"/>
  <c r="K183" i="7" s="1"/>
  <c r="I191" i="7"/>
  <c r="K191" i="7" s="1"/>
  <c r="I198" i="7"/>
  <c r="K198" i="7" s="1"/>
  <c r="I205" i="7"/>
  <c r="K205" i="7" s="1"/>
  <c r="I212" i="7"/>
  <c r="K212" i="7" s="1"/>
  <c r="I219" i="7"/>
  <c r="I227" i="7"/>
  <c r="K227" i="7" s="1"/>
  <c r="I234" i="7"/>
  <c r="K234" i="7" s="1"/>
  <c r="I241" i="7"/>
  <c r="K241" i="7" s="1"/>
  <c r="I249" i="7"/>
  <c r="K249" i="7" s="1"/>
  <c r="I258" i="7"/>
  <c r="K258" i="7" s="1"/>
  <c r="I267" i="7"/>
  <c r="I276" i="7"/>
  <c r="K276" i="7" s="1"/>
  <c r="I285" i="7"/>
  <c r="K285" i="7" s="1"/>
  <c r="I294" i="7"/>
  <c r="K294" i="7" s="1"/>
  <c r="I303" i="7"/>
  <c r="I312" i="7"/>
  <c r="K312" i="7" s="1"/>
  <c r="I321" i="7"/>
  <c r="I330" i="7"/>
  <c r="K330" i="7" s="1"/>
  <c r="I344" i="7"/>
  <c r="K344" i="7" s="1"/>
  <c r="I362" i="7"/>
  <c r="I380" i="7"/>
  <c r="K380" i="7" s="1"/>
  <c r="I398" i="7"/>
  <c r="I422" i="7"/>
  <c r="K218" i="7"/>
  <c r="K224" i="7"/>
  <c r="K248" i="7"/>
  <c r="K284" i="7"/>
  <c r="K314" i="7"/>
  <c r="K320" i="7"/>
  <c r="K338" i="7"/>
  <c r="K356" i="7"/>
  <c r="K362" i="7"/>
  <c r="K398" i="7"/>
  <c r="K404" i="7"/>
  <c r="K416" i="7"/>
  <c r="K422" i="7"/>
  <c r="I26" i="7"/>
  <c r="K26" i="7" s="1"/>
  <c r="I33" i="7"/>
  <c r="K33" i="7" s="1"/>
  <c r="I41" i="7"/>
  <c r="K41" i="7" s="1"/>
  <c r="I48" i="7"/>
  <c r="K48" i="7" s="1"/>
  <c r="I55" i="7"/>
  <c r="K55" i="7" s="1"/>
  <c r="I62" i="7"/>
  <c r="K62" i="7" s="1"/>
  <c r="I69" i="7"/>
  <c r="K69" i="7" s="1"/>
  <c r="I77" i="7"/>
  <c r="K77" i="7" s="1"/>
  <c r="I84" i="7"/>
  <c r="K84" i="7" s="1"/>
  <c r="I91" i="7"/>
  <c r="K91" i="7" s="1"/>
  <c r="I98" i="7"/>
  <c r="K98" i="7" s="1"/>
  <c r="I105" i="7"/>
  <c r="K105" i="7" s="1"/>
  <c r="I113" i="7"/>
  <c r="K113" i="7" s="1"/>
  <c r="I120" i="7"/>
  <c r="K120" i="7" s="1"/>
  <c r="I127" i="7"/>
  <c r="I134" i="7"/>
  <c r="K134" i="7" s="1"/>
  <c r="I141" i="7"/>
  <c r="K141" i="7" s="1"/>
  <c r="I149" i="7"/>
  <c r="K149" i="7" s="1"/>
  <c r="I156" i="7"/>
  <c r="K156" i="7" s="1"/>
  <c r="I163" i="7"/>
  <c r="K163" i="7" s="1"/>
  <c r="I170" i="7"/>
  <c r="K170" i="7" s="1"/>
  <c r="I177" i="7"/>
  <c r="K177" i="7" s="1"/>
  <c r="I185" i="7"/>
  <c r="K185" i="7" s="1"/>
  <c r="I192" i="7"/>
  <c r="K192" i="7" s="1"/>
  <c r="I199" i="7"/>
  <c r="K199" i="7" s="1"/>
  <c r="I206" i="7"/>
  <c r="K206" i="7" s="1"/>
  <c r="I213" i="7"/>
  <c r="I221" i="7"/>
  <c r="K221" i="7" s="1"/>
  <c r="I228" i="7"/>
  <c r="K228" i="7" s="1"/>
  <c r="I235" i="7"/>
  <c r="K235" i="7" s="1"/>
  <c r="I242" i="7"/>
  <c r="K242" i="7" s="1"/>
  <c r="I251" i="7"/>
  <c r="K251" i="7" s="1"/>
  <c r="I260" i="7"/>
  <c r="K260" i="7" s="1"/>
  <c r="I269" i="7"/>
  <c r="K269" i="7" s="1"/>
  <c r="I278" i="7"/>
  <c r="K278" i="7" s="1"/>
  <c r="I287" i="7"/>
  <c r="K287" i="7" s="1"/>
  <c r="I296" i="7"/>
  <c r="K296" i="7" s="1"/>
  <c r="I305" i="7"/>
  <c r="K305" i="7" s="1"/>
  <c r="I314" i="7"/>
  <c r="I323" i="7"/>
  <c r="K323" i="7" s="1"/>
  <c r="I332" i="7"/>
  <c r="K332" i="7" s="1"/>
  <c r="I347" i="7"/>
  <c r="K347" i="7" s="1"/>
  <c r="I365" i="7"/>
  <c r="K365" i="7" s="1"/>
  <c r="I383" i="7"/>
  <c r="K383" i="7" s="1"/>
  <c r="I401" i="7"/>
  <c r="K213" i="7"/>
  <c r="K219" i="7"/>
  <c r="K225" i="7"/>
  <c r="K231" i="7"/>
  <c r="K267" i="7"/>
  <c r="K273" i="7"/>
  <c r="K291" i="7"/>
  <c r="K303" i="7"/>
  <c r="K321" i="7"/>
  <c r="K327" i="7"/>
  <c r="I27" i="7"/>
  <c r="K27" i="7" s="1"/>
  <c r="I35" i="7"/>
  <c r="K35" i="7" s="1"/>
  <c r="I42" i="7"/>
  <c r="K42" i="7" s="1"/>
  <c r="I49" i="7"/>
  <c r="K49" i="7" s="1"/>
  <c r="I56" i="7"/>
  <c r="K56" i="7" s="1"/>
  <c r="I63" i="7"/>
  <c r="K63" i="7" s="1"/>
  <c r="I71" i="7"/>
  <c r="K71" i="7" s="1"/>
  <c r="I78" i="7"/>
  <c r="K78" i="7" s="1"/>
  <c r="I85" i="7"/>
  <c r="K85" i="7" s="1"/>
  <c r="I92" i="7"/>
  <c r="K92" i="7" s="1"/>
  <c r="I99" i="7"/>
  <c r="K99" i="7" s="1"/>
  <c r="I107" i="7"/>
  <c r="K107" i="7" s="1"/>
  <c r="I114" i="7"/>
  <c r="K114" i="7" s="1"/>
  <c r="I121" i="7"/>
  <c r="K121" i="7" s="1"/>
  <c r="I128" i="7"/>
  <c r="K128" i="7" s="1"/>
  <c r="I135" i="7"/>
  <c r="K135" i="7" s="1"/>
  <c r="I143" i="7"/>
  <c r="K143" i="7" s="1"/>
  <c r="I150" i="7"/>
  <c r="I157" i="7"/>
  <c r="K157" i="7" s="1"/>
  <c r="I164" i="7"/>
  <c r="K164" i="7" s="1"/>
  <c r="I171" i="7"/>
  <c r="K171" i="7" s="1"/>
  <c r="I179" i="7"/>
  <c r="K179" i="7" s="1"/>
  <c r="I186" i="7"/>
  <c r="K186" i="7" s="1"/>
  <c r="I193" i="7"/>
  <c r="K193" i="7" s="1"/>
  <c r="I200" i="7"/>
  <c r="K200" i="7" s="1"/>
  <c r="I207" i="7"/>
  <c r="K207" i="7" s="1"/>
  <c r="I215" i="7"/>
  <c r="K215" i="7" s="1"/>
  <c r="I222" i="7"/>
  <c r="K222" i="7" s="1"/>
  <c r="I229" i="7"/>
  <c r="K229" i="7" s="1"/>
  <c r="I236" i="7"/>
  <c r="K236" i="7" s="1"/>
  <c r="I243" i="7"/>
  <c r="K243" i="7" s="1"/>
  <c r="I252" i="7"/>
  <c r="K252" i="7" s="1"/>
  <c r="I261" i="7"/>
  <c r="K261" i="7" s="1"/>
  <c r="I270" i="7"/>
  <c r="K270" i="7" s="1"/>
  <c r="I279" i="7"/>
  <c r="K279" i="7" s="1"/>
  <c r="I288" i="7"/>
  <c r="I297" i="7"/>
  <c r="K297" i="7" s="1"/>
  <c r="I306" i="7"/>
  <c r="K306" i="7" s="1"/>
  <c r="I315" i="7"/>
  <c r="K315" i="7" s="1"/>
  <c r="I324" i="7"/>
  <c r="K324" i="7" s="1"/>
  <c r="I335" i="7"/>
  <c r="I350" i="7"/>
  <c r="K350" i="7" s="1"/>
  <c r="I368" i="7"/>
  <c r="K368" i="7" s="1"/>
  <c r="I386" i="7"/>
  <c r="K386" i="7" s="1"/>
  <c r="K376" i="7"/>
  <c r="I423" i="7"/>
  <c r="K423" i="7" s="1"/>
  <c r="I417" i="7"/>
  <c r="K417" i="7" s="1"/>
  <c r="I411" i="7"/>
  <c r="K411" i="7" s="1"/>
  <c r="I405" i="7"/>
  <c r="K405" i="7" s="1"/>
  <c r="I399" i="7"/>
  <c r="K399" i="7" s="1"/>
  <c r="I393" i="7"/>
  <c r="K393" i="7" s="1"/>
  <c r="I387" i="7"/>
  <c r="K387" i="7" s="1"/>
  <c r="I381" i="7"/>
  <c r="K381" i="7" s="1"/>
  <c r="I375" i="7"/>
  <c r="K375" i="7" s="1"/>
  <c r="I369" i="7"/>
  <c r="K369" i="7" s="1"/>
  <c r="I363" i="7"/>
  <c r="K363" i="7" s="1"/>
  <c r="I357" i="7"/>
  <c r="K357" i="7" s="1"/>
  <c r="I351" i="7"/>
  <c r="K351" i="7" s="1"/>
  <c r="I345" i="7"/>
  <c r="K345" i="7" s="1"/>
  <c r="I339" i="7"/>
  <c r="K339" i="7" s="1"/>
  <c r="I333" i="7"/>
  <c r="K333" i="7" s="1"/>
  <c r="I421" i="7"/>
  <c r="K421" i="7" s="1"/>
  <c r="I415" i="7"/>
  <c r="K415" i="7" s="1"/>
  <c r="I409" i="7"/>
  <c r="K409" i="7" s="1"/>
  <c r="I403" i="7"/>
  <c r="K403" i="7" s="1"/>
  <c r="I397" i="7"/>
  <c r="K397" i="7" s="1"/>
  <c r="I391" i="7"/>
  <c r="K391" i="7" s="1"/>
  <c r="I385" i="7"/>
  <c r="K385" i="7" s="1"/>
  <c r="I379" i="7"/>
  <c r="K379" i="7" s="1"/>
  <c r="I373" i="7"/>
  <c r="K373" i="7" s="1"/>
  <c r="I367" i="7"/>
  <c r="K367" i="7" s="1"/>
  <c r="I361" i="7"/>
  <c r="K361" i="7" s="1"/>
  <c r="I355" i="7"/>
  <c r="K355" i="7" s="1"/>
  <c r="I349" i="7"/>
  <c r="K349" i="7" s="1"/>
  <c r="I343" i="7"/>
  <c r="K343" i="7" s="1"/>
  <c r="I337" i="7"/>
  <c r="K337" i="7" s="1"/>
  <c r="I331" i="7"/>
  <c r="K331" i="7" s="1"/>
  <c r="I325" i="7"/>
  <c r="K325" i="7" s="1"/>
  <c r="I319" i="7"/>
  <c r="K319" i="7" s="1"/>
  <c r="I313" i="7"/>
  <c r="K313" i="7" s="1"/>
  <c r="I307" i="7"/>
  <c r="K307" i="7" s="1"/>
  <c r="I301" i="7"/>
  <c r="I295" i="7"/>
  <c r="K295" i="7" s="1"/>
  <c r="I289" i="7"/>
  <c r="K289" i="7" s="1"/>
  <c r="I283" i="7"/>
  <c r="K283" i="7" s="1"/>
  <c r="I277" i="7"/>
  <c r="K277" i="7" s="1"/>
  <c r="I271" i="7"/>
  <c r="K271" i="7" s="1"/>
  <c r="I265" i="7"/>
  <c r="I259" i="7"/>
  <c r="K259" i="7" s="1"/>
  <c r="I253" i="7"/>
  <c r="K253" i="7" s="1"/>
  <c r="I247" i="7"/>
  <c r="K247" i="7" s="1"/>
  <c r="I426" i="7"/>
  <c r="K426" i="7" s="1"/>
  <c r="I420" i="7"/>
  <c r="K420" i="7" s="1"/>
  <c r="I414" i="7"/>
  <c r="K414" i="7" s="1"/>
  <c r="I408" i="7"/>
  <c r="K408" i="7" s="1"/>
  <c r="I402" i="7"/>
  <c r="K402" i="7" s="1"/>
  <c r="I396" i="7"/>
  <c r="K396" i="7" s="1"/>
  <c r="I390" i="7"/>
  <c r="K390" i="7" s="1"/>
  <c r="I384" i="7"/>
  <c r="K384" i="7" s="1"/>
  <c r="I378" i="7"/>
  <c r="K378" i="7" s="1"/>
  <c r="I372" i="7"/>
  <c r="K372" i="7" s="1"/>
  <c r="I366" i="7"/>
  <c r="K366" i="7" s="1"/>
  <c r="I360" i="7"/>
  <c r="K360" i="7" s="1"/>
  <c r="I354" i="7"/>
  <c r="K354" i="7" s="1"/>
  <c r="I348" i="7"/>
  <c r="K348" i="7" s="1"/>
  <c r="I342" i="7"/>
  <c r="K342" i="7" s="1"/>
  <c r="I425" i="7"/>
  <c r="I419" i="7"/>
  <c r="I413" i="7"/>
  <c r="K413" i="7" s="1"/>
  <c r="I424" i="7"/>
  <c r="K424" i="7" s="1"/>
  <c r="I418" i="7"/>
  <c r="K418" i="7" s="1"/>
  <c r="I412" i="7"/>
  <c r="K412" i="7" s="1"/>
  <c r="I406" i="7"/>
  <c r="K406" i="7" s="1"/>
  <c r="I400" i="7"/>
  <c r="K400" i="7" s="1"/>
  <c r="I394" i="7"/>
  <c r="K394" i="7" s="1"/>
  <c r="I388" i="7"/>
  <c r="K388" i="7" s="1"/>
  <c r="I382" i="7"/>
  <c r="K382" i="7" s="1"/>
  <c r="I376" i="7"/>
  <c r="I370" i="7"/>
  <c r="K370" i="7" s="1"/>
  <c r="I364" i="7"/>
  <c r="K364" i="7" s="1"/>
  <c r="I358" i="7"/>
  <c r="K358" i="7" s="1"/>
  <c r="I352" i="7"/>
  <c r="K352" i="7" s="1"/>
  <c r="I346" i="7"/>
  <c r="K346" i="7" s="1"/>
  <c r="I340" i="7"/>
  <c r="K340" i="7" s="1"/>
  <c r="I334" i="7"/>
  <c r="K334" i="7" s="1"/>
  <c r="I328" i="7"/>
  <c r="K328" i="7" s="1"/>
  <c r="I322" i="7"/>
  <c r="K322" i="7" s="1"/>
  <c r="I316" i="7"/>
  <c r="K316" i="7" s="1"/>
  <c r="I310" i="7"/>
  <c r="K310" i="7" s="1"/>
  <c r="I304" i="7"/>
  <c r="K304" i="7" s="1"/>
  <c r="I298" i="7"/>
  <c r="K298" i="7" s="1"/>
  <c r="I292" i="7"/>
  <c r="K292" i="7" s="1"/>
  <c r="I286" i="7"/>
  <c r="K286" i="7" s="1"/>
  <c r="I280" i="7"/>
  <c r="K280" i="7" s="1"/>
  <c r="I274" i="7"/>
  <c r="K274" i="7" s="1"/>
  <c r="I268" i="7"/>
  <c r="K268" i="7" s="1"/>
  <c r="I262" i="7"/>
  <c r="K262" i="7" s="1"/>
  <c r="I256" i="7"/>
  <c r="K256" i="7" s="1"/>
  <c r="I250" i="7"/>
  <c r="K250" i="7" s="1"/>
  <c r="I244" i="7"/>
  <c r="K244" i="7" s="1"/>
  <c r="I238" i="7"/>
  <c r="K238" i="7" s="1"/>
  <c r="I232" i="7"/>
  <c r="K232" i="7" s="1"/>
  <c r="I226" i="7"/>
  <c r="K226" i="7" s="1"/>
  <c r="I220" i="7"/>
  <c r="K220" i="7" s="1"/>
  <c r="I214" i="7"/>
  <c r="K214" i="7" s="1"/>
  <c r="I208" i="7"/>
  <c r="K208" i="7" s="1"/>
  <c r="I202" i="7"/>
  <c r="K202" i="7" s="1"/>
  <c r="I196" i="7"/>
  <c r="K196" i="7" s="1"/>
  <c r="I190" i="7"/>
  <c r="K190" i="7" s="1"/>
  <c r="I184" i="7"/>
  <c r="K184" i="7" s="1"/>
  <c r="I178" i="7"/>
  <c r="K178" i="7" s="1"/>
  <c r="I172" i="7"/>
  <c r="K172" i="7" s="1"/>
  <c r="I166" i="7"/>
  <c r="K166" i="7" s="1"/>
  <c r="I160" i="7"/>
  <c r="K160" i="7" s="1"/>
  <c r="I154" i="7"/>
  <c r="K154" i="7" s="1"/>
  <c r="I148" i="7"/>
  <c r="K148" i="7" s="1"/>
  <c r="I142" i="7"/>
  <c r="K142" i="7" s="1"/>
  <c r="I136" i="7"/>
  <c r="K136" i="7" s="1"/>
  <c r="I130" i="7"/>
  <c r="K130" i="7" s="1"/>
  <c r="I124" i="7"/>
  <c r="K124" i="7" s="1"/>
  <c r="I118" i="7"/>
  <c r="K118" i="7" s="1"/>
  <c r="I112" i="7"/>
  <c r="K112" i="7" s="1"/>
  <c r="I106" i="7"/>
  <c r="K106" i="7" s="1"/>
  <c r="I100" i="7"/>
  <c r="K100" i="7" s="1"/>
  <c r="I94" i="7"/>
  <c r="K94" i="7" s="1"/>
  <c r="I88" i="7"/>
  <c r="K88" i="7" s="1"/>
  <c r="I82" i="7"/>
  <c r="K82" i="7" s="1"/>
  <c r="I76" i="7"/>
  <c r="K76" i="7" s="1"/>
  <c r="I70" i="7"/>
  <c r="K70" i="7" s="1"/>
  <c r="I64" i="7"/>
  <c r="K64" i="7" s="1"/>
  <c r="I58" i="7"/>
  <c r="K58" i="7" s="1"/>
  <c r="I52" i="7"/>
  <c r="K52" i="7" s="1"/>
  <c r="I46" i="7"/>
  <c r="K46" i="7" s="1"/>
  <c r="I40" i="7"/>
  <c r="K40" i="7" s="1"/>
  <c r="I34" i="7"/>
  <c r="K34" i="7" s="1"/>
  <c r="I28" i="7"/>
  <c r="K28" i="7" s="1"/>
  <c r="I22" i="7"/>
  <c r="K22" i="7" s="1"/>
  <c r="I29" i="7"/>
  <c r="K29" i="7" s="1"/>
  <c r="I36" i="7"/>
  <c r="K36" i="7" s="1"/>
  <c r="I43" i="7"/>
  <c r="K43" i="7" s="1"/>
  <c r="I50" i="7"/>
  <c r="K50" i="7" s="1"/>
  <c r="I57" i="7"/>
  <c r="K57" i="7" s="1"/>
  <c r="I65" i="7"/>
  <c r="K65" i="7" s="1"/>
  <c r="I72" i="7"/>
  <c r="K72" i="7" s="1"/>
  <c r="I79" i="7"/>
  <c r="K79" i="7" s="1"/>
  <c r="I86" i="7"/>
  <c r="K86" i="7" s="1"/>
  <c r="I93" i="7"/>
  <c r="K93" i="7" s="1"/>
  <c r="I101" i="7"/>
  <c r="K101" i="7" s="1"/>
  <c r="I108" i="7"/>
  <c r="K108" i="7" s="1"/>
  <c r="I115" i="7"/>
  <c r="K115" i="7" s="1"/>
  <c r="I122" i="7"/>
  <c r="K122" i="7" s="1"/>
  <c r="I129" i="7"/>
  <c r="K129" i="7" s="1"/>
  <c r="I137" i="7"/>
  <c r="K137" i="7" s="1"/>
  <c r="I144" i="7"/>
  <c r="K144" i="7" s="1"/>
  <c r="I151" i="7"/>
  <c r="K151" i="7" s="1"/>
  <c r="I158" i="7"/>
  <c r="I165" i="7"/>
  <c r="K165" i="7" s="1"/>
  <c r="I173" i="7"/>
  <c r="K173" i="7" s="1"/>
  <c r="I180" i="7"/>
  <c r="K180" i="7" s="1"/>
  <c r="I187" i="7"/>
  <c r="K187" i="7" s="1"/>
  <c r="I194" i="7"/>
  <c r="K194" i="7" s="1"/>
  <c r="I201" i="7"/>
  <c r="K201" i="7" s="1"/>
  <c r="I209" i="7"/>
  <c r="K209" i="7" s="1"/>
  <c r="I216" i="7"/>
  <c r="K216" i="7" s="1"/>
  <c r="I223" i="7"/>
  <c r="K223" i="7" s="1"/>
  <c r="I230" i="7"/>
  <c r="K230" i="7" s="1"/>
  <c r="I237" i="7"/>
  <c r="K237" i="7" s="1"/>
  <c r="I245" i="7"/>
  <c r="K245" i="7" s="1"/>
  <c r="I254" i="7"/>
  <c r="K254" i="7" s="1"/>
  <c r="I263" i="7"/>
  <c r="K263" i="7" s="1"/>
  <c r="I272" i="7"/>
  <c r="K272" i="7" s="1"/>
  <c r="I281" i="7"/>
  <c r="K281" i="7" s="1"/>
  <c r="I290" i="7"/>
  <c r="K290" i="7" s="1"/>
  <c r="I299" i="7"/>
  <c r="K299" i="7" s="1"/>
  <c r="I308" i="7"/>
  <c r="K308" i="7" s="1"/>
  <c r="I317" i="7"/>
  <c r="K317" i="7" s="1"/>
  <c r="I326" i="7"/>
  <c r="K326" i="7" s="1"/>
  <c r="I336" i="7"/>
  <c r="K336" i="7" s="1"/>
  <c r="I353" i="7"/>
  <c r="K353" i="7" s="1"/>
  <c r="I371" i="7"/>
  <c r="I389" i="7"/>
  <c r="I407" i="7"/>
  <c r="K407" i="7" s="1"/>
  <c r="K329" i="7"/>
  <c r="K335" i="7"/>
  <c r="K341" i="7"/>
  <c r="K371" i="7"/>
  <c r="K377" i="7"/>
  <c r="K389" i="7"/>
  <c r="K401" i="7"/>
  <c r="K419" i="7"/>
  <c r="K425" i="7"/>
  <c r="E368" i="6"/>
  <c r="E374" i="6"/>
  <c r="E380" i="6"/>
  <c r="E386" i="6"/>
  <c r="E392" i="6"/>
  <c r="E398" i="6"/>
  <c r="E404" i="6"/>
  <c r="E410" i="6"/>
  <c r="E416" i="6"/>
  <c r="E422" i="6"/>
  <c r="E22" i="6"/>
  <c r="E28" i="6"/>
  <c r="E34" i="6"/>
  <c r="E40" i="6"/>
  <c r="E46" i="6"/>
  <c r="E52" i="6"/>
  <c r="E58" i="6"/>
  <c r="E64" i="6"/>
  <c r="E70" i="6"/>
  <c r="E76" i="6"/>
  <c r="E82" i="6"/>
  <c r="E88" i="6"/>
  <c r="E94" i="6"/>
  <c r="E100" i="6"/>
  <c r="E106" i="6"/>
  <c r="E112" i="6"/>
  <c r="E118" i="6"/>
  <c r="E124" i="6"/>
  <c r="E130" i="6"/>
  <c r="E136" i="6"/>
  <c r="E142" i="6"/>
  <c r="E148" i="6"/>
  <c r="E154" i="6"/>
  <c r="E160" i="6"/>
  <c r="E166" i="6"/>
  <c r="E172" i="6"/>
  <c r="E178" i="6"/>
  <c r="E184" i="6"/>
  <c r="E190" i="6"/>
  <c r="E196" i="6"/>
  <c r="E202" i="6"/>
  <c r="E208" i="6"/>
  <c r="E214" i="6"/>
  <c r="E220" i="6"/>
  <c r="E226" i="6"/>
  <c r="E232" i="6"/>
  <c r="E238" i="6"/>
  <c r="E244" i="6"/>
  <c r="E250" i="6"/>
  <c r="E256" i="6"/>
  <c r="E262" i="6"/>
  <c r="E268" i="6"/>
  <c r="E274" i="6"/>
  <c r="E280" i="6"/>
  <c r="E286" i="6"/>
  <c r="E292" i="6"/>
  <c r="E298" i="6"/>
  <c r="E304" i="6"/>
  <c r="E310" i="6"/>
  <c r="E316" i="6"/>
  <c r="E322" i="6"/>
  <c r="E328" i="6"/>
  <c r="E334" i="6"/>
  <c r="E340" i="6"/>
  <c r="E346" i="6"/>
  <c r="E352" i="6"/>
  <c r="E358" i="6"/>
  <c r="E364" i="6"/>
  <c r="E370" i="6"/>
  <c r="E376" i="6"/>
  <c r="E382" i="6"/>
  <c r="E388" i="6"/>
  <c r="E394" i="6"/>
  <c r="E400" i="6"/>
  <c r="E406" i="6"/>
  <c r="E412" i="6"/>
  <c r="E418" i="6"/>
  <c r="E125" i="6"/>
  <c r="E131" i="6"/>
  <c r="E137" i="6"/>
  <c r="E143" i="6"/>
  <c r="E149" i="6"/>
  <c r="E155" i="6"/>
  <c r="E161" i="6"/>
  <c r="E167" i="6"/>
  <c r="E173" i="6"/>
  <c r="E179" i="6"/>
  <c r="E185" i="6"/>
  <c r="E191" i="6"/>
  <c r="E197" i="6"/>
  <c r="E203" i="6"/>
  <c r="E209" i="6"/>
  <c r="E215" i="6"/>
  <c r="E221" i="6"/>
  <c r="E227" i="6"/>
  <c r="E233" i="6"/>
  <c r="E239" i="6"/>
  <c r="E245" i="6"/>
  <c r="E251" i="6"/>
  <c r="E257" i="6"/>
  <c r="E263" i="6"/>
  <c r="E269" i="6"/>
  <c r="E275" i="6"/>
  <c r="E281" i="6"/>
  <c r="E287" i="6"/>
  <c r="E293" i="6"/>
  <c r="E299" i="6"/>
  <c r="E305" i="6"/>
  <c r="E311" i="6"/>
  <c r="E317" i="6"/>
  <c r="E323" i="6"/>
  <c r="E329" i="6"/>
  <c r="E335" i="6"/>
  <c r="E341" i="6"/>
  <c r="E347" i="6"/>
  <c r="E353" i="6"/>
  <c r="E359" i="6"/>
  <c r="E365" i="6"/>
  <c r="E371" i="6"/>
  <c r="E377" i="6"/>
  <c r="E383" i="6"/>
  <c r="E389" i="6"/>
  <c r="E395" i="6"/>
  <c r="E401" i="6"/>
  <c r="E407" i="6"/>
  <c r="E413" i="6"/>
  <c r="E419" i="6"/>
  <c r="E18" i="6"/>
  <c r="E24" i="6"/>
  <c r="E30" i="6"/>
  <c r="E36" i="6"/>
  <c r="E42" i="6"/>
  <c r="E48" i="6"/>
  <c r="E54" i="6"/>
  <c r="E60" i="6"/>
  <c r="E66" i="6"/>
  <c r="E72" i="6"/>
  <c r="E78" i="6"/>
  <c r="E84" i="6"/>
  <c r="E90" i="6"/>
  <c r="E96" i="6"/>
  <c r="E102" i="6"/>
  <c r="E108" i="6"/>
  <c r="E114" i="6"/>
  <c r="E120" i="6"/>
  <c r="E126" i="6"/>
  <c r="E132" i="6"/>
  <c r="E138" i="6"/>
  <c r="E144" i="6"/>
  <c r="E150" i="6"/>
  <c r="E156" i="6"/>
  <c r="E162" i="6"/>
  <c r="E168" i="6"/>
  <c r="E174" i="6"/>
  <c r="E180" i="6"/>
  <c r="E186" i="6"/>
  <c r="E192" i="6"/>
  <c r="E198" i="6"/>
  <c r="E204" i="6"/>
  <c r="E210" i="6"/>
  <c r="E216" i="6"/>
  <c r="E222" i="6"/>
  <c r="E228" i="6"/>
  <c r="E234" i="6"/>
  <c r="E240" i="6"/>
  <c r="E246" i="6"/>
  <c r="E252" i="6"/>
  <c r="E258" i="6"/>
  <c r="E264" i="6"/>
  <c r="E270" i="6"/>
  <c r="E276" i="6"/>
  <c r="E282" i="6"/>
  <c r="E288" i="6"/>
  <c r="E294" i="6"/>
  <c r="E300" i="6"/>
  <c r="E306" i="6"/>
  <c r="E312" i="6"/>
  <c r="E318" i="6"/>
  <c r="E324" i="6"/>
  <c r="E330" i="6"/>
  <c r="E336" i="6"/>
  <c r="E342" i="6"/>
  <c r="E348" i="6"/>
  <c r="E354" i="6"/>
  <c r="E360" i="6"/>
  <c r="E366" i="6"/>
  <c r="E372" i="6"/>
  <c r="E378" i="6"/>
  <c r="E384" i="6"/>
  <c r="E390" i="6"/>
  <c r="E396" i="6"/>
  <c r="E402" i="6"/>
  <c r="E408" i="6"/>
  <c r="E414" i="6"/>
  <c r="E420" i="6"/>
  <c r="E19" i="6"/>
  <c r="E25" i="6"/>
  <c r="E31" i="6"/>
  <c r="E37" i="6"/>
  <c r="E43" i="6"/>
  <c r="E49" i="6"/>
  <c r="E55" i="6"/>
  <c r="E61" i="6"/>
  <c r="E67" i="6"/>
  <c r="E73" i="6"/>
  <c r="E79" i="6"/>
  <c r="E85" i="6"/>
  <c r="E91" i="6"/>
  <c r="E97" i="6"/>
  <c r="E103" i="6"/>
  <c r="E109" i="6"/>
  <c r="E115" i="6"/>
  <c r="E121" i="6"/>
  <c r="E127" i="6"/>
  <c r="E133" i="6"/>
  <c r="E139" i="6"/>
  <c r="E145" i="6"/>
  <c r="E151" i="6"/>
  <c r="E157" i="6"/>
  <c r="E163" i="6"/>
  <c r="E169" i="6"/>
  <c r="E175" i="6"/>
  <c r="E181" i="6"/>
  <c r="E187" i="6"/>
  <c r="E193" i="6"/>
  <c r="E199" i="6"/>
  <c r="E205" i="6"/>
  <c r="E211" i="6"/>
  <c r="E217" i="6"/>
  <c r="E223" i="6"/>
  <c r="E229" i="6"/>
  <c r="E235" i="6"/>
  <c r="E241" i="6"/>
  <c r="E247" i="6"/>
  <c r="E253" i="6"/>
  <c r="E259" i="6"/>
  <c r="E265" i="6"/>
  <c r="E271" i="6"/>
  <c r="E277" i="6"/>
  <c r="E283" i="6"/>
  <c r="E289" i="6"/>
  <c r="E295" i="6"/>
  <c r="E301" i="6"/>
  <c r="E307" i="6"/>
  <c r="E313" i="6"/>
  <c r="E319" i="6"/>
  <c r="E325" i="6"/>
  <c r="E331" i="6"/>
  <c r="E337" i="6"/>
  <c r="E343" i="6"/>
  <c r="E349" i="6"/>
  <c r="E355" i="6"/>
  <c r="E361" i="6"/>
  <c r="E367" i="6"/>
  <c r="E373" i="6"/>
  <c r="E379" i="6"/>
  <c r="E385" i="6"/>
  <c r="E391" i="6"/>
  <c r="E397" i="6"/>
  <c r="E403" i="6"/>
  <c r="E409" i="6"/>
  <c r="E415" i="6"/>
  <c r="A1007" i="6"/>
  <c r="A1006" i="6"/>
  <c r="A1005" i="6"/>
  <c r="F1004" i="6"/>
  <c r="A1004" i="6"/>
  <c r="A1003" i="6"/>
  <c r="J428" i="2" l="1"/>
  <c r="J430" i="2" s="1"/>
  <c r="K427" i="7"/>
  <c r="M11" i="6"/>
  <c r="F1001" i="6" l="1"/>
  <c r="K428" i="7"/>
  <c r="K430" i="7" s="1"/>
  <c r="I434" i="2"/>
  <c r="I435"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<sst xmlns="http://schemas.openxmlformats.org/spreadsheetml/2006/main" count="8210" uniqueCount="1133">
  <si>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</si>
  <si>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</si>
  <si>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</si>
  <si>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</si>
  <si>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</si>
  <si>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</si>
  <si>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</si>
  <si>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</si>
  <si>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</si>
  <si>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</si>
  <si>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</si>
  <si>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</si>
  <si>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</si>
  <si>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</si>
  <si>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</si>
  <si>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</si>
  <si>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</si>
  <si>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</si>
  <si>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</si>
  <si>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</si>
  <si>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</si>
  <si>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</si>
  <si>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</si>
  <si>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</si>
  <si>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</si>
  <si>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</si>
  <si>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</si>
  <si>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</si>
  <si>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</si>
  <si>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</si>
  <si>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</si>
  <si>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</si>
  <si>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</si>
  <si>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</si>
  <si>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</si>
  <si>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</si>
  <si>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</si>
  <si>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</si>
  <si>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</si>
  <si>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</si>
  <si>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</si>
  <si>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</si>
  <si>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</si>
  <si>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</si>
  <si>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</si>
  <si>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</si>
  <si>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</si>
  <si>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</si>
  <si>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</si>
  <si>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</si>
  <si>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</si>
  <si>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</si>
  <si>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</si>
  <si>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</si>
  <si>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</si>
  <si>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</si>
  <si>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</si>
  <si>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</si>
  <si>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</si>
  <si>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</si>
  <si>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</si>
  <si>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</si>
  <si>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</si>
  <si>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</si>
  <si>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</si>
  <si>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</si>
  <si>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</si>
  <si>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</si>
  <si>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</si>
  <si>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</si>
  <si>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</si>
  <si>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</si>
  <si>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</si>
  <si>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</si>
  <si>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</si>
  <si>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</si>
  <si>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</si>
  <si>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</si>
  <si>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</si>
  <si>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</si>
  <si>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</si>
  <si>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</si>
  <si>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</si>
  <si>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</si>
  <si>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</si>
  <si>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</si>
  <si>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</si>
  <si>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</si>
  <si>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</si>
  <si>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</si>
  <si>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</si>
  <si>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</si>
  <si>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</si>
  <si>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</si>
  <si>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</si>
  <si>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</si>
  <si>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</si>
  <si>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</si>
  <si>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</si>
  <si>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</si>
  <si>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</si>
  <si>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</si>
  <si>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</si>
  <si>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</si>
  <si>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</si>
  <si>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</si>
  <si>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</si>
  <si>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</si>
  <si>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</si>
  <si>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</si>
  <si>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</si>
  <si>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</si>
  <si>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</si>
  <si>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</si>
  <si>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</si>
  <si>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</si>
  <si>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</si>
  <si>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</si>
  <si>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</si>
  <si>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</si>
  <si>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</si>
  <si>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</si>
  <si>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</si>
  <si>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</si>
  <si>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</si>
  <si>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</si>
  <si>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</si>
  <si>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</si>
  <si>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</si>
  <si>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</si>
  <si>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</si>
  <si>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</si>
  <si>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</si>
  <si>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</si>
  <si>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</si>
  <si>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</si>
  <si>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</si>
  <si>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</si>
  <si>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</si>
  <si>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</si>
  <si>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</si>
  <si>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</si>
  <si>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</si>
  <si>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</si>
  <si>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</si>
  <si>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</si>
  <si>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</si>
  <si>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</si>
  <si>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</si>
  <si>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</si>
  <si>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</si>
  <si>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</si>
  <si>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</si>
  <si>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</si>
  <si>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</si>
  <si>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</si>
  <si>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</si>
  <si>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</si>
  <si>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</si>
  <si>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</si>
  <si>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</si>
  <si>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</si>
  <si>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</si>
  <si>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</si>
  <si>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</si>
  <si>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</si>
  <si>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</si>
  <si>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</si>
  <si>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</si>
  <si>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</si>
  <si>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</si>
  <si>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</si>
  <si>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</si>
  <si>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</si>
  <si>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</si>
  <si>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</si>
  <si>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</si>
  <si>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</si>
  <si>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</si>
  <si>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</si>
  <si>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</si>
  <si>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</si>
  <si>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</si>
  <si>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</si>
  <si>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</si>
  <si>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</si>
  <si>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</si>
  <si>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</si>
  <si>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</si>
  <si>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</si>
  <si>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</si>
  <si>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</si>
  <si>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</si>
  <si>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</si>
  <si>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</si>
  <si>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</si>
  <si>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</si>
  <si>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</si>
  <si>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</si>
  <si>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</si>
  <si>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</si>
  <si>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</si>
  <si>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</si>
  <si>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</si>
  <si>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</si>
  <si>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</si>
  <si>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</si>
  <si>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</si>
  <si>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</si>
  <si>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</si>
  <si>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</si>
  <si>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</si>
  <si>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</si>
  <si>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</si>
  <si>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</si>
  <si>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</si>
  <si>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</si>
  <si>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</si>
  <si>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</si>
  <si>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</si>
  <si>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</si>
  <si>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</si>
  <si>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</si>
  <si>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</si>
  <si>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</si>
  <si>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</si>
  <si>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</si>
  <si>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</si>
  <si>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</si>
  <si>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</si>
  <si>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</si>
  <si>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</si>
  <si>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</si>
  <si>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</si>
  <si>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</si>
  <si>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</si>
  <si>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</si>
  <si>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</si>
  <si>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</si>
  <si>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</si>
  <si>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</si>
  <si>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</si>
  <si>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</si>
  <si>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</si>
  <si>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</si>
  <si>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</si>
  <si>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</si>
  <si>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</si>
  <si>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</si>
  <si>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</si>
  <si>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</si>
  <si>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</si>
  <si>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</si>
  <si>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</si>
  <si>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</si>
  <si>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</si>
  <si>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</si>
  <si>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</si>
  <si>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</si>
  <si>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</si>
  <si>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</si>
  <si>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</si>
  <si>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</si>
  <si>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</si>
  <si>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</si>
  <si>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</si>
  <si>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</si>
  <si>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</si>
  <si>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</si>
  <si>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</si>
  <si>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</si>
  <si>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</si>
  <si>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</si>
  <si>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</si>
  <si>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</si>
  <si>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</si>
  <si>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</si>
  <si>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</si>
  <si>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</si>
  <si>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</si>
  <si>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</si>
  <si>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</si>
  <si>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</si>
  <si>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</si>
  <si>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</si>
  <si>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</si>
  <si>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</si>
  <si>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</si>
  <si>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</si>
  <si>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</si>
  <si>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</si>
  <si>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</si>
  <si>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</si>
  <si>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</si>
  <si>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</si>
  <si>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</si>
  <si>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</si>
  <si>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</si>
  <si>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</si>
  <si>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</si>
  <si>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</si>
  <si>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</si>
  <si>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</si>
  <si>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</si>
  <si>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</si>
  <si>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</si>
  <si>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</si>
  <si>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</si>
  <si>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</si>
  <si>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</si>
  <si>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</si>
  <si>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</si>
  <si>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</si>
  <si>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</si>
  <si>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</si>
  <si>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</si>
  <si>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</si>
  <si>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</si>
  <si>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</si>
  <si>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</si>
  <si>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</si>
  <si>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</si>
  <si>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</si>
  <si>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</si>
  <si>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</si>
  <si>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</si>
  <si>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</si>
  <si>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</si>
  <si>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</si>
  <si>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</si>
  <si>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</si>
  <si>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</si>
  <si>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</si>
  <si>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</si>
  <si>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</si>
  <si>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</si>
  <si>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</si>
  <si>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</si>
  <si>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</si>
  <si>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</si>
  <si>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</si>
  <si>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</si>
  <si>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</si>
  <si>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</si>
  <si>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</si>
  <si>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</si>
  <si>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</si>
  <si>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</si>
  <si>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</si>
  <si>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</si>
  <si>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</si>
  <si>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</si>
  <si>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</si>
  <si>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</si>
  <si>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</si>
  <si>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</si>
  <si>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</si>
  <si>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</si>
  <si>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</si>
  <si>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</si>
  <si>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</si>
  <si>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</si>
  <si>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</si>
  <si>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</si>
  <si>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</si>
  <si>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</si>
  <si>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</si>
  <si>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</si>
  <si>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</si>
  <si>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</si>
  <si>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</si>
  <si>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</si>
  <si>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</si>
  <si>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</si>
  <si>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</si>
  <si>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</si>
  <si>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</si>
  <si>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</si>
  <si>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</si>
  <si>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</si>
  <si>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</si>
  <si>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</si>
  <si>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</si>
  <si>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</si>
  <si>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</si>
  <si>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</si>
  <si>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</si>
  <si>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</si>
  <si>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</si>
  <si>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</si>
  <si>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</si>
  <si>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</si>
  <si>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</si>
  <si>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</si>
  <si>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</si>
  <si>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</si>
  <si>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</si>
  <si>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</si>
  <si>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</si>
  <si>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</si>
  <si>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</si>
  <si>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</si>
  <si>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</si>
  <si>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</si>
  <si>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</si>
  <si>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</si>
  <si>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</si>
  <si>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</si>
  <si>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</si>
  <si>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</si>
  <si>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</si>
  <si>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</si>
  <si>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</si>
  <si>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</si>
  <si>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</si>
  <si>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</si>
  <si>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</si>
  <si>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</si>
  <si>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</si>
  <si>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</si>
  <si>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</si>
  <si>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</si>
  <si>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</si>
  <si>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</si>
  <si>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</si>
  <si>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</si>
  <si>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</si>
  <si>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</si>
  <si>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</si>
  <si>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</si>
  <si>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</si>
  <si>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</si>
  <si>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</si>
  <si>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</si>
  <si>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</si>
  <si>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</si>
  <si>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</si>
  <si>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</si>
  <si>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</si>
  <si>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</si>
  <si>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</si>
  <si>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</si>
  <si>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</si>
  <si>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</si>
  <si>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</si>
  <si>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</si>
  <si>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</si>
  <si>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</si>
  <si>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</si>
  <si>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</si>
  <si>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</si>
  <si>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</si>
  <si>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</si>
  <si>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</si>
  <si>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</si>
  <si>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</si>
  <si>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</si>
  <si>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</si>
  <si>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</si>
  <si>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</si>
  <si>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</si>
  <si>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</si>
  <si>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</si>
  <si>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</si>
  <si>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</si>
  <si>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</si>
  <si>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</si>
  <si>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</si>
  <si>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</si>
  <si>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</si>
  <si>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</si>
  <si>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</si>
  <si>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</si>
  <si>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</si>
  <si>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</si>
  <si>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</si>
  <si>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</si>
  <si>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</si>
  <si>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</si>
  <si>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</si>
  <si>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</si>
  <si>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</si>
  <si>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</si>
  <si>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</si>
  <si>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</si>
  <si>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</si>
  <si>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</si>
  <si>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</si>
  <si>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</si>
  <si>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</si>
  <si>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</si>
  <si>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</si>
  <si>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</si>
  <si>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</si>
  <si>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</si>
  <si>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</si>
  <si>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</si>
  <si>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</si>
  <si>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</si>
  <si>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</si>
  <si>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</si>
  <si>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</si>
  <si>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</si>
  <si>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</si>
  <si>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</si>
  <si>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</si>
  <si>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</si>
  <si>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</si>
  <si>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</si>
  <si>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</si>
  <si>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</si>
  <si>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</si>
  <si>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</si>
  <si>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</si>
  <si>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</si>
  <si>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</si>
  <si>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</si>
  <si>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</si>
  <si>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</si>
  <si>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</si>
  <si>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</si>
  <si>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</si>
  <si>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</si>
  <si>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</si>
  <si>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</si>
  <si>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</si>
  <si>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</si>
  <si>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</si>
  <si>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</si>
  <si>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</si>
  <si>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</si>
  <si>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</si>
  <si>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</si>
  <si>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</si>
  <si>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</si>
  <si>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</si>
  <si>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</si>
  <si>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</si>
  <si>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</si>
  <si>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</si>
  <si>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</si>
  <si>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</si>
  <si>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</si>
  <si>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</si>
  <si>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</si>
  <si>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</si>
  <si>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</si>
  <si>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</si>
  <si>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</si>
  <si>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</si>
  <si>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</si>
  <si>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</si>
  <si>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</si>
  <si>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</si>
  <si>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</si>
  <si>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</si>
  <si>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</si>
  <si>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</si>
  <si>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</si>
  <si>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</si>
  <si>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</si>
  <si>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</si>
  <si>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</si>
  <si>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</si>
  <si>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</si>
  <si>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</si>
  <si>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</si>
  <si>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</si>
  <si>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</si>
  <si>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</si>
  <si>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</si>
  <si>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</si>
  <si>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</si>
  <si>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</si>
  <si>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</si>
  <si>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</si>
  <si>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</si>
  <si>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</si>
  <si>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</si>
  <si>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</si>
  <si>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</si>
  <si>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</si>
  <si>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</si>
  <si>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</si>
  <si>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</si>
  <si>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</si>
  <si>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</si>
  <si>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</si>
  <si>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</si>
  <si>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</si>
  <si>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</si>
  <si>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</si>
  <si>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</si>
  <si>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</si>
  <si>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</si>
  <si>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</si>
  <si>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</si>
  <si>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</si>
  <si>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</si>
  <si>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</si>
  <si>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</si>
  <si>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</si>
  <si>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</si>
  <si>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</si>
  <si>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</si>
  <si>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</si>
  <si>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</si>
  <si>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</si>
  <si>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</si>
  <si>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</si>
  <si>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</si>
  <si>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</si>
  <si>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</si>
  <si>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</si>
  <si>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</si>
  <si>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</si>
  <si>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</si>
  <si>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</si>
  <si>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</si>
  <si>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</si>
  <si>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</si>
  <si>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</si>
  <si>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</si>
  <si>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</si>
  <si>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</si>
  <si>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</si>
  <si>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</si>
  <si>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</si>
  <si>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</si>
  <si>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</si>
  <si>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</si>
  <si>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</si>
  <si>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</si>
  <si>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</si>
  <si>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</si>
  <si>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</si>
  <si>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</si>
  <si>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</si>
  <si>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</si>
  <si>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</si>
  <si>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</si>
  <si>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</si>
  <si>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</si>
  <si>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</si>
  <si>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</si>
  <si>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</si>
  <si>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</si>
  <si>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</si>
  <si>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</si>
  <si>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</si>
  <si>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</si>
  <si>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</si>
  <si>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</si>
  <si>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</si>
  <si>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</si>
  <si>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</si>
  <si>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</si>
  <si>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</si>
  <si>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</si>
  <si>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</si>
  <si>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</si>
  <si>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</si>
  <si>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</si>
  <si>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</si>
  <si>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</si>
  <si>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</si>
  <si>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</si>
  <si>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</si>
  <si>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</si>
  <si>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</si>
  <si>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</si>
  <si>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</si>
  <si>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</si>
  <si>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</si>
  <si>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</si>
  <si>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</si>
  <si>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</si>
  <si>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</si>
  <si>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</si>
  <si>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</si>
  <si>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</si>
  <si>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</si>
  <si>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</si>
  <si>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</si>
  <si>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</si>
  <si>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</si>
  <si>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</si>
  <si>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</si>
  <si>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</si>
  <si>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</si>
  <si>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</si>
  <si>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</si>
  <si>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</si>
  <si>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</si>
  <si>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</si>
  <si>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</si>
  <si>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</si>
  <si>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</si>
  <si>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</si>
  <si>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</si>
  <si>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</si>
  <si>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</si>
  <si>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</si>
  <si>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</si>
  <si>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</si>
  <si>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</si>
  <si>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</si>
  <si>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</si>
  <si>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</si>
  <si>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</si>
  <si>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</si>
  <si>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</si>
  <si>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</si>
  <si>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</si>
  <si>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</si>
  <si>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Chez Madoka co.,ltd</t>
  </si>
  <si>
    <t>MADOKA MICHEL</t>
  </si>
  <si>
    <t>116-69 Okitayama Haradani Inuicho Kitaku</t>
  </si>
  <si>
    <t>6038487 Kyoto</t>
  </si>
  <si>
    <t>Japan</t>
  </si>
  <si>
    <t>Tel: 09011948650</t>
  </si>
  <si>
    <t>Email: madoka_egashira@hotmail.com</t>
  </si>
  <si>
    <t>ABBUV</t>
  </si>
  <si>
    <t>Flexible acrylic tongue barbell, 14g (1.6mm) with 6mm acrylic UV balls</t>
  </si>
  <si>
    <t>ABNSA</t>
  </si>
  <si>
    <t>Color: # 11 in picture</t>
  </si>
  <si>
    <t>ACBEVB</t>
  </si>
  <si>
    <t>Flexible acrylic circular barbell, 16g (1.2mm) with two 3mm UV balls</t>
  </si>
  <si>
    <t>Color: Green</t>
  </si>
  <si>
    <t>Color: Orange</t>
  </si>
  <si>
    <t>Color: Light pink</t>
  </si>
  <si>
    <t>Color: Purple</t>
  </si>
  <si>
    <t>Color: Red</t>
  </si>
  <si>
    <t>ACFP</t>
  </si>
  <si>
    <t>Gauge: 2mm</t>
  </si>
  <si>
    <t>Acrylic flesh tunnel with external screw-fit</t>
  </si>
  <si>
    <t>Gauge: 2.5mm</t>
  </si>
  <si>
    <t>Color: Pink</t>
  </si>
  <si>
    <t>Gauge: 3mm</t>
  </si>
  <si>
    <t>Gauge: 4mm</t>
  </si>
  <si>
    <t>Gauge: 5mm</t>
  </si>
  <si>
    <t>Gauge: 6mm</t>
  </si>
  <si>
    <t>Gauge: 8mm</t>
  </si>
  <si>
    <t>Gauge: 10mm</t>
  </si>
  <si>
    <t>Gauge: 20mm</t>
  </si>
  <si>
    <t>ALBEVB</t>
  </si>
  <si>
    <t>Flexible acrylic labret, 16g (1.2mm) with 3mm UV ball</t>
  </si>
  <si>
    <t>APRD</t>
  </si>
  <si>
    <t>Semi transparent acrylic double flared flesh tunnel</t>
  </si>
  <si>
    <t>Color: Dark blue</t>
  </si>
  <si>
    <t>Gauge: 12mm</t>
  </si>
  <si>
    <t>316L steel eyebrow barbell, 16g (1.2mm) with two 3mm balls</t>
  </si>
  <si>
    <t>BBEITB</t>
  </si>
  <si>
    <t>Anodized 316L steel industrial barbell, 16g (1.2mm) with two 4mm balls</t>
  </si>
  <si>
    <t>Color: Rose-gold</t>
  </si>
  <si>
    <t>BBEITCN</t>
  </si>
  <si>
    <t>Anodized 316L steel industrial barbell, 16g (1.2mm) with two 4mm cones</t>
  </si>
  <si>
    <t>BBER31B</t>
  </si>
  <si>
    <t>316L steel barbell, 1.6mm (14g) with two 3mm balls</t>
  </si>
  <si>
    <t>BBFC8X</t>
  </si>
  <si>
    <t>BBFC8XB</t>
  </si>
  <si>
    <t>316L steel Industrial barbell, 14g (1.6mm) with two 5mm balls</t>
  </si>
  <si>
    <t>Length: 40mm</t>
  </si>
  <si>
    <t>BBINDCN</t>
  </si>
  <si>
    <t>316L steel Industrial barbell, 14g (1.6mm) with two 5mm cones</t>
  </si>
  <si>
    <t>BBITB</t>
  </si>
  <si>
    <t>Premium PVD plated surgical steel industrial Barbell, 14g (1.6mm) with two 5mm balls</t>
  </si>
  <si>
    <t>BBITBXL</t>
  </si>
  <si>
    <t>Extra long PVD plated surgical steel industrial barbell, 14g (1.6mm) with two 5mm balls</t>
  </si>
  <si>
    <t>BBITCN</t>
  </si>
  <si>
    <t>Premium PVD plated surgical steel industrial Barbell, 14g (1.6mm) with two 5mm cones</t>
  </si>
  <si>
    <t>BBITCNXL</t>
  </si>
  <si>
    <t>Extra long PVD plated surgical steel industrial barbell, 14g (1.6mm) with two 5mm cones</t>
  </si>
  <si>
    <t>BBMTJ3</t>
  </si>
  <si>
    <t>BBTCSL</t>
  </si>
  <si>
    <t>BNDXJ</t>
  </si>
  <si>
    <t>BNHRPE</t>
  </si>
  <si>
    <t>Color: Cream</t>
  </si>
  <si>
    <t>BNPB</t>
  </si>
  <si>
    <t>BNT1CG</t>
  </si>
  <si>
    <t>Color: Black Anodized w/ Fuchsia crystal</t>
  </si>
  <si>
    <t>Color: Black Anodized w/ Peridot crystal</t>
  </si>
  <si>
    <t>Color: Black Anodized w/ AB crystal</t>
  </si>
  <si>
    <t>Color: Black Anodized w/ Sapphire crystal</t>
  </si>
  <si>
    <t>Color: Black Anodized w/ L. Amethyst crystal</t>
  </si>
  <si>
    <t>Color: Gold Anodized w/ Clear crystal</t>
  </si>
  <si>
    <t>Color: Black Anodized w/ Rose crystal</t>
  </si>
  <si>
    <t>BNTG</t>
  </si>
  <si>
    <t>Anodized 316L steel belly banana, 14g (1.6mm) with 5 &amp; 8mm balls</t>
  </si>
  <si>
    <t>DPG</t>
  </si>
  <si>
    <t>DTPG</t>
  </si>
  <si>
    <t>DTTPG</t>
  </si>
  <si>
    <t>Gauge: 14mm</t>
  </si>
  <si>
    <t>Rose gold PVD plated surgical steel double flared flesh tunnel</t>
  </si>
  <si>
    <t>FFAN</t>
  </si>
  <si>
    <t>316L steel double flared flesh tunnel with fan blade (The fan spins freely when you blow on it)</t>
  </si>
  <si>
    <t>FFAT</t>
  </si>
  <si>
    <t>316L steel double flared flesh tunnel with black anodized fan blade (The fan spins freely when you blow on it)</t>
  </si>
  <si>
    <t>FQPG</t>
  </si>
  <si>
    <t>High polished surgical steel screw-fit flesh tunnel in hexagon screw nut design</t>
  </si>
  <si>
    <t>FSCPC</t>
  </si>
  <si>
    <t>Crystal Color: Black&amp;White</t>
  </si>
  <si>
    <t>High polished surgical steel screw-fit flesh tunnel with crystal studded rim</t>
  </si>
  <si>
    <t>Gauge: 18mm</t>
  </si>
  <si>
    <t>FSCPCR</t>
  </si>
  <si>
    <t>High polished surgical steel screw-fit flesh tunnel with crystal studded rim with resin cover. Stones will never fall out guaranteed!</t>
  </si>
  <si>
    <t>Gauge: 22mm</t>
  </si>
  <si>
    <t>FSPI</t>
  </si>
  <si>
    <t>High polished surgical steel screw-fit flesh tunnel with laser cut spider on front</t>
  </si>
  <si>
    <t>FTLIZ</t>
  </si>
  <si>
    <t>Black PVD plated surgical steel screw-fit flesh tunnel with laser cut lizard on front</t>
  </si>
  <si>
    <t>FTSI</t>
  </si>
  <si>
    <t>Silicone double flared flesh tunnel</t>
  </si>
  <si>
    <t>Color: Skin Tone</t>
  </si>
  <si>
    <t>Gauge: 16mm</t>
  </si>
  <si>
    <t>FTSPI</t>
  </si>
  <si>
    <t>High polished and black anodized surgical steel screw-fit flesh tunnel with laser cut spider on front</t>
  </si>
  <si>
    <t>FTSPW</t>
  </si>
  <si>
    <t>High polished and black anodized surgical steel screw-fit flesh tunnel with laser cut spider web on front</t>
  </si>
  <si>
    <t>FTTPG</t>
  </si>
  <si>
    <t xml:space="preserve">Rose Gold PVD plated surgical steel screw-fit flesh tunnel </t>
  </si>
  <si>
    <t>INDSAW</t>
  </si>
  <si>
    <t>Surgical steel Industrial barbell, 16g (1.2mm) with a 4mm cone and a casted arrow end</t>
  </si>
  <si>
    <t>MCD2CT</t>
  </si>
  <si>
    <t>MCD477</t>
  </si>
  <si>
    <t>316L steel belly banana, 14g (1.6mm) with an 8mm jewel ball and a dangling coil with a small heart</t>
  </si>
  <si>
    <t>MCD567X</t>
  </si>
  <si>
    <t>MCD568</t>
  </si>
  <si>
    <t>MCD576</t>
  </si>
  <si>
    <t>316L steel belly banana, 14g (1.6mm) with an 8mm round bezel set jewel ball and a dangling musical note (dangling is made from silver plated brass)</t>
  </si>
  <si>
    <t>MCD701</t>
  </si>
  <si>
    <t>MCD728</t>
  </si>
  <si>
    <t>Surgical steel belly banana, 14g (1.6mm) with a lower 8mm bezel set jewel ball with a dangling snake with crystal eyes (dangling part is made from silver plated brass)</t>
  </si>
  <si>
    <t>MCD730</t>
  </si>
  <si>
    <t>MCDCR4</t>
  </si>
  <si>
    <t>MCDFLC2</t>
  </si>
  <si>
    <t>Surgical steel belly banana, 14g (1.6mm) with an 8mm bezel set jewel ball and a dangling twin flower design</t>
  </si>
  <si>
    <t>MCDSK4</t>
  </si>
  <si>
    <t>NBS</t>
  </si>
  <si>
    <t>High polished surgical steel nose bone, 18g (1mm) with 2mm round crystal top</t>
  </si>
  <si>
    <t>NBS20</t>
  </si>
  <si>
    <t>Surgical steel nose bone, 20g (0.8mm) with a 2mm round crystal top</t>
  </si>
  <si>
    <t>NLSPGX</t>
  </si>
  <si>
    <t>Gauge: 1.6mm</t>
  </si>
  <si>
    <t>High polished surgical steel taper with double rubber O-rings</t>
  </si>
  <si>
    <t>NSC18</t>
  </si>
  <si>
    <t>Surgical steel nose screw, 18g (1mm) with a 2mm round crystal top</t>
  </si>
  <si>
    <t>PACP</t>
  </si>
  <si>
    <t>Pincher Size: Thickness 2mm &amp; width 11mm</t>
  </si>
  <si>
    <t>Acrylic pincher with double rubber O-Rings - gauge 14g to 00g (1.6mm - 10mm)</t>
  </si>
  <si>
    <t>Pincher Size: Thickness 2.5mm &amp; width 12mm</t>
  </si>
  <si>
    <t>Pincher Size: Thickness 3mm &amp; width 12mm</t>
  </si>
  <si>
    <t>Pincher Size: Thickness 10mm &amp; width 25mm</t>
  </si>
  <si>
    <t>Pincher Size: Thickness 4mm &amp; width 14mm</t>
  </si>
  <si>
    <t>Pincher Size: Thickness 5mm &amp; width 14mm</t>
  </si>
  <si>
    <t>PCP</t>
  </si>
  <si>
    <t>Pincher Size: Thickness 3mm &amp; width 10mm</t>
  </si>
  <si>
    <t>Surgical steel septum pincher with ridged ends and a double O-rings</t>
  </si>
  <si>
    <t>PGSAA</t>
  </si>
  <si>
    <t>Real jade double flared stone plug</t>
  </si>
  <si>
    <t>PGSCC</t>
  </si>
  <si>
    <t>Rose quartz double flared stone plug</t>
  </si>
  <si>
    <t>PGSFF</t>
  </si>
  <si>
    <t>Amethyst double flared stone plug</t>
  </si>
  <si>
    <t>PGSMM</t>
  </si>
  <si>
    <t xml:space="preserve">Red Agate double flared stone plug </t>
  </si>
  <si>
    <t>PSP</t>
  </si>
  <si>
    <t>316L steel septum pincher with double rubber O-rings</t>
  </si>
  <si>
    <t>Pincher Size: Thickness 1.6mm &amp; width 10mm</t>
  </si>
  <si>
    <t>SBCRT2</t>
  </si>
  <si>
    <t>PVD plated 316L steel spring loaded Ball closure ring, 2g (6mm) with an 10mm ball</t>
  </si>
  <si>
    <t>SEGH10</t>
  </si>
  <si>
    <t>High polished surgical steel hinged segment ring, 10g (2.5mm)</t>
  </si>
  <si>
    <t>SEGH20</t>
  </si>
  <si>
    <t>High polished surgical steel hinged segment ring, 20g (0.8mm)</t>
  </si>
  <si>
    <t>SEGH8</t>
  </si>
  <si>
    <t>High polished surgical steel hinged segment ring, 8g (3mm)</t>
  </si>
  <si>
    <t>SEGHT10</t>
  </si>
  <si>
    <t>PVD plated 316L steel hinged segment ring, 2.5mm (10g)</t>
  </si>
  <si>
    <t>SEGHT12</t>
  </si>
  <si>
    <t>PVD plated surgical steel hinged segment ring, 12g (2mm)</t>
  </si>
  <si>
    <t>SEGHT14</t>
  </si>
  <si>
    <t>PVD plated surgical steel hinged segment ring, 14g (1.6mm)</t>
  </si>
  <si>
    <t>PVD plated surgical steel hinged segment ring, 16g (1.2mm)</t>
  </si>
  <si>
    <t>SEGHT18</t>
  </si>
  <si>
    <t xml:space="preserve">PVD plated surgical steel hinged segment ring, 18g (1.0mm) </t>
  </si>
  <si>
    <t>SEGHT8</t>
  </si>
  <si>
    <t>PVD plated surgical steel hinged segment ring, 8g (3mm)</t>
  </si>
  <si>
    <t>Size: 14mm</t>
  </si>
  <si>
    <t>SEPB</t>
  </si>
  <si>
    <t>316L steel septum retainer in a simple inverted U shape with outward pointing ends</t>
  </si>
  <si>
    <t>SHPC</t>
  </si>
  <si>
    <t>High polished internally threaded surgical steel double flare flesh tunnel with a single small crystal on one side of the hole</t>
  </si>
  <si>
    <t>SIDP</t>
  </si>
  <si>
    <t>2 tone silicon double flare plug - Enjoy having two different colors in a single plug</t>
  </si>
  <si>
    <t>SIPG</t>
  </si>
  <si>
    <t>Silicone double flared solid plug retainer</t>
  </si>
  <si>
    <t>SIUT</t>
  </si>
  <si>
    <t>Silicone Ultra Thin double flared flesh tunnel</t>
  </si>
  <si>
    <t>Gauge: 19mm</t>
  </si>
  <si>
    <t>SNBB</t>
  </si>
  <si>
    <t>Surgical steel nose bone, 20g (0.8mm) with 2mm ball shaped top</t>
  </si>
  <si>
    <t>SPETCN</t>
  </si>
  <si>
    <t>Premium PVD plated surgical steel eyebrow spiral, 16g (1.2mm) with two 3mm cones</t>
  </si>
  <si>
    <t>SPG</t>
  </si>
  <si>
    <t>High polished surgical steel single flesh tunnel with rubber O-ring</t>
  </si>
  <si>
    <t>Gauge: 35mm</t>
  </si>
  <si>
    <t>Gauge: 38mm</t>
  </si>
  <si>
    <t>TPSP</t>
  </si>
  <si>
    <t>Pincher Size: Thickness 2mm &amp; width 10mm</t>
  </si>
  <si>
    <t>PVD plated surgical steel septum pincher with double O-rings thickness</t>
  </si>
  <si>
    <t>XBAL4XS</t>
  </si>
  <si>
    <t>Pack of 10 pcs. of 4mm high polished surgical steel balls with 0.8mm threading (20g)</t>
  </si>
  <si>
    <t>XUVB3</t>
  </si>
  <si>
    <t>Set of 10 pcs. of 3mm acrylic UV balls with 16g (1.2mm) threading</t>
  </si>
  <si>
    <t>XUVB5</t>
  </si>
  <si>
    <t>Set of 10 pcs. of 5mm acrylic UV balls with 14g (1.6mm) threading</t>
  </si>
  <si>
    <t>Color: Yellow</t>
  </si>
  <si>
    <t>XUVBE5</t>
  </si>
  <si>
    <t>Set of 10 pcs. 5mm acrylic UV beach balls with 14g (1.6mm) threading</t>
  </si>
  <si>
    <t>XUVBE6</t>
  </si>
  <si>
    <t>Set of 10 pcs. 6mm acrylic UV beach balls with 14g (1.6mm) threading</t>
  </si>
  <si>
    <t>XUVBE8</t>
  </si>
  <si>
    <t>Set of 10 pcs. 8mm acrylic UV beach balls with 14g (1.6mm) threading</t>
  </si>
  <si>
    <t>ACFP12</t>
  </si>
  <si>
    <t>ACFP10</t>
  </si>
  <si>
    <t>ACFP8</t>
  </si>
  <si>
    <t>ACFP6</t>
  </si>
  <si>
    <t>ACFP4</t>
  </si>
  <si>
    <t>ACFP2</t>
  </si>
  <si>
    <t>ACFP0</t>
  </si>
  <si>
    <t>ACFP00</t>
  </si>
  <si>
    <t>ACFP13/16</t>
  </si>
  <si>
    <t>APRD6</t>
  </si>
  <si>
    <t>APRD0</t>
  </si>
  <si>
    <t>APRD00</t>
  </si>
  <si>
    <t>APRD1/2</t>
  </si>
  <si>
    <t>BBEBL</t>
  </si>
  <si>
    <t>BBINDX14A</t>
  </si>
  <si>
    <t>BBINDX14B</t>
  </si>
  <si>
    <t>BBINDX14C</t>
  </si>
  <si>
    <t>BBINDCNX14A</t>
  </si>
  <si>
    <t>BBINDCNX14B</t>
  </si>
  <si>
    <t>BBINDCNX14C</t>
  </si>
  <si>
    <t>BNPB12</t>
  </si>
  <si>
    <t>BNPB8</t>
  </si>
  <si>
    <t>BNPB4</t>
  </si>
  <si>
    <t>BNPB2</t>
  </si>
  <si>
    <t>BNPB0</t>
  </si>
  <si>
    <t>BNPB00</t>
  </si>
  <si>
    <t>DPG00</t>
  </si>
  <si>
    <t>DTPG2</t>
  </si>
  <si>
    <t>DTPG00</t>
  </si>
  <si>
    <t>DTTPG9/16</t>
  </si>
  <si>
    <t>FFAN0</t>
  </si>
  <si>
    <t>FFAN00</t>
  </si>
  <si>
    <t>FFAN1/2</t>
  </si>
  <si>
    <t>FFAN13/16</t>
  </si>
  <si>
    <t>FFAT00</t>
  </si>
  <si>
    <t>FFAT1/2</t>
  </si>
  <si>
    <t>FFAT13/16</t>
  </si>
  <si>
    <t>FQPG4</t>
  </si>
  <si>
    <t>FSCPC6</t>
  </si>
  <si>
    <t>FSCPC4</t>
  </si>
  <si>
    <t>FSCPC11/16</t>
  </si>
  <si>
    <t>FSCPCR4</t>
  </si>
  <si>
    <t>FSCPCR00</t>
  </si>
  <si>
    <t>FSCPCR7/8</t>
  </si>
  <si>
    <t>FSPI00</t>
  </si>
  <si>
    <t>FTLIZ0</t>
  </si>
  <si>
    <t>FTSI6</t>
  </si>
  <si>
    <t>FTSI4</t>
  </si>
  <si>
    <t>FTSI2</t>
  </si>
  <si>
    <t>FTSI0</t>
  </si>
  <si>
    <t>FTSI00</t>
  </si>
  <si>
    <t>FTSI1/2</t>
  </si>
  <si>
    <t>FTSI9/16</t>
  </si>
  <si>
    <t>FTSI5/8</t>
  </si>
  <si>
    <t>FTSI13/16</t>
  </si>
  <si>
    <t>FTSI7/8</t>
  </si>
  <si>
    <t>FTSPI00</t>
  </si>
  <si>
    <t>FTSPW2</t>
  </si>
  <si>
    <t>FTTPG11/16</t>
  </si>
  <si>
    <t>FTTPG13/16</t>
  </si>
  <si>
    <t>NLSPGX14</t>
  </si>
  <si>
    <t>NLSPGX8</t>
  </si>
  <si>
    <t>NLSPGX4</t>
  </si>
  <si>
    <t>NLSPGX00</t>
  </si>
  <si>
    <t>PACP12</t>
  </si>
  <si>
    <t>PACP10</t>
  </si>
  <si>
    <t>PACP8</t>
  </si>
  <si>
    <t>PACP00</t>
  </si>
  <si>
    <t>PACP6</t>
  </si>
  <si>
    <t>PACP4</t>
  </si>
  <si>
    <t>PCP8S</t>
  </si>
  <si>
    <t>PGSAA2</t>
  </si>
  <si>
    <t>PGSAA0</t>
  </si>
  <si>
    <t>PGSAA00</t>
  </si>
  <si>
    <t>PGSAA1/2</t>
  </si>
  <si>
    <t>PGSAA9/16</t>
  </si>
  <si>
    <t>PGSAA5/8</t>
  </si>
  <si>
    <t>PGSAA11/16</t>
  </si>
  <si>
    <t>PGSCC2</t>
  </si>
  <si>
    <t>PGSCC00</t>
  </si>
  <si>
    <t>PGSCC13/16</t>
  </si>
  <si>
    <t>PGSFF6</t>
  </si>
  <si>
    <t>PGSFF4</t>
  </si>
  <si>
    <t>PGSFF0</t>
  </si>
  <si>
    <t>PGSFF00</t>
  </si>
  <si>
    <t>PGSMM6</t>
  </si>
  <si>
    <t>PGSMM00</t>
  </si>
  <si>
    <t>PSP8S</t>
  </si>
  <si>
    <t>PSP14S</t>
  </si>
  <si>
    <t>SEPB10</t>
  </si>
  <si>
    <t>SEPB8</t>
  </si>
  <si>
    <t>SHPC0</t>
  </si>
  <si>
    <t>SIDP0</t>
  </si>
  <si>
    <t>SIDP00</t>
  </si>
  <si>
    <t>SIDP1/2</t>
  </si>
  <si>
    <t>SIPG8</t>
  </si>
  <si>
    <t>SIPG6</t>
  </si>
  <si>
    <t>SIPG4</t>
  </si>
  <si>
    <t>SIPG2</t>
  </si>
  <si>
    <t>SIPG1/2</t>
  </si>
  <si>
    <t>SIUT8</t>
  </si>
  <si>
    <t>SIUT6</t>
  </si>
  <si>
    <t>SIUT4</t>
  </si>
  <si>
    <t>SIUT2</t>
  </si>
  <si>
    <t>SIUT0</t>
  </si>
  <si>
    <t>SIUT00</t>
  </si>
  <si>
    <t>SIUT1/2</t>
  </si>
  <si>
    <t>SIUT9/16</t>
  </si>
  <si>
    <t>SIUT5/8</t>
  </si>
  <si>
    <t>SIUT11/16</t>
  </si>
  <si>
    <t>SIUT3/4</t>
  </si>
  <si>
    <t>SIUT13/16</t>
  </si>
  <si>
    <t>SIUT7/8</t>
  </si>
  <si>
    <t>SPG12</t>
  </si>
  <si>
    <t>SPG10</t>
  </si>
  <si>
    <t>SPG6</t>
  </si>
  <si>
    <t>SPG4</t>
  </si>
  <si>
    <t>SPG2</t>
  </si>
  <si>
    <t>SPG0</t>
  </si>
  <si>
    <t>SPG00</t>
  </si>
  <si>
    <t>SPG9/16</t>
  </si>
  <si>
    <t>SPG5/8</t>
  </si>
  <si>
    <t>SPG11/16</t>
  </si>
  <si>
    <t>SPG3/4</t>
  </si>
  <si>
    <t>SPG13/16</t>
  </si>
  <si>
    <t>SPG7/8</t>
  </si>
  <si>
    <t>SPG13/8</t>
  </si>
  <si>
    <t>SPG11/2</t>
  </si>
  <si>
    <t>TPSP12S</t>
  </si>
  <si>
    <t>TPSP14S</t>
  </si>
  <si>
    <t>One Thousand Three Hundred Seventy Seven and 88 cents USD</t>
  </si>
  <si>
    <t>Flexible acrylic belly banana, 14g (1.6mm) with 5 &amp; 8mm solid colored acrylic balls - length 3/8'' (10mm)</t>
  </si>
  <si>
    <t>Flexible acrylic belly banana, 14g (1.6mm) with 5 &amp; 8mm acrylic UV balls - length 3/8'' (10mm)</t>
  </si>
  <si>
    <t>Surgical steel tongue barbell, 14g (1.6mm) with 7mm flat top with ferido glued crystal with a big crystal center and resin cover - length 5/8'' (16mm)</t>
  </si>
  <si>
    <t>Surgical steel tongue barbell, 14g (1.6mm) with 7mm flat top with ferido glued crystals with a big crystal center in a different color and resin cover - length 5/8'' (16mm)</t>
  </si>
  <si>
    <t>Surgical steel tongue barbell, 14g (1.6mm) with a flat heart shaped top with ferido glued crystals with resin cover and a lower 5mm steel ball - length 5/8'' (16mm)</t>
  </si>
  <si>
    <t>Anodized surgical steel tongue barbell, 14g (1.6mm) with a top 6mm bezel set jewel ball and a slave circular barbell ring - length 5/8'' (16mm)</t>
  </si>
  <si>
    <t>Surgical steel belly banana, 14g (1.6mm) with 5 &amp; 8mm acrylic zebra striped balls - length 3/8'' (10mm)</t>
  </si>
  <si>
    <t>Surgical steel belly banana, 14g (1.6mm) with heart shaped faux pearl lower part and an upper 5mm faux pearl ball - length 3/8'' (10mm)</t>
  </si>
  <si>
    <t>Surgical steel banana for prince albert piercing with two internal threading balls - length 3/4''(19mm)</t>
  </si>
  <si>
    <t>PVD plated surgical steel belly banana, 14g (1.6mm) with an 8mm jewel ball and a upper 5mm plain steel ball - length 3/8'' (10mm)</t>
  </si>
  <si>
    <t>High polished surgical steel double flared flesh tunnel - size 12g to 2'' (2mm - 52mm)</t>
  </si>
  <si>
    <t>PVD plated surgical steel double flared flesh tunnel - 12g (2mm) to 2'' (52mm)</t>
  </si>
  <si>
    <t>Surgical steel belly banana, 14g (1.6mm) with an 8mm bezel set jewel ball and a dangling twin cat design - length 3/8'' (10mm)</t>
  </si>
  <si>
    <t>Surgical steel belly banana, 14g (1.6mm) with a lower 8mm bezel set jewel ball and with a dangling crystal ship wheel and anchor - length 3/8'' (10mm)</t>
  </si>
  <si>
    <t>Surgical steel belly banana, 14g (1.6mm) with an 8mm bezel set jewel ball and a dangling bird wing design with crystals on the edge - length 3/8'' (10mm)</t>
  </si>
  <si>
    <t>Surgical steel belly banana, 14g (1.6mm) with an 8mm jewel ball and a dangling coil with a small star - length 3/8'' (10mm)</t>
  </si>
  <si>
    <t>Surgical steel belly banana, 14g (1.6mm) with an 8mm bezel set jewel ball and a dangling vintage moon with a single star - length 3/8'' (10mm)</t>
  </si>
  <si>
    <t>Surgical steel belly banana, 14g (1.6mm) with an 8mm bezel set jewel ball and a dangling crown design with crystals - length 3/8'' (10mm)</t>
  </si>
  <si>
    <t>Surgical steel belly banana, 14g (1.6mm) with an 8mm bezel set jewel ball and a dangling crystal studded skull with crossed bones - length 3/8'' (10mm)</t>
  </si>
  <si>
    <r>
      <t xml:space="preserve">20% Discount as per </t>
    </r>
    <r>
      <rPr>
        <b/>
        <sz val="10"/>
        <color indexed="8"/>
        <rFont val="Arial"/>
        <family val="2"/>
      </rPr>
      <t>Silver Membership</t>
    </r>
    <r>
      <rPr>
        <sz val="10"/>
        <color indexed="8"/>
        <rFont val="Arial"/>
        <family val="2"/>
      </rPr>
      <t xml:space="preserve">: </t>
    </r>
  </si>
  <si>
    <t>Free Shipping to Japan via DHL due to order over 350USD:</t>
  </si>
  <si>
    <t>Non-medical and accessories</t>
  </si>
  <si>
    <t>Free Shipping to Japan via DHL due to order over 200USD:</t>
  </si>
  <si>
    <t>Piercing balls with 14g (1.6mm) threading</t>
  </si>
  <si>
    <t>Piercing balls with 0.8mm threading (20g)</t>
  </si>
  <si>
    <t>Piercing pincher with double O-rings</t>
  </si>
  <si>
    <t>Piercing double flare plug</t>
  </si>
  <si>
    <t>Piercing double flared flesh tunnel</t>
  </si>
  <si>
    <t>Piercing 20g (0.8mm) with 2mm ball shaped top</t>
  </si>
  <si>
    <t>Piercing 16g (1.2mm) with two 3mm balls</t>
  </si>
  <si>
    <t>Piercing 16g (1.2mm) with two 3mm cones</t>
  </si>
  <si>
    <t>Piercing flesh tunnel with rubber O-ring</t>
  </si>
  <si>
    <t>Piercing with outward pointing ends</t>
  </si>
  <si>
    <t>Piercing ring, 8g (3mm)</t>
  </si>
  <si>
    <t>Piercing double flare flesh tunnel</t>
  </si>
  <si>
    <t>Piercing double flared flesh tunnel - size 12g to 2'' (2mm - 52mm)</t>
  </si>
  <si>
    <t>Piercing tunnel with decoration</t>
  </si>
  <si>
    <t>Piercing double flared flesh tunnel - 12g (2mm) to 2'' (52mm)</t>
  </si>
  <si>
    <t>Piercing, 14g (1.6mm) with 5 &amp; 8mm balls</t>
  </si>
  <si>
    <t>Piercing, 14g (1.6mm) with an 8mm jewel ball</t>
  </si>
  <si>
    <t>Piercing with two internal threading balls - length 3/4''(19mm)</t>
  </si>
  <si>
    <t>Piercing, 14g (1.6mm) with ball - length 3/8'' (10mm)</t>
  </si>
  <si>
    <t>Piercing, 14g (1.6mm) with two 5mm balls</t>
  </si>
  <si>
    <t>Piercing, 14g (1.6mm) with two 5mm cones</t>
  </si>
  <si>
    <t>Piercing, 14g (1.6mm) with a flat heart shaped top</t>
  </si>
  <si>
    <t>Piercing, 14g (1.6mm) with a top 6mm ball</t>
  </si>
  <si>
    <t>Piercing, 14g (1.6mm) with flat top</t>
  </si>
  <si>
    <t xml:space="preserve">Piercing, 14g (1.6mm) with 7mm flat top </t>
  </si>
  <si>
    <t>Piercing double flared plug</t>
  </si>
  <si>
    <t>Piercing pincher with double rubber O-rings</t>
  </si>
  <si>
    <t>Piercing 20g (0.8mm) with a 2mm round top</t>
  </si>
  <si>
    <t>Piercing, 18g (1mm) with a 2mm round top</t>
  </si>
  <si>
    <t>Piercing with double rubber O-rings</t>
  </si>
  <si>
    <t>Piercing 18g (1mm) with 2mm round top</t>
  </si>
  <si>
    <t>Piercing, 14g (1.6mm) with an 8mm ball</t>
  </si>
  <si>
    <t>Piercing, 14g (1.6mm) with a lower 8mm ball</t>
  </si>
  <si>
    <t>Piercing, 14g (1.6mm) with an 8mm round ball</t>
  </si>
  <si>
    <t>Piercing, 16g (1.2mm) with a 4mm cone</t>
  </si>
  <si>
    <t>Piercing flesh tunnel</t>
  </si>
  <si>
    <t>Piercing flesh tunnel with decoration on front</t>
  </si>
  <si>
    <t xml:space="preserve">Piercing flesh tunnel </t>
  </si>
  <si>
    <t>Piercing flesh tunnel with decoration</t>
  </si>
  <si>
    <t>Piercing, 16g (1.2mm) with two 3mm balls</t>
  </si>
  <si>
    <t>Piercing, 14g (1.6mm) with 6mm acrylic balls</t>
  </si>
  <si>
    <t>Piercing, 16g (1.2mm) with 3mm UV ball</t>
  </si>
  <si>
    <t>Piercing, 16g (1.2mm) with two 4mm balls</t>
  </si>
  <si>
    <t>Piercing, 16g (1.2mm) with two 4mm cones</t>
  </si>
  <si>
    <t>Piercing, 1.6mm (14g) with two 3mm balls</t>
  </si>
  <si>
    <t>Piercing, double rubber O-Rings</t>
  </si>
  <si>
    <t>Piercing retainer</t>
  </si>
  <si>
    <t>Assorted Size</t>
  </si>
  <si>
    <t>Assorted Color</t>
  </si>
  <si>
    <t>Piercing, 2g (6mm) with a 10mm ball</t>
  </si>
  <si>
    <t>One Thousand One Hundred Twenty Nine and 36 cents USD</t>
  </si>
  <si>
    <t>XUVB</t>
  </si>
  <si>
    <t>SEGH</t>
  </si>
  <si>
    <t>PGS</t>
  </si>
  <si>
    <t>Two Hundred Ten and 71 cents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</si>
</sst>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2">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cellStyleXfs>
  <cellXfs count="172">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2" fontId="4" fillId="2" borderId="0" xfId="2" applyNumberFormat="1" applyFont="1" applyFill="1" applyAlignment="1">
      <alignment horizontal="right"/>
    </xf>
    <xf numFmtId="0" fontId="21" fillId="3" borderId="19" xfId="0" applyFont="1" applyFill="1" applyBorder="1" applyAlignment="1">
      <alignment horizontal="center" vertical="center" wrapText="1"/>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8" fillId="2" borderId="14" xfId="0" applyFont="1" applyFill="1" applyBorder="1"/>
    <xf numFmtId="0" fontId="1" fillId="5" borderId="4" xfId="0" applyFont="1" applyFill="1" applyBorder="1" applyAlignment="1">
      <alignment horizontal="right" vertic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4" fontId="18" fillId="0" borderId="27" xfId="3" applyNumberFormat="1" applyFont="1" applyBorder="1" applyAlignment="1">
      <alignment vertical="top" wrapText="1"/>
    </xf>
    <xf numFmtId="2" fontId="8" fillId="2" borderId="20" xfId="3" applyNumberFormat="1" applyFill="1" applyBorder="1" applyAlignment="1">
      <alignment horizontal="left" vertical="top" wrapText="1"/>
    </xf>
    <xf numFmtId="1" fontId="19" fillId="0" borderId="20" xfId="3" applyNumberFormat="1" applyFont="1" applyBorder="1" applyAlignment="1">
      <alignment horizontal="center" vertical="top" wrapText="1"/>
    </xf>
    <xf numFmtId="39" fontId="15" fillId="0" borderId="20" xfId="3" applyNumberFormat="1" applyFont="1" applyBorder="1" applyAlignment="1">
      <alignment vertical="top" wrapText="1"/>
    </xf>
    <xf numFmtId="4" fontId="18" fillId="0" borderId="20" xfId="3" applyNumberFormat="1" applyFont="1" applyBorder="1" applyAlignment="1">
      <alignment horizontal="right" vertical="top" wrapText="1"/>
    </xf>
    <xf numFmtId="4" fontId="20" fillId="0" borderId="36" xfId="3" applyNumberFormat="1" applyFont="1" applyBorder="1" applyAlignment="1">
      <alignment vertical="top" wrapText="1"/>
    </xf>
    <xf numFmtId="4" fontId="18" fillId="2" borderId="27" xfId="3" applyNumberFormat="1" applyFont="1" applyFill="1" applyBorder="1" applyAlignment="1">
      <alignment vertical="top" wrapText="1"/>
    </xf>
    <xf numFmtId="4" fontId="20" fillId="0" borderId="37" xfId="3" applyNumberFormat="1" applyFont="1" applyBorder="1" applyAlignment="1">
      <alignment vertical="top" wrapText="1"/>
    </xf>
  </cellXfs>
  <cellStyles count="5362">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51" xr:uid="{5CA5F2C1-DED6-462B-A0AA-3FB8E4D98605}"/>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52" xr:uid="{379F16DD-CA1C-4583-BEFA-33C135C16753}"/>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5 2" xfId="5357" xr:uid="{B573BE3D-1424-4418-848A-7B3FEDD5A7A8}"/>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2 2" xfId="5361" xr:uid="{DE7DC218-53DB-4AB9-8702-634AD2C5D614}"/>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Hyperlink 4 2" xfId="5355" xr:uid="{89609695-AE32-4F56-BC7C-7144987657D7}"/>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53" xr:uid="{D7DB2FCC-EC8B-4A03-A97C-7FAD9623E496}"/>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3 4 2" xfId="5347" xr:uid="{FF9B5A78-4F1B-4187-9A3A-3C350220B545}"/>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2 2" xfId="5358" xr:uid="{DDD38FF0-868D-45E8-A99F-14E41C7EACFF}"/>
    <cellStyle name="Normal 21 3 3" xfId="4458" xr:uid="{EC438606-D755-495B-A961-5BAB4955D7D4}"/>
    <cellStyle name="Normal 21 4" xfId="4570" xr:uid="{E377B202-E4C9-4DDF-A95F-133F3BDB9BD8}"/>
    <cellStyle name="Normal 21 4 2" xfId="5359" xr:uid="{A59ED163-E380-4FDA-B34D-1DE433004CA5}"/>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10" xfId="5356" xr:uid="{A9C6DD1A-E2FB-440E-8742-579AFED78021}"/>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2 3" xfId="5346" xr:uid="{ABF63917-CF09-4E5E-9488-251C8552C0DE}"/>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50" xr:uid="{ED1EE022-3E31-4CDE-9745-FE802EB9F1E8}"/>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3 7" xfId="5345" xr:uid="{D7B454CB-14D5-4995-8220-5DBDFD7E040B}"/>
    <cellStyle name="Normal 4 4" xfId="453" xr:uid="{4CB41126-A289-48E5-A479-DDFA4E9CB459}"/>
    <cellStyle name="Normal 4 4 2" xfId="2495" xr:uid="{12C8171A-AC22-4D29-BDAE-653BFA0D0A7B}"/>
    <cellStyle name="Normal 4 4 2 2" xfId="5354" xr:uid="{CD6DB479-0855-4F55-8485-3C4C600A437F}"/>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4 5" xfId="5344" xr:uid="{EDBBE9C6-2CFC-4857-B31E-53641D5AC1DD}"/>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9" xr:uid="{574CE1DD-E556-4654-A39C-50173F03A492}"/>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18" xfId="5360" xr:uid="{25D1A4F4-8800-4ECA-B1DE-18D184FEF7D5}"/>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2 5" xfId="5348" xr:uid="{7AEF6070-734B-4FB3-A090-6AA227870D5F}"/>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9" t="s">
        <v>2</v>
      </c>
      <c r="C8" s="93"/>
      <c r="D8" s="93"/>
      <c r="E8" s="93"/>
      <c r="F8" s="93"/>
      <c r="G8" s="94"/>
    </row>
    <row r="9" spans="2:7" ht="14.25">
      <c r="B9" s="149"/>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35"/>
  <sheetViews>
    <sheetView topLeftCell="A424" zoomScale="90" zoomScaleNormal="90" workbookViewId="0">
      <selection activeCell="L436" sqref="K435:L43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4"/>
      <c r="B2" s="134" t="s">
        <v>139</v>
      </c>
      <c r="C2" s="130"/>
      <c r="D2" s="130"/>
      <c r="E2" s="130"/>
      <c r="F2" s="130"/>
      <c r="G2" s="130"/>
      <c r="H2" s="130"/>
      <c r="I2" s="130"/>
      <c r="J2" s="135" t="s">
        <v>145</v>
      </c>
      <c r="K2" s="125"/>
    </row>
    <row r="3" spans="1:11">
      <c r="A3" s="124"/>
      <c r="B3" s="131" t="s">
        <v>140</v>
      </c>
      <c r="C3" s="130"/>
      <c r="D3" s="130"/>
      <c r="E3" s="130"/>
      <c r="F3" s="130"/>
      <c r="G3" s="130"/>
      <c r="H3" s="130"/>
      <c r="I3" s="130"/>
      <c r="J3" s="130"/>
      <c r="K3" s="125"/>
    </row>
    <row r="4" spans="1:11">
      <c r="A4" s="124"/>
      <c r="B4" s="131" t="s">
        <v>141</v>
      </c>
      <c r="C4" s="130"/>
      <c r="D4" s="130"/>
      <c r="E4" s="130"/>
      <c r="F4" s="130"/>
      <c r="G4" s="130"/>
      <c r="H4" s="130"/>
      <c r="I4" s="130"/>
      <c r="J4" s="130"/>
      <c r="K4" s="125"/>
    </row>
    <row r="5" spans="1:11">
      <c r="A5" s="124"/>
      <c r="B5" s="131" t="s">
        <v>142</v>
      </c>
      <c r="C5" s="130"/>
      <c r="D5" s="130"/>
      <c r="E5" s="130"/>
      <c r="F5" s="130"/>
      <c r="G5" s="130"/>
      <c r="H5" s="130"/>
      <c r="I5" s="130"/>
      <c r="J5" s="130"/>
      <c r="K5" s="125"/>
    </row>
    <row r="6" spans="1:11">
      <c r="A6" s="124"/>
      <c r="B6" s="131" t="s">
        <v>143</v>
      </c>
      <c r="C6" s="130"/>
      <c r="D6" s="130"/>
      <c r="E6" s="130"/>
      <c r="F6" s="130"/>
      <c r="G6" s="130"/>
      <c r="H6" s="130"/>
      <c r="I6" s="130"/>
      <c r="J6" s="130"/>
      <c r="K6" s="125"/>
    </row>
    <row r="7" spans="1:11">
      <c r="A7" s="124"/>
      <c r="B7" s="131" t="s">
        <v>144</v>
      </c>
      <c r="C7" s="130"/>
      <c r="D7" s="130"/>
      <c r="E7" s="130"/>
      <c r="F7" s="130"/>
      <c r="G7" s="130"/>
      <c r="H7" s="130"/>
      <c r="I7" s="130"/>
      <c r="J7" s="130"/>
      <c r="K7" s="125"/>
    </row>
    <row r="8" spans="1:11">
      <c r="A8" s="124"/>
      <c r="B8" s="130"/>
      <c r="C8" s="130"/>
      <c r="D8" s="130"/>
      <c r="E8" s="130"/>
      <c r="F8" s="130"/>
      <c r="G8" s="130"/>
      <c r="H8" s="130"/>
      <c r="I8" s="130"/>
      <c r="J8" s="130"/>
      <c r="K8" s="125"/>
    </row>
    <row r="9" spans="1:11">
      <c r="A9" s="124"/>
      <c r="B9" s="112" t="s">
        <v>5</v>
      </c>
      <c r="C9" s="113"/>
      <c r="D9" s="113"/>
      <c r="E9" s="113"/>
      <c r="F9" s="114"/>
      <c r="G9" s="109"/>
      <c r="H9" s="110" t="s">
        <v>12</v>
      </c>
      <c r="I9" s="130"/>
      <c r="J9" s="110" t="s">
        <v>201</v>
      </c>
      <c r="K9" s="125"/>
    </row>
    <row r="10" spans="1:11" ht="15" customHeight="1">
      <c r="A10" s="124"/>
      <c r="B10" s="124" t="s">
        <v>715</v>
      </c>
      <c r="C10" s="130"/>
      <c r="D10" s="130"/>
      <c r="E10" s="130"/>
      <c r="F10" s="125"/>
      <c r="G10" s="126"/>
      <c r="H10" s="126" t="s">
        <v>715</v>
      </c>
      <c r="I10" s="130"/>
      <c r="J10" s="156">
        <v>51287</v>
      </c>
      <c r="K10" s="125"/>
    </row>
    <row r="11" spans="1:11">
      <c r="A11" s="124"/>
      <c r="B11" s="124" t="s">
        <v>716</v>
      </c>
      <c r="C11" s="130"/>
      <c r="D11" s="130"/>
      <c r="E11" s="130"/>
      <c r="F11" s="125"/>
      <c r="G11" s="126"/>
      <c r="H11" s="126" t="s">
        <v>716</v>
      </c>
      <c r="I11" s="130"/>
      <c r="J11" s="157"/>
      <c r="K11" s="125"/>
    </row>
    <row r="12" spans="1:11">
      <c r="A12" s="124"/>
      <c r="B12" s="124" t="s">
        <v>717</v>
      </c>
      <c r="C12" s="130"/>
      <c r="D12" s="130"/>
      <c r="E12" s="130"/>
      <c r="F12" s="125"/>
      <c r="G12" s="126"/>
      <c r="H12" s="126" t="s">
        <v>717</v>
      </c>
      <c r="I12" s="130"/>
      <c r="J12" s="130"/>
      <c r="K12" s="125"/>
    </row>
    <row r="13" spans="1:11">
      <c r="A13" s="124"/>
      <c r="B13" s="124" t="s">
        <v>718</v>
      </c>
      <c r="C13" s="130"/>
      <c r="D13" s="130"/>
      <c r="E13" s="130"/>
      <c r="F13" s="125"/>
      <c r="G13" s="126"/>
      <c r="H13" s="126" t="s">
        <v>718</v>
      </c>
      <c r="I13" s="130"/>
      <c r="J13" s="110" t="s">
        <v>16</v>
      </c>
      <c r="K13" s="125"/>
    </row>
    <row r="14" spans="1:11" ht="15" customHeight="1">
      <c r="A14" s="124"/>
      <c r="B14" s="124" t="s">
        <v>719</v>
      </c>
      <c r="C14" s="130"/>
      <c r="D14" s="130"/>
      <c r="E14" s="130"/>
      <c r="F14" s="125"/>
      <c r="G14" s="126"/>
      <c r="H14" s="126" t="s">
        <v>719</v>
      </c>
      <c r="I14" s="130"/>
      <c r="J14" s="158">
        <v>45174</v>
      </c>
      <c r="K14" s="125"/>
    </row>
    <row r="15" spans="1:11" ht="15" customHeight="1">
      <c r="A15" s="124"/>
      <c r="B15" s="6" t="s">
        <v>11</v>
      </c>
      <c r="C15" s="7"/>
      <c r="D15" s="7"/>
      <c r="E15" s="7"/>
      <c r="F15" s="8"/>
      <c r="G15" s="126"/>
      <c r="H15" s="9" t="s">
        <v>11</v>
      </c>
      <c r="I15" s="130"/>
      <c r="J15" s="159"/>
      <c r="K15" s="125"/>
    </row>
    <row r="16" spans="1:11" ht="15" customHeight="1">
      <c r="A16" s="124"/>
      <c r="B16" s="130"/>
      <c r="C16" s="130"/>
      <c r="D16" s="130"/>
      <c r="E16" s="130"/>
      <c r="F16" s="130"/>
      <c r="G16" s="130"/>
      <c r="H16" s="130"/>
      <c r="I16" s="133" t="s">
        <v>147</v>
      </c>
      <c r="J16" s="139">
        <v>39850</v>
      </c>
      <c r="K16" s="125"/>
    </row>
    <row r="17" spans="1:11">
      <c r="A17" s="124"/>
      <c r="B17" s="130" t="s">
        <v>720</v>
      </c>
      <c r="C17" s="130"/>
      <c r="D17" s="130"/>
      <c r="E17" s="130"/>
      <c r="F17" s="130"/>
      <c r="G17" s="130"/>
      <c r="H17" s="130"/>
      <c r="I17" s="133" t="s">
        <v>148</v>
      </c>
      <c r="J17" s="139" t="s">
        <v>714</v>
      </c>
      <c r="K17" s="125"/>
    </row>
    <row r="18" spans="1:11" ht="18">
      <c r="A18" s="124"/>
      <c r="B18" s="130" t="s">
        <v>721</v>
      </c>
      <c r="C18" s="130"/>
      <c r="D18" s="130"/>
      <c r="E18" s="130"/>
      <c r="F18" s="130"/>
      <c r="G18" s="130"/>
      <c r="H18" s="130"/>
      <c r="I18" s="132" t="s">
        <v>264</v>
      </c>
      <c r="J18" s="115" t="s">
        <v>164</v>
      </c>
      <c r="K18" s="125"/>
    </row>
    <row r="19" spans="1:11">
      <c r="A19" s="124"/>
      <c r="B19" s="130"/>
      <c r="C19" s="130"/>
      <c r="D19" s="130"/>
      <c r="E19" s="130"/>
      <c r="F19" s="130"/>
      <c r="G19" s="130"/>
      <c r="H19" s="130"/>
      <c r="I19" s="130"/>
      <c r="J19" s="130"/>
      <c r="K19" s="125"/>
    </row>
    <row r="20" spans="1:11">
      <c r="A20" s="124"/>
      <c r="B20" s="111" t="s">
        <v>204</v>
      </c>
      <c r="C20" s="111" t="s">
        <v>205</v>
      </c>
      <c r="D20" s="127" t="s">
        <v>290</v>
      </c>
      <c r="E20" s="127" t="s">
        <v>206</v>
      </c>
      <c r="F20" s="160" t="s">
        <v>207</v>
      </c>
      <c r="G20" s="161"/>
      <c r="H20" s="111" t="s">
        <v>174</v>
      </c>
      <c r="I20" s="111" t="s">
        <v>208</v>
      </c>
      <c r="J20" s="111" t="s">
        <v>26</v>
      </c>
      <c r="K20" s="125"/>
    </row>
    <row r="21" spans="1:11">
      <c r="A21" s="124"/>
      <c r="B21" s="116"/>
      <c r="C21" s="116"/>
      <c r="D21" s="117"/>
      <c r="E21" s="117"/>
      <c r="F21" s="162"/>
      <c r="G21" s="163"/>
      <c r="H21" s="116" t="s">
        <v>146</v>
      </c>
      <c r="I21" s="116"/>
      <c r="J21" s="116"/>
      <c r="K21" s="125"/>
    </row>
    <row r="22" spans="1:11" ht="24">
      <c r="A22" s="124"/>
      <c r="B22" s="118">
        <v>2</v>
      </c>
      <c r="C22" s="10" t="s">
        <v>722</v>
      </c>
      <c r="D22" s="128" t="s">
        <v>722</v>
      </c>
      <c r="E22" s="128" t="s">
        <v>53</v>
      </c>
      <c r="F22" s="152" t="s">
        <v>279</v>
      </c>
      <c r="G22" s="153"/>
      <c r="H22" s="11" t="s">
        <v>723</v>
      </c>
      <c r="I22" s="14">
        <v>0.21</v>
      </c>
      <c r="J22" s="120">
        <f t="shared" ref="J22:J85" si="0">I22*B22</f>
        <v>0.42</v>
      </c>
      <c r="K22" s="125"/>
    </row>
    <row r="23" spans="1:11" ht="24">
      <c r="A23" s="124"/>
      <c r="B23" s="118">
        <v>2</v>
      </c>
      <c r="C23" s="10" t="s">
        <v>724</v>
      </c>
      <c r="D23" s="128" t="s">
        <v>724</v>
      </c>
      <c r="E23" s="128" t="s">
        <v>279</v>
      </c>
      <c r="F23" s="152"/>
      <c r="G23" s="153"/>
      <c r="H23" s="11" t="s">
        <v>1055</v>
      </c>
      <c r="I23" s="14">
        <v>0.17</v>
      </c>
      <c r="J23" s="120">
        <f t="shared" si="0"/>
        <v>0.34</v>
      </c>
      <c r="K23" s="125"/>
    </row>
    <row r="24" spans="1:11" ht="24">
      <c r="A24" s="124"/>
      <c r="B24" s="118">
        <v>2</v>
      </c>
      <c r="C24" s="10" t="s">
        <v>724</v>
      </c>
      <c r="D24" s="128" t="s">
        <v>724</v>
      </c>
      <c r="E24" s="128" t="s">
        <v>589</v>
      </c>
      <c r="F24" s="152"/>
      <c r="G24" s="153"/>
      <c r="H24" s="11" t="s">
        <v>1055</v>
      </c>
      <c r="I24" s="14">
        <v>0.17</v>
      </c>
      <c r="J24" s="120">
        <f t="shared" si="0"/>
        <v>0.34</v>
      </c>
      <c r="K24" s="125"/>
    </row>
    <row r="25" spans="1:11" ht="24">
      <c r="A25" s="124"/>
      <c r="B25" s="118">
        <v>2</v>
      </c>
      <c r="C25" s="10" t="s">
        <v>637</v>
      </c>
      <c r="D25" s="128" t="s">
        <v>637</v>
      </c>
      <c r="E25" s="128" t="s">
        <v>647</v>
      </c>
      <c r="F25" s="152"/>
      <c r="G25" s="153"/>
      <c r="H25" s="11" t="s">
        <v>1056</v>
      </c>
      <c r="I25" s="14">
        <v>0.21</v>
      </c>
      <c r="J25" s="120">
        <f t="shared" si="0"/>
        <v>0.42</v>
      </c>
      <c r="K25" s="125"/>
    </row>
    <row r="26" spans="1:11" ht="24">
      <c r="A26" s="124"/>
      <c r="B26" s="118">
        <v>2</v>
      </c>
      <c r="C26" s="10" t="s">
        <v>637</v>
      </c>
      <c r="D26" s="128" t="s">
        <v>637</v>
      </c>
      <c r="E26" s="128" t="s">
        <v>725</v>
      </c>
      <c r="F26" s="152"/>
      <c r="G26" s="153"/>
      <c r="H26" s="11" t="s">
        <v>1056</v>
      </c>
      <c r="I26" s="14">
        <v>0.21</v>
      </c>
      <c r="J26" s="120">
        <f t="shared" si="0"/>
        <v>0.42</v>
      </c>
      <c r="K26" s="125"/>
    </row>
    <row r="27" spans="1:11" ht="24">
      <c r="A27" s="124"/>
      <c r="B27" s="118">
        <v>2</v>
      </c>
      <c r="C27" s="10" t="s">
        <v>726</v>
      </c>
      <c r="D27" s="128" t="s">
        <v>726</v>
      </c>
      <c r="E27" s="128" t="s">
        <v>30</v>
      </c>
      <c r="F27" s="152" t="s">
        <v>279</v>
      </c>
      <c r="G27" s="153"/>
      <c r="H27" s="11" t="s">
        <v>727</v>
      </c>
      <c r="I27" s="14">
        <v>0.21</v>
      </c>
      <c r="J27" s="120">
        <f t="shared" si="0"/>
        <v>0.42</v>
      </c>
      <c r="K27" s="125"/>
    </row>
    <row r="28" spans="1:11" ht="24">
      <c r="A28" s="124"/>
      <c r="B28" s="118">
        <v>2</v>
      </c>
      <c r="C28" s="10" t="s">
        <v>726</v>
      </c>
      <c r="D28" s="128" t="s">
        <v>726</v>
      </c>
      <c r="E28" s="128" t="s">
        <v>30</v>
      </c>
      <c r="F28" s="152" t="s">
        <v>589</v>
      </c>
      <c r="G28" s="153"/>
      <c r="H28" s="11" t="s">
        <v>727</v>
      </c>
      <c r="I28" s="14">
        <v>0.21</v>
      </c>
      <c r="J28" s="120">
        <f t="shared" si="0"/>
        <v>0.42</v>
      </c>
      <c r="K28" s="125"/>
    </row>
    <row r="29" spans="1:11" ht="24">
      <c r="A29" s="124"/>
      <c r="B29" s="118">
        <v>2</v>
      </c>
      <c r="C29" s="10" t="s">
        <v>726</v>
      </c>
      <c r="D29" s="128" t="s">
        <v>726</v>
      </c>
      <c r="E29" s="128" t="s">
        <v>30</v>
      </c>
      <c r="F29" s="152" t="s">
        <v>115</v>
      </c>
      <c r="G29" s="153"/>
      <c r="H29" s="11" t="s">
        <v>727</v>
      </c>
      <c r="I29" s="14">
        <v>0.21</v>
      </c>
      <c r="J29" s="120">
        <f t="shared" si="0"/>
        <v>0.42</v>
      </c>
      <c r="K29" s="125"/>
    </row>
    <row r="30" spans="1:11" ht="24">
      <c r="A30" s="124"/>
      <c r="B30" s="118">
        <v>2</v>
      </c>
      <c r="C30" s="10" t="s">
        <v>726</v>
      </c>
      <c r="D30" s="128" t="s">
        <v>726</v>
      </c>
      <c r="E30" s="128" t="s">
        <v>30</v>
      </c>
      <c r="F30" s="152" t="s">
        <v>679</v>
      </c>
      <c r="G30" s="153"/>
      <c r="H30" s="11" t="s">
        <v>727</v>
      </c>
      <c r="I30" s="14">
        <v>0.21</v>
      </c>
      <c r="J30" s="120">
        <f t="shared" si="0"/>
        <v>0.42</v>
      </c>
      <c r="K30" s="125"/>
    </row>
    <row r="31" spans="1:11" ht="24">
      <c r="A31" s="124"/>
      <c r="B31" s="118">
        <v>2</v>
      </c>
      <c r="C31" s="10" t="s">
        <v>726</v>
      </c>
      <c r="D31" s="128" t="s">
        <v>726</v>
      </c>
      <c r="E31" s="128" t="s">
        <v>30</v>
      </c>
      <c r="F31" s="152" t="s">
        <v>490</v>
      </c>
      <c r="G31" s="153"/>
      <c r="H31" s="11" t="s">
        <v>727</v>
      </c>
      <c r="I31" s="14">
        <v>0.21</v>
      </c>
      <c r="J31" s="120">
        <f t="shared" si="0"/>
        <v>0.42</v>
      </c>
      <c r="K31" s="125"/>
    </row>
    <row r="32" spans="1:11" ht="24">
      <c r="A32" s="124"/>
      <c r="B32" s="118">
        <v>2</v>
      </c>
      <c r="C32" s="10" t="s">
        <v>726</v>
      </c>
      <c r="D32" s="128" t="s">
        <v>726</v>
      </c>
      <c r="E32" s="128" t="s">
        <v>30</v>
      </c>
      <c r="F32" s="152" t="s">
        <v>728</v>
      </c>
      <c r="G32" s="153"/>
      <c r="H32" s="11" t="s">
        <v>727</v>
      </c>
      <c r="I32" s="14">
        <v>0.21</v>
      </c>
      <c r="J32" s="120">
        <f t="shared" si="0"/>
        <v>0.42</v>
      </c>
      <c r="K32" s="125"/>
    </row>
    <row r="33" spans="1:11" ht="24">
      <c r="A33" s="124"/>
      <c r="B33" s="118">
        <v>2</v>
      </c>
      <c r="C33" s="10" t="s">
        <v>726</v>
      </c>
      <c r="D33" s="128" t="s">
        <v>726</v>
      </c>
      <c r="E33" s="128" t="s">
        <v>30</v>
      </c>
      <c r="F33" s="152" t="s">
        <v>729</v>
      </c>
      <c r="G33" s="153"/>
      <c r="H33" s="11" t="s">
        <v>727</v>
      </c>
      <c r="I33" s="14">
        <v>0.21</v>
      </c>
      <c r="J33" s="120">
        <f t="shared" si="0"/>
        <v>0.42</v>
      </c>
      <c r="K33" s="125"/>
    </row>
    <row r="34" spans="1:11" ht="24">
      <c r="A34" s="124"/>
      <c r="B34" s="118">
        <v>2</v>
      </c>
      <c r="C34" s="10" t="s">
        <v>726</v>
      </c>
      <c r="D34" s="128" t="s">
        <v>726</v>
      </c>
      <c r="E34" s="128" t="s">
        <v>30</v>
      </c>
      <c r="F34" s="152" t="s">
        <v>730</v>
      </c>
      <c r="G34" s="153"/>
      <c r="H34" s="11" t="s">
        <v>727</v>
      </c>
      <c r="I34" s="14">
        <v>0.21</v>
      </c>
      <c r="J34" s="120">
        <f t="shared" si="0"/>
        <v>0.42</v>
      </c>
      <c r="K34" s="125"/>
    </row>
    <row r="35" spans="1:11" ht="24">
      <c r="A35" s="124"/>
      <c r="B35" s="118">
        <v>2</v>
      </c>
      <c r="C35" s="10" t="s">
        <v>726</v>
      </c>
      <c r="D35" s="128" t="s">
        <v>726</v>
      </c>
      <c r="E35" s="128" t="s">
        <v>30</v>
      </c>
      <c r="F35" s="152" t="s">
        <v>731</v>
      </c>
      <c r="G35" s="153"/>
      <c r="H35" s="11" t="s">
        <v>727</v>
      </c>
      <c r="I35" s="14">
        <v>0.21</v>
      </c>
      <c r="J35" s="120">
        <f t="shared" si="0"/>
        <v>0.42</v>
      </c>
      <c r="K35" s="125"/>
    </row>
    <row r="36" spans="1:11" ht="24">
      <c r="A36" s="124"/>
      <c r="B36" s="118">
        <v>2</v>
      </c>
      <c r="C36" s="10" t="s">
        <v>726</v>
      </c>
      <c r="D36" s="128" t="s">
        <v>726</v>
      </c>
      <c r="E36" s="128" t="s">
        <v>30</v>
      </c>
      <c r="F36" s="152" t="s">
        <v>732</v>
      </c>
      <c r="G36" s="153"/>
      <c r="H36" s="11" t="s">
        <v>727</v>
      </c>
      <c r="I36" s="14">
        <v>0.21</v>
      </c>
      <c r="J36" s="120">
        <f t="shared" si="0"/>
        <v>0.42</v>
      </c>
      <c r="K36" s="125"/>
    </row>
    <row r="37" spans="1:11" ht="24">
      <c r="A37" s="124"/>
      <c r="B37" s="118">
        <v>2</v>
      </c>
      <c r="C37" s="10" t="s">
        <v>726</v>
      </c>
      <c r="D37" s="128" t="s">
        <v>726</v>
      </c>
      <c r="E37" s="128" t="s">
        <v>31</v>
      </c>
      <c r="F37" s="152" t="s">
        <v>279</v>
      </c>
      <c r="G37" s="153"/>
      <c r="H37" s="11" t="s">
        <v>727</v>
      </c>
      <c r="I37" s="14">
        <v>0.21</v>
      </c>
      <c r="J37" s="120">
        <f t="shared" si="0"/>
        <v>0.42</v>
      </c>
      <c r="K37" s="125"/>
    </row>
    <row r="38" spans="1:11" ht="24">
      <c r="A38" s="124"/>
      <c r="B38" s="118">
        <v>2</v>
      </c>
      <c r="C38" s="10" t="s">
        <v>726</v>
      </c>
      <c r="D38" s="128" t="s">
        <v>726</v>
      </c>
      <c r="E38" s="128" t="s">
        <v>31</v>
      </c>
      <c r="F38" s="152" t="s">
        <v>589</v>
      </c>
      <c r="G38" s="153"/>
      <c r="H38" s="11" t="s">
        <v>727</v>
      </c>
      <c r="I38" s="14">
        <v>0.21</v>
      </c>
      <c r="J38" s="120">
        <f t="shared" si="0"/>
        <v>0.42</v>
      </c>
      <c r="K38" s="125"/>
    </row>
    <row r="39" spans="1:11" ht="24">
      <c r="A39" s="124"/>
      <c r="B39" s="118">
        <v>2</v>
      </c>
      <c r="C39" s="10" t="s">
        <v>726</v>
      </c>
      <c r="D39" s="128" t="s">
        <v>726</v>
      </c>
      <c r="E39" s="128" t="s">
        <v>31</v>
      </c>
      <c r="F39" s="152" t="s">
        <v>490</v>
      </c>
      <c r="G39" s="153"/>
      <c r="H39" s="11" t="s">
        <v>727</v>
      </c>
      <c r="I39" s="14">
        <v>0.21</v>
      </c>
      <c r="J39" s="120">
        <f t="shared" si="0"/>
        <v>0.42</v>
      </c>
      <c r="K39" s="125"/>
    </row>
    <row r="40" spans="1:11" ht="24">
      <c r="A40" s="124"/>
      <c r="B40" s="118">
        <v>2</v>
      </c>
      <c r="C40" s="10" t="s">
        <v>726</v>
      </c>
      <c r="D40" s="128" t="s">
        <v>726</v>
      </c>
      <c r="E40" s="128" t="s">
        <v>31</v>
      </c>
      <c r="F40" s="152" t="s">
        <v>728</v>
      </c>
      <c r="G40" s="153"/>
      <c r="H40" s="11" t="s">
        <v>727</v>
      </c>
      <c r="I40" s="14">
        <v>0.21</v>
      </c>
      <c r="J40" s="120">
        <f t="shared" si="0"/>
        <v>0.42</v>
      </c>
      <c r="K40" s="125"/>
    </row>
    <row r="41" spans="1:11" ht="24">
      <c r="A41" s="124"/>
      <c r="B41" s="118">
        <v>2</v>
      </c>
      <c r="C41" s="10" t="s">
        <v>726</v>
      </c>
      <c r="D41" s="128" t="s">
        <v>726</v>
      </c>
      <c r="E41" s="128" t="s">
        <v>31</v>
      </c>
      <c r="F41" s="152" t="s">
        <v>729</v>
      </c>
      <c r="G41" s="153"/>
      <c r="H41" s="11" t="s">
        <v>727</v>
      </c>
      <c r="I41" s="14">
        <v>0.21</v>
      </c>
      <c r="J41" s="120">
        <f t="shared" si="0"/>
        <v>0.42</v>
      </c>
      <c r="K41" s="125"/>
    </row>
    <row r="42" spans="1:11" ht="24">
      <c r="A42" s="124"/>
      <c r="B42" s="118">
        <v>2</v>
      </c>
      <c r="C42" s="10" t="s">
        <v>726</v>
      </c>
      <c r="D42" s="128" t="s">
        <v>726</v>
      </c>
      <c r="E42" s="128" t="s">
        <v>31</v>
      </c>
      <c r="F42" s="152" t="s">
        <v>730</v>
      </c>
      <c r="G42" s="153"/>
      <c r="H42" s="11" t="s">
        <v>727</v>
      </c>
      <c r="I42" s="14">
        <v>0.21</v>
      </c>
      <c r="J42" s="120">
        <f t="shared" si="0"/>
        <v>0.42</v>
      </c>
      <c r="K42" s="125"/>
    </row>
    <row r="43" spans="1:11" ht="24">
      <c r="A43" s="124"/>
      <c r="B43" s="118">
        <v>2</v>
      </c>
      <c r="C43" s="10" t="s">
        <v>726</v>
      </c>
      <c r="D43" s="128" t="s">
        <v>726</v>
      </c>
      <c r="E43" s="128" t="s">
        <v>31</v>
      </c>
      <c r="F43" s="152" t="s">
        <v>731</v>
      </c>
      <c r="G43" s="153"/>
      <c r="H43" s="11" t="s">
        <v>727</v>
      </c>
      <c r="I43" s="14">
        <v>0.21</v>
      </c>
      <c r="J43" s="120">
        <f t="shared" si="0"/>
        <v>0.42</v>
      </c>
      <c r="K43" s="125"/>
    </row>
    <row r="44" spans="1:11" ht="24">
      <c r="A44" s="124"/>
      <c r="B44" s="118">
        <v>2</v>
      </c>
      <c r="C44" s="10" t="s">
        <v>726</v>
      </c>
      <c r="D44" s="128" t="s">
        <v>726</v>
      </c>
      <c r="E44" s="128" t="s">
        <v>31</v>
      </c>
      <c r="F44" s="152" t="s">
        <v>732</v>
      </c>
      <c r="G44" s="153"/>
      <c r="H44" s="11" t="s">
        <v>727</v>
      </c>
      <c r="I44" s="14">
        <v>0.21</v>
      </c>
      <c r="J44" s="120">
        <f t="shared" si="0"/>
        <v>0.42</v>
      </c>
      <c r="K44" s="125"/>
    </row>
    <row r="45" spans="1:11">
      <c r="A45" s="124"/>
      <c r="B45" s="118">
        <v>2</v>
      </c>
      <c r="C45" s="10" t="s">
        <v>733</v>
      </c>
      <c r="D45" s="128" t="s">
        <v>924</v>
      </c>
      <c r="E45" s="128" t="s">
        <v>734</v>
      </c>
      <c r="F45" s="152" t="s">
        <v>679</v>
      </c>
      <c r="G45" s="153"/>
      <c r="H45" s="11" t="s">
        <v>735</v>
      </c>
      <c r="I45" s="14">
        <v>0.49</v>
      </c>
      <c r="J45" s="120">
        <f t="shared" si="0"/>
        <v>0.98</v>
      </c>
      <c r="K45" s="125"/>
    </row>
    <row r="46" spans="1:11">
      <c r="A46" s="124"/>
      <c r="B46" s="118">
        <v>2</v>
      </c>
      <c r="C46" s="10" t="s">
        <v>733</v>
      </c>
      <c r="D46" s="128" t="s">
        <v>924</v>
      </c>
      <c r="E46" s="128" t="s">
        <v>734</v>
      </c>
      <c r="F46" s="152" t="s">
        <v>731</v>
      </c>
      <c r="G46" s="153"/>
      <c r="H46" s="11" t="s">
        <v>735</v>
      </c>
      <c r="I46" s="14">
        <v>0.49</v>
      </c>
      <c r="J46" s="120">
        <f t="shared" si="0"/>
        <v>0.98</v>
      </c>
      <c r="K46" s="125"/>
    </row>
    <row r="47" spans="1:11">
      <c r="A47" s="124"/>
      <c r="B47" s="118">
        <v>2</v>
      </c>
      <c r="C47" s="10" t="s">
        <v>733</v>
      </c>
      <c r="D47" s="128" t="s">
        <v>925</v>
      </c>
      <c r="E47" s="128" t="s">
        <v>736</v>
      </c>
      <c r="F47" s="152" t="s">
        <v>115</v>
      </c>
      <c r="G47" s="153"/>
      <c r="H47" s="11" t="s">
        <v>735</v>
      </c>
      <c r="I47" s="14">
        <v>0.55000000000000004</v>
      </c>
      <c r="J47" s="120">
        <f t="shared" si="0"/>
        <v>1.1000000000000001</v>
      </c>
      <c r="K47" s="125"/>
    </row>
    <row r="48" spans="1:11">
      <c r="A48" s="124"/>
      <c r="B48" s="118">
        <v>2</v>
      </c>
      <c r="C48" s="10" t="s">
        <v>733</v>
      </c>
      <c r="D48" s="128" t="s">
        <v>925</v>
      </c>
      <c r="E48" s="128" t="s">
        <v>736</v>
      </c>
      <c r="F48" s="152" t="s">
        <v>737</v>
      </c>
      <c r="G48" s="153"/>
      <c r="H48" s="11" t="s">
        <v>735</v>
      </c>
      <c r="I48" s="14">
        <v>0.55000000000000004</v>
      </c>
      <c r="J48" s="120">
        <f t="shared" si="0"/>
        <v>1.1000000000000001</v>
      </c>
      <c r="K48" s="125"/>
    </row>
    <row r="49" spans="1:11">
      <c r="A49" s="124"/>
      <c r="B49" s="118">
        <v>2</v>
      </c>
      <c r="C49" s="10" t="s">
        <v>733</v>
      </c>
      <c r="D49" s="128" t="s">
        <v>926</v>
      </c>
      <c r="E49" s="128" t="s">
        <v>738</v>
      </c>
      <c r="F49" s="152" t="s">
        <v>115</v>
      </c>
      <c r="G49" s="153"/>
      <c r="H49" s="11" t="s">
        <v>735</v>
      </c>
      <c r="I49" s="14">
        <v>0.59</v>
      </c>
      <c r="J49" s="120">
        <f t="shared" si="0"/>
        <v>1.18</v>
      </c>
      <c r="K49" s="125"/>
    </row>
    <row r="50" spans="1:11">
      <c r="A50" s="124"/>
      <c r="B50" s="118">
        <v>2</v>
      </c>
      <c r="C50" s="10" t="s">
        <v>733</v>
      </c>
      <c r="D50" s="128" t="s">
        <v>926</v>
      </c>
      <c r="E50" s="128" t="s">
        <v>738</v>
      </c>
      <c r="F50" s="152" t="s">
        <v>490</v>
      </c>
      <c r="G50" s="153"/>
      <c r="H50" s="11" t="s">
        <v>735</v>
      </c>
      <c r="I50" s="14">
        <v>0.59</v>
      </c>
      <c r="J50" s="120">
        <f t="shared" si="0"/>
        <v>1.18</v>
      </c>
      <c r="K50" s="125"/>
    </row>
    <row r="51" spans="1:11">
      <c r="A51" s="124"/>
      <c r="B51" s="118">
        <v>2</v>
      </c>
      <c r="C51" s="10" t="s">
        <v>733</v>
      </c>
      <c r="D51" s="128" t="s">
        <v>927</v>
      </c>
      <c r="E51" s="128" t="s">
        <v>739</v>
      </c>
      <c r="F51" s="152" t="s">
        <v>490</v>
      </c>
      <c r="G51" s="153"/>
      <c r="H51" s="11" t="s">
        <v>735</v>
      </c>
      <c r="I51" s="14">
        <v>0.62</v>
      </c>
      <c r="J51" s="120">
        <f t="shared" si="0"/>
        <v>1.24</v>
      </c>
      <c r="K51" s="125"/>
    </row>
    <row r="52" spans="1:11">
      <c r="A52" s="124"/>
      <c r="B52" s="118">
        <v>2</v>
      </c>
      <c r="C52" s="10" t="s">
        <v>733</v>
      </c>
      <c r="D52" s="128" t="s">
        <v>928</v>
      </c>
      <c r="E52" s="128" t="s">
        <v>740</v>
      </c>
      <c r="F52" s="152" t="s">
        <v>737</v>
      </c>
      <c r="G52" s="153"/>
      <c r="H52" s="11" t="s">
        <v>735</v>
      </c>
      <c r="I52" s="14">
        <v>0.65</v>
      </c>
      <c r="J52" s="120">
        <f t="shared" si="0"/>
        <v>1.3</v>
      </c>
      <c r="K52" s="125"/>
    </row>
    <row r="53" spans="1:11">
      <c r="A53" s="124"/>
      <c r="B53" s="118">
        <v>2</v>
      </c>
      <c r="C53" s="10" t="s">
        <v>733</v>
      </c>
      <c r="D53" s="128" t="s">
        <v>929</v>
      </c>
      <c r="E53" s="128" t="s">
        <v>741</v>
      </c>
      <c r="F53" s="152" t="s">
        <v>115</v>
      </c>
      <c r="G53" s="153"/>
      <c r="H53" s="11" t="s">
        <v>735</v>
      </c>
      <c r="I53" s="14">
        <v>0.69</v>
      </c>
      <c r="J53" s="120">
        <f t="shared" si="0"/>
        <v>1.38</v>
      </c>
      <c r="K53" s="125"/>
    </row>
    <row r="54" spans="1:11">
      <c r="A54" s="124"/>
      <c r="B54" s="118">
        <v>2</v>
      </c>
      <c r="C54" s="10" t="s">
        <v>733</v>
      </c>
      <c r="D54" s="128" t="s">
        <v>929</v>
      </c>
      <c r="E54" s="128" t="s">
        <v>741</v>
      </c>
      <c r="F54" s="152" t="s">
        <v>732</v>
      </c>
      <c r="G54" s="153"/>
      <c r="H54" s="11" t="s">
        <v>735</v>
      </c>
      <c r="I54" s="14">
        <v>0.69</v>
      </c>
      <c r="J54" s="120">
        <f t="shared" si="0"/>
        <v>1.38</v>
      </c>
      <c r="K54" s="125"/>
    </row>
    <row r="55" spans="1:11">
      <c r="A55" s="124"/>
      <c r="B55" s="118">
        <v>2</v>
      </c>
      <c r="C55" s="10" t="s">
        <v>733</v>
      </c>
      <c r="D55" s="128" t="s">
        <v>930</v>
      </c>
      <c r="E55" s="128" t="s">
        <v>742</v>
      </c>
      <c r="F55" s="152" t="s">
        <v>115</v>
      </c>
      <c r="G55" s="153"/>
      <c r="H55" s="11" t="s">
        <v>735</v>
      </c>
      <c r="I55" s="14">
        <v>0.73</v>
      </c>
      <c r="J55" s="120">
        <f t="shared" si="0"/>
        <v>1.46</v>
      </c>
      <c r="K55" s="125"/>
    </row>
    <row r="56" spans="1:11">
      <c r="A56" s="124"/>
      <c r="B56" s="118">
        <v>2</v>
      </c>
      <c r="C56" s="10" t="s">
        <v>733</v>
      </c>
      <c r="D56" s="128" t="s">
        <v>930</v>
      </c>
      <c r="E56" s="128" t="s">
        <v>742</v>
      </c>
      <c r="F56" s="152" t="s">
        <v>679</v>
      </c>
      <c r="G56" s="153"/>
      <c r="H56" s="11" t="s">
        <v>735</v>
      </c>
      <c r="I56" s="14">
        <v>0.73</v>
      </c>
      <c r="J56" s="120">
        <f t="shared" si="0"/>
        <v>1.46</v>
      </c>
      <c r="K56" s="125"/>
    </row>
    <row r="57" spans="1:11">
      <c r="A57" s="124"/>
      <c r="B57" s="118">
        <v>2</v>
      </c>
      <c r="C57" s="10" t="s">
        <v>733</v>
      </c>
      <c r="D57" s="128" t="s">
        <v>930</v>
      </c>
      <c r="E57" s="128" t="s">
        <v>742</v>
      </c>
      <c r="F57" s="152" t="s">
        <v>728</v>
      </c>
      <c r="G57" s="153"/>
      <c r="H57" s="11" t="s">
        <v>735</v>
      </c>
      <c r="I57" s="14">
        <v>0.73</v>
      </c>
      <c r="J57" s="120">
        <f t="shared" si="0"/>
        <v>1.46</v>
      </c>
      <c r="K57" s="125"/>
    </row>
    <row r="58" spans="1:11">
      <c r="A58" s="124"/>
      <c r="B58" s="118">
        <v>2</v>
      </c>
      <c r="C58" s="10" t="s">
        <v>733</v>
      </c>
      <c r="D58" s="128" t="s">
        <v>930</v>
      </c>
      <c r="E58" s="128" t="s">
        <v>742</v>
      </c>
      <c r="F58" s="152" t="s">
        <v>731</v>
      </c>
      <c r="G58" s="153"/>
      <c r="H58" s="11" t="s">
        <v>735</v>
      </c>
      <c r="I58" s="14">
        <v>0.73</v>
      </c>
      <c r="J58" s="120">
        <f t="shared" si="0"/>
        <v>1.46</v>
      </c>
      <c r="K58" s="125"/>
    </row>
    <row r="59" spans="1:11">
      <c r="A59" s="124"/>
      <c r="B59" s="118">
        <v>2</v>
      </c>
      <c r="C59" s="10" t="s">
        <v>733</v>
      </c>
      <c r="D59" s="128" t="s">
        <v>931</v>
      </c>
      <c r="E59" s="128" t="s">
        <v>743</v>
      </c>
      <c r="F59" s="152" t="s">
        <v>279</v>
      </c>
      <c r="G59" s="153"/>
      <c r="H59" s="11" t="s">
        <v>735</v>
      </c>
      <c r="I59" s="14">
        <v>0.79</v>
      </c>
      <c r="J59" s="120">
        <f t="shared" si="0"/>
        <v>1.58</v>
      </c>
      <c r="K59" s="125"/>
    </row>
    <row r="60" spans="1:11">
      <c r="A60" s="124"/>
      <c r="B60" s="118">
        <v>2</v>
      </c>
      <c r="C60" s="10" t="s">
        <v>733</v>
      </c>
      <c r="D60" s="128" t="s">
        <v>931</v>
      </c>
      <c r="E60" s="128" t="s">
        <v>743</v>
      </c>
      <c r="F60" s="152" t="s">
        <v>679</v>
      </c>
      <c r="G60" s="153"/>
      <c r="H60" s="11" t="s">
        <v>735</v>
      </c>
      <c r="I60" s="14">
        <v>0.79</v>
      </c>
      <c r="J60" s="120">
        <f t="shared" si="0"/>
        <v>1.58</v>
      </c>
      <c r="K60" s="125"/>
    </row>
    <row r="61" spans="1:11">
      <c r="A61" s="124"/>
      <c r="B61" s="118">
        <v>2</v>
      </c>
      <c r="C61" s="10" t="s">
        <v>733</v>
      </c>
      <c r="D61" s="128" t="s">
        <v>931</v>
      </c>
      <c r="E61" s="128" t="s">
        <v>743</v>
      </c>
      <c r="F61" s="152" t="s">
        <v>728</v>
      </c>
      <c r="G61" s="153"/>
      <c r="H61" s="11" t="s">
        <v>735</v>
      </c>
      <c r="I61" s="14">
        <v>0.79</v>
      </c>
      <c r="J61" s="120">
        <f t="shared" si="0"/>
        <v>1.58</v>
      </c>
      <c r="K61" s="125"/>
    </row>
    <row r="62" spans="1:11">
      <c r="A62" s="124"/>
      <c r="B62" s="118">
        <v>2</v>
      </c>
      <c r="C62" s="10" t="s">
        <v>733</v>
      </c>
      <c r="D62" s="128" t="s">
        <v>932</v>
      </c>
      <c r="E62" s="128" t="s">
        <v>744</v>
      </c>
      <c r="F62" s="152" t="s">
        <v>279</v>
      </c>
      <c r="G62" s="153"/>
      <c r="H62" s="11" t="s">
        <v>735</v>
      </c>
      <c r="I62" s="14">
        <v>1.39</v>
      </c>
      <c r="J62" s="120">
        <f t="shared" si="0"/>
        <v>2.78</v>
      </c>
      <c r="K62" s="125"/>
    </row>
    <row r="63" spans="1:11">
      <c r="A63" s="124"/>
      <c r="B63" s="118">
        <v>2</v>
      </c>
      <c r="C63" s="10" t="s">
        <v>745</v>
      </c>
      <c r="D63" s="128" t="s">
        <v>745</v>
      </c>
      <c r="E63" s="128" t="s">
        <v>28</v>
      </c>
      <c r="F63" s="152" t="s">
        <v>279</v>
      </c>
      <c r="G63" s="153"/>
      <c r="H63" s="11" t="s">
        <v>746</v>
      </c>
      <c r="I63" s="14">
        <v>0.14000000000000001</v>
      </c>
      <c r="J63" s="120">
        <f t="shared" si="0"/>
        <v>0.28000000000000003</v>
      </c>
      <c r="K63" s="125"/>
    </row>
    <row r="64" spans="1:11">
      <c r="A64" s="124"/>
      <c r="B64" s="118">
        <v>2</v>
      </c>
      <c r="C64" s="10" t="s">
        <v>745</v>
      </c>
      <c r="D64" s="128" t="s">
        <v>745</v>
      </c>
      <c r="E64" s="128" t="s">
        <v>28</v>
      </c>
      <c r="F64" s="152" t="s">
        <v>115</v>
      </c>
      <c r="G64" s="153"/>
      <c r="H64" s="11" t="s">
        <v>746</v>
      </c>
      <c r="I64" s="14">
        <v>0.14000000000000001</v>
      </c>
      <c r="J64" s="120">
        <f t="shared" si="0"/>
        <v>0.28000000000000003</v>
      </c>
      <c r="K64" s="125"/>
    </row>
    <row r="65" spans="1:11">
      <c r="A65" s="124"/>
      <c r="B65" s="118">
        <v>2</v>
      </c>
      <c r="C65" s="10" t="s">
        <v>745</v>
      </c>
      <c r="D65" s="128" t="s">
        <v>745</v>
      </c>
      <c r="E65" s="128" t="s">
        <v>28</v>
      </c>
      <c r="F65" s="152" t="s">
        <v>728</v>
      </c>
      <c r="G65" s="153"/>
      <c r="H65" s="11" t="s">
        <v>746</v>
      </c>
      <c r="I65" s="14">
        <v>0.14000000000000001</v>
      </c>
      <c r="J65" s="120">
        <f t="shared" si="0"/>
        <v>0.28000000000000003</v>
      </c>
      <c r="K65" s="125"/>
    </row>
    <row r="66" spans="1:11">
      <c r="A66" s="124"/>
      <c r="B66" s="118">
        <v>2</v>
      </c>
      <c r="C66" s="10" t="s">
        <v>745</v>
      </c>
      <c r="D66" s="128" t="s">
        <v>745</v>
      </c>
      <c r="E66" s="128" t="s">
        <v>30</v>
      </c>
      <c r="F66" s="152" t="s">
        <v>115</v>
      </c>
      <c r="G66" s="153"/>
      <c r="H66" s="11" t="s">
        <v>746</v>
      </c>
      <c r="I66" s="14">
        <v>0.14000000000000001</v>
      </c>
      <c r="J66" s="120">
        <f t="shared" si="0"/>
        <v>0.28000000000000003</v>
      </c>
      <c r="K66" s="125"/>
    </row>
    <row r="67" spans="1:11">
      <c r="A67" s="124"/>
      <c r="B67" s="118">
        <v>2</v>
      </c>
      <c r="C67" s="10" t="s">
        <v>745</v>
      </c>
      <c r="D67" s="128" t="s">
        <v>745</v>
      </c>
      <c r="E67" s="128" t="s">
        <v>30</v>
      </c>
      <c r="F67" s="152" t="s">
        <v>728</v>
      </c>
      <c r="G67" s="153"/>
      <c r="H67" s="11" t="s">
        <v>746</v>
      </c>
      <c r="I67" s="14">
        <v>0.14000000000000001</v>
      </c>
      <c r="J67" s="120">
        <f t="shared" si="0"/>
        <v>0.28000000000000003</v>
      </c>
      <c r="K67" s="125"/>
    </row>
    <row r="68" spans="1:11">
      <c r="A68" s="124"/>
      <c r="B68" s="118">
        <v>2</v>
      </c>
      <c r="C68" s="10" t="s">
        <v>745</v>
      </c>
      <c r="D68" s="128" t="s">
        <v>745</v>
      </c>
      <c r="E68" s="128" t="s">
        <v>30</v>
      </c>
      <c r="F68" s="152" t="s">
        <v>729</v>
      </c>
      <c r="G68" s="153"/>
      <c r="H68" s="11" t="s">
        <v>746</v>
      </c>
      <c r="I68" s="14">
        <v>0.14000000000000001</v>
      </c>
      <c r="J68" s="120">
        <f t="shared" si="0"/>
        <v>0.28000000000000003</v>
      </c>
      <c r="K68" s="125"/>
    </row>
    <row r="69" spans="1:11">
      <c r="A69" s="124"/>
      <c r="B69" s="118">
        <v>2</v>
      </c>
      <c r="C69" s="10" t="s">
        <v>745</v>
      </c>
      <c r="D69" s="128" t="s">
        <v>745</v>
      </c>
      <c r="E69" s="128" t="s">
        <v>30</v>
      </c>
      <c r="F69" s="152" t="s">
        <v>731</v>
      </c>
      <c r="G69" s="153"/>
      <c r="H69" s="11" t="s">
        <v>746</v>
      </c>
      <c r="I69" s="14">
        <v>0.14000000000000001</v>
      </c>
      <c r="J69" s="120">
        <f t="shared" si="0"/>
        <v>0.28000000000000003</v>
      </c>
      <c r="K69" s="125"/>
    </row>
    <row r="70" spans="1:11">
      <c r="A70" s="124"/>
      <c r="B70" s="118">
        <v>2</v>
      </c>
      <c r="C70" s="10" t="s">
        <v>747</v>
      </c>
      <c r="D70" s="128" t="s">
        <v>933</v>
      </c>
      <c r="E70" s="128" t="s">
        <v>739</v>
      </c>
      <c r="F70" s="152" t="s">
        <v>115</v>
      </c>
      <c r="G70" s="153"/>
      <c r="H70" s="11" t="s">
        <v>748</v>
      </c>
      <c r="I70" s="14">
        <v>0.31</v>
      </c>
      <c r="J70" s="120">
        <f t="shared" si="0"/>
        <v>0.62</v>
      </c>
      <c r="K70" s="125"/>
    </row>
    <row r="71" spans="1:11">
      <c r="A71" s="124"/>
      <c r="B71" s="118">
        <v>2</v>
      </c>
      <c r="C71" s="10" t="s">
        <v>747</v>
      </c>
      <c r="D71" s="128" t="s">
        <v>934</v>
      </c>
      <c r="E71" s="128" t="s">
        <v>742</v>
      </c>
      <c r="F71" s="152" t="s">
        <v>115</v>
      </c>
      <c r="G71" s="153"/>
      <c r="H71" s="11" t="s">
        <v>748</v>
      </c>
      <c r="I71" s="14">
        <v>0.37</v>
      </c>
      <c r="J71" s="120">
        <f t="shared" si="0"/>
        <v>0.74</v>
      </c>
      <c r="K71" s="125"/>
    </row>
    <row r="72" spans="1:11">
      <c r="A72" s="124"/>
      <c r="B72" s="118">
        <v>2</v>
      </c>
      <c r="C72" s="10" t="s">
        <v>747</v>
      </c>
      <c r="D72" s="128" t="s">
        <v>935</v>
      </c>
      <c r="E72" s="128" t="s">
        <v>743</v>
      </c>
      <c r="F72" s="152" t="s">
        <v>749</v>
      </c>
      <c r="G72" s="153"/>
      <c r="H72" s="11" t="s">
        <v>748</v>
      </c>
      <c r="I72" s="14">
        <v>0.4</v>
      </c>
      <c r="J72" s="120">
        <f t="shared" si="0"/>
        <v>0.8</v>
      </c>
      <c r="K72" s="125"/>
    </row>
    <row r="73" spans="1:11" hidden="1">
      <c r="A73" s="124"/>
      <c r="B73" s="142">
        <v>0</v>
      </c>
      <c r="C73" s="143" t="s">
        <v>747</v>
      </c>
      <c r="D73" s="144" t="s">
        <v>935</v>
      </c>
      <c r="E73" s="144" t="s">
        <v>743</v>
      </c>
      <c r="F73" s="154" t="s">
        <v>728</v>
      </c>
      <c r="G73" s="155"/>
      <c r="H73" s="145" t="s">
        <v>748</v>
      </c>
      <c r="I73" s="146">
        <v>0.4</v>
      </c>
      <c r="J73" s="147">
        <f t="shared" si="0"/>
        <v>0</v>
      </c>
      <c r="K73" s="125"/>
    </row>
    <row r="74" spans="1:11">
      <c r="A74" s="124"/>
      <c r="B74" s="118">
        <v>2</v>
      </c>
      <c r="C74" s="10" t="s">
        <v>747</v>
      </c>
      <c r="D74" s="128" t="s">
        <v>935</v>
      </c>
      <c r="E74" s="128" t="s">
        <v>743</v>
      </c>
      <c r="F74" s="152" t="s">
        <v>729</v>
      </c>
      <c r="G74" s="153"/>
      <c r="H74" s="11" t="s">
        <v>748</v>
      </c>
      <c r="I74" s="14">
        <v>0.4</v>
      </c>
      <c r="J74" s="120">
        <f t="shared" si="0"/>
        <v>0.8</v>
      </c>
      <c r="K74" s="125"/>
    </row>
    <row r="75" spans="1:11">
      <c r="A75" s="124"/>
      <c r="B75" s="118">
        <v>2</v>
      </c>
      <c r="C75" s="10" t="s">
        <v>747</v>
      </c>
      <c r="D75" s="128" t="s">
        <v>936</v>
      </c>
      <c r="E75" s="128" t="s">
        <v>750</v>
      </c>
      <c r="F75" s="152" t="s">
        <v>115</v>
      </c>
      <c r="G75" s="153"/>
      <c r="H75" s="11" t="s">
        <v>748</v>
      </c>
      <c r="I75" s="14">
        <v>0.43</v>
      </c>
      <c r="J75" s="120">
        <f t="shared" si="0"/>
        <v>0.86</v>
      </c>
      <c r="K75" s="125"/>
    </row>
    <row r="76" spans="1:11">
      <c r="A76" s="124"/>
      <c r="B76" s="118">
        <v>30</v>
      </c>
      <c r="C76" s="10" t="s">
        <v>109</v>
      </c>
      <c r="D76" s="128" t="s">
        <v>109</v>
      </c>
      <c r="E76" s="128" t="s">
        <v>30</v>
      </c>
      <c r="F76" s="152"/>
      <c r="G76" s="153"/>
      <c r="H76" s="11" t="s">
        <v>751</v>
      </c>
      <c r="I76" s="14">
        <v>0.16</v>
      </c>
      <c r="J76" s="120">
        <f t="shared" si="0"/>
        <v>4.8</v>
      </c>
      <c r="K76" s="125"/>
    </row>
    <row r="77" spans="1:11">
      <c r="A77" s="124"/>
      <c r="B77" s="118">
        <v>30</v>
      </c>
      <c r="C77" s="10" t="s">
        <v>109</v>
      </c>
      <c r="D77" s="128" t="s">
        <v>937</v>
      </c>
      <c r="E77" s="128" t="s">
        <v>53</v>
      </c>
      <c r="F77" s="152"/>
      <c r="G77" s="153"/>
      <c r="H77" s="11" t="s">
        <v>751</v>
      </c>
      <c r="I77" s="14">
        <v>0.17</v>
      </c>
      <c r="J77" s="120">
        <f t="shared" si="0"/>
        <v>5.1000000000000005</v>
      </c>
      <c r="K77" s="125"/>
    </row>
    <row r="78" spans="1:11" ht="24">
      <c r="A78" s="124"/>
      <c r="B78" s="118">
        <v>2</v>
      </c>
      <c r="C78" s="10" t="s">
        <v>752</v>
      </c>
      <c r="D78" s="128" t="s">
        <v>752</v>
      </c>
      <c r="E78" s="128" t="s">
        <v>39</v>
      </c>
      <c r="F78" s="152" t="s">
        <v>279</v>
      </c>
      <c r="G78" s="153"/>
      <c r="H78" s="11" t="s">
        <v>753</v>
      </c>
      <c r="I78" s="14">
        <v>0.74</v>
      </c>
      <c r="J78" s="120">
        <f t="shared" si="0"/>
        <v>1.48</v>
      </c>
      <c r="K78" s="125"/>
    </row>
    <row r="79" spans="1:11" ht="24">
      <c r="A79" s="124"/>
      <c r="B79" s="118">
        <v>2</v>
      </c>
      <c r="C79" s="10" t="s">
        <v>752</v>
      </c>
      <c r="D79" s="128" t="s">
        <v>752</v>
      </c>
      <c r="E79" s="128" t="s">
        <v>39</v>
      </c>
      <c r="F79" s="152" t="s">
        <v>277</v>
      </c>
      <c r="G79" s="153"/>
      <c r="H79" s="11" t="s">
        <v>753</v>
      </c>
      <c r="I79" s="14">
        <v>0.74</v>
      </c>
      <c r="J79" s="120">
        <f t="shared" si="0"/>
        <v>1.48</v>
      </c>
      <c r="K79" s="125"/>
    </row>
    <row r="80" spans="1:11" ht="24">
      <c r="A80" s="124"/>
      <c r="B80" s="118">
        <v>2</v>
      </c>
      <c r="C80" s="10" t="s">
        <v>752</v>
      </c>
      <c r="D80" s="128" t="s">
        <v>752</v>
      </c>
      <c r="E80" s="128" t="s">
        <v>39</v>
      </c>
      <c r="F80" s="152" t="s">
        <v>278</v>
      </c>
      <c r="G80" s="153"/>
      <c r="H80" s="11" t="s">
        <v>753</v>
      </c>
      <c r="I80" s="14">
        <v>0.74</v>
      </c>
      <c r="J80" s="120">
        <f t="shared" si="0"/>
        <v>1.48</v>
      </c>
      <c r="K80" s="125"/>
    </row>
    <row r="81" spans="1:11" ht="24">
      <c r="A81" s="124"/>
      <c r="B81" s="118">
        <v>2</v>
      </c>
      <c r="C81" s="10" t="s">
        <v>752</v>
      </c>
      <c r="D81" s="128" t="s">
        <v>752</v>
      </c>
      <c r="E81" s="128" t="s">
        <v>40</v>
      </c>
      <c r="F81" s="152" t="s">
        <v>279</v>
      </c>
      <c r="G81" s="153"/>
      <c r="H81" s="11" t="s">
        <v>753</v>
      </c>
      <c r="I81" s="14">
        <v>0.74</v>
      </c>
      <c r="J81" s="120">
        <f t="shared" si="0"/>
        <v>1.48</v>
      </c>
      <c r="K81" s="125"/>
    </row>
    <row r="82" spans="1:11" ht="24">
      <c r="A82" s="124"/>
      <c r="B82" s="118">
        <v>2</v>
      </c>
      <c r="C82" s="10" t="s">
        <v>752</v>
      </c>
      <c r="D82" s="128" t="s">
        <v>752</v>
      </c>
      <c r="E82" s="128" t="s">
        <v>40</v>
      </c>
      <c r="F82" s="152" t="s">
        <v>679</v>
      </c>
      <c r="G82" s="153"/>
      <c r="H82" s="11" t="s">
        <v>753</v>
      </c>
      <c r="I82" s="14">
        <v>0.74</v>
      </c>
      <c r="J82" s="120">
        <f t="shared" si="0"/>
        <v>1.48</v>
      </c>
      <c r="K82" s="125"/>
    </row>
    <row r="83" spans="1:11" ht="24">
      <c r="A83" s="124"/>
      <c r="B83" s="118">
        <v>2</v>
      </c>
      <c r="C83" s="10" t="s">
        <v>752</v>
      </c>
      <c r="D83" s="128" t="s">
        <v>752</v>
      </c>
      <c r="E83" s="128" t="s">
        <v>40</v>
      </c>
      <c r="F83" s="152" t="s">
        <v>490</v>
      </c>
      <c r="G83" s="153"/>
      <c r="H83" s="11" t="s">
        <v>753</v>
      </c>
      <c r="I83" s="14">
        <v>0.74</v>
      </c>
      <c r="J83" s="120">
        <f t="shared" si="0"/>
        <v>1.48</v>
      </c>
      <c r="K83" s="125"/>
    </row>
    <row r="84" spans="1:11" ht="24">
      <c r="A84" s="124"/>
      <c r="B84" s="118">
        <v>2</v>
      </c>
      <c r="C84" s="10" t="s">
        <v>752</v>
      </c>
      <c r="D84" s="128" t="s">
        <v>752</v>
      </c>
      <c r="E84" s="128" t="s">
        <v>40</v>
      </c>
      <c r="F84" s="152" t="s">
        <v>754</v>
      </c>
      <c r="G84" s="153"/>
      <c r="H84" s="11" t="s">
        <v>753</v>
      </c>
      <c r="I84" s="14">
        <v>0.74</v>
      </c>
      <c r="J84" s="120">
        <f t="shared" si="0"/>
        <v>1.48</v>
      </c>
      <c r="K84" s="125"/>
    </row>
    <row r="85" spans="1:11" ht="24">
      <c r="A85" s="124"/>
      <c r="B85" s="118">
        <v>2</v>
      </c>
      <c r="C85" s="10" t="s">
        <v>752</v>
      </c>
      <c r="D85" s="128" t="s">
        <v>752</v>
      </c>
      <c r="E85" s="128" t="s">
        <v>42</v>
      </c>
      <c r="F85" s="152" t="s">
        <v>279</v>
      </c>
      <c r="G85" s="153"/>
      <c r="H85" s="11" t="s">
        <v>753</v>
      </c>
      <c r="I85" s="14">
        <v>0.74</v>
      </c>
      <c r="J85" s="120">
        <f t="shared" si="0"/>
        <v>1.48</v>
      </c>
      <c r="K85" s="125"/>
    </row>
    <row r="86" spans="1:11" ht="24">
      <c r="A86" s="124"/>
      <c r="B86" s="118">
        <v>2</v>
      </c>
      <c r="C86" s="10" t="s">
        <v>752</v>
      </c>
      <c r="D86" s="128" t="s">
        <v>752</v>
      </c>
      <c r="E86" s="128" t="s">
        <v>42</v>
      </c>
      <c r="F86" s="152" t="s">
        <v>679</v>
      </c>
      <c r="G86" s="153"/>
      <c r="H86" s="11" t="s">
        <v>753</v>
      </c>
      <c r="I86" s="14">
        <v>0.74</v>
      </c>
      <c r="J86" s="120">
        <f t="shared" ref="J86:J149" si="1">I86*B86</f>
        <v>1.48</v>
      </c>
      <c r="K86" s="125"/>
    </row>
    <row r="87" spans="1:11" ht="24">
      <c r="A87" s="124"/>
      <c r="B87" s="118">
        <v>2</v>
      </c>
      <c r="C87" s="10" t="s">
        <v>752</v>
      </c>
      <c r="D87" s="128" t="s">
        <v>752</v>
      </c>
      <c r="E87" s="128" t="s">
        <v>42</v>
      </c>
      <c r="F87" s="152" t="s">
        <v>490</v>
      </c>
      <c r="G87" s="153"/>
      <c r="H87" s="11" t="s">
        <v>753</v>
      </c>
      <c r="I87" s="14">
        <v>0.74</v>
      </c>
      <c r="J87" s="120">
        <f t="shared" si="1"/>
        <v>1.48</v>
      </c>
      <c r="K87" s="125"/>
    </row>
    <row r="88" spans="1:11" ht="24">
      <c r="A88" s="124"/>
      <c r="B88" s="118">
        <v>2</v>
      </c>
      <c r="C88" s="10" t="s">
        <v>755</v>
      </c>
      <c r="D88" s="128" t="s">
        <v>755</v>
      </c>
      <c r="E88" s="128" t="s">
        <v>39</v>
      </c>
      <c r="F88" s="152" t="s">
        <v>279</v>
      </c>
      <c r="G88" s="153"/>
      <c r="H88" s="11" t="s">
        <v>756</v>
      </c>
      <c r="I88" s="14">
        <v>0.74</v>
      </c>
      <c r="J88" s="120">
        <f t="shared" si="1"/>
        <v>1.48</v>
      </c>
      <c r="K88" s="125"/>
    </row>
    <row r="89" spans="1:11" ht="24">
      <c r="A89" s="124"/>
      <c r="B89" s="118">
        <v>2</v>
      </c>
      <c r="C89" s="10" t="s">
        <v>755</v>
      </c>
      <c r="D89" s="128" t="s">
        <v>755</v>
      </c>
      <c r="E89" s="128" t="s">
        <v>40</v>
      </c>
      <c r="F89" s="152" t="s">
        <v>279</v>
      </c>
      <c r="G89" s="153"/>
      <c r="H89" s="11" t="s">
        <v>756</v>
      </c>
      <c r="I89" s="14">
        <v>0.74</v>
      </c>
      <c r="J89" s="120">
        <f t="shared" si="1"/>
        <v>1.48</v>
      </c>
      <c r="K89" s="125"/>
    </row>
    <row r="90" spans="1:11" ht="24">
      <c r="A90" s="124"/>
      <c r="B90" s="118">
        <v>2</v>
      </c>
      <c r="C90" s="10" t="s">
        <v>755</v>
      </c>
      <c r="D90" s="128" t="s">
        <v>755</v>
      </c>
      <c r="E90" s="128" t="s">
        <v>40</v>
      </c>
      <c r="F90" s="152" t="s">
        <v>679</v>
      </c>
      <c r="G90" s="153"/>
      <c r="H90" s="11" t="s">
        <v>756</v>
      </c>
      <c r="I90" s="14">
        <v>0.74</v>
      </c>
      <c r="J90" s="120">
        <f t="shared" si="1"/>
        <v>1.48</v>
      </c>
      <c r="K90" s="125"/>
    </row>
    <row r="91" spans="1:11" ht="24">
      <c r="A91" s="124"/>
      <c r="B91" s="118">
        <v>2</v>
      </c>
      <c r="C91" s="10" t="s">
        <v>755</v>
      </c>
      <c r="D91" s="128" t="s">
        <v>755</v>
      </c>
      <c r="E91" s="128" t="s">
        <v>42</v>
      </c>
      <c r="F91" s="152" t="s">
        <v>279</v>
      </c>
      <c r="G91" s="153"/>
      <c r="H91" s="11" t="s">
        <v>756</v>
      </c>
      <c r="I91" s="14">
        <v>0.74</v>
      </c>
      <c r="J91" s="120">
        <f t="shared" si="1"/>
        <v>1.48</v>
      </c>
      <c r="K91" s="125"/>
    </row>
    <row r="92" spans="1:11" ht="24">
      <c r="A92" s="124"/>
      <c r="B92" s="118">
        <v>2</v>
      </c>
      <c r="C92" s="10" t="s">
        <v>755</v>
      </c>
      <c r="D92" s="128" t="s">
        <v>755</v>
      </c>
      <c r="E92" s="128" t="s">
        <v>42</v>
      </c>
      <c r="F92" s="152" t="s">
        <v>679</v>
      </c>
      <c r="G92" s="153"/>
      <c r="H92" s="11" t="s">
        <v>756</v>
      </c>
      <c r="I92" s="14">
        <v>0.74</v>
      </c>
      <c r="J92" s="120">
        <f t="shared" si="1"/>
        <v>1.48</v>
      </c>
      <c r="K92" s="125"/>
    </row>
    <row r="93" spans="1:11">
      <c r="A93" s="124"/>
      <c r="B93" s="118">
        <v>40</v>
      </c>
      <c r="C93" s="10" t="s">
        <v>757</v>
      </c>
      <c r="D93" s="128" t="s">
        <v>757</v>
      </c>
      <c r="E93" s="128" t="s">
        <v>28</v>
      </c>
      <c r="F93" s="152"/>
      <c r="G93" s="153"/>
      <c r="H93" s="11" t="s">
        <v>758</v>
      </c>
      <c r="I93" s="14">
        <v>0.18</v>
      </c>
      <c r="J93" s="120">
        <f t="shared" si="1"/>
        <v>7.1999999999999993</v>
      </c>
      <c r="K93" s="125"/>
    </row>
    <row r="94" spans="1:11">
      <c r="A94" s="124"/>
      <c r="B94" s="118">
        <v>40</v>
      </c>
      <c r="C94" s="10" t="s">
        <v>757</v>
      </c>
      <c r="D94" s="128" t="s">
        <v>757</v>
      </c>
      <c r="E94" s="128" t="s">
        <v>30</v>
      </c>
      <c r="F94" s="152"/>
      <c r="G94" s="153"/>
      <c r="H94" s="11" t="s">
        <v>758</v>
      </c>
      <c r="I94" s="14">
        <v>0.18</v>
      </c>
      <c r="J94" s="120">
        <f t="shared" si="1"/>
        <v>7.1999999999999993</v>
      </c>
      <c r="K94" s="125"/>
    </row>
    <row r="95" spans="1:11">
      <c r="A95" s="124"/>
      <c r="B95" s="118">
        <v>40</v>
      </c>
      <c r="C95" s="10" t="s">
        <v>757</v>
      </c>
      <c r="D95" s="128" t="s">
        <v>757</v>
      </c>
      <c r="E95" s="128" t="s">
        <v>31</v>
      </c>
      <c r="F95" s="152"/>
      <c r="G95" s="153"/>
      <c r="H95" s="11" t="s">
        <v>758</v>
      </c>
      <c r="I95" s="14">
        <v>0.18</v>
      </c>
      <c r="J95" s="120">
        <f t="shared" si="1"/>
        <v>7.1999999999999993</v>
      </c>
      <c r="K95" s="125"/>
    </row>
    <row r="96" spans="1:11">
      <c r="A96" s="124"/>
      <c r="B96" s="118">
        <v>40</v>
      </c>
      <c r="C96" s="10" t="s">
        <v>757</v>
      </c>
      <c r="D96" s="128" t="s">
        <v>757</v>
      </c>
      <c r="E96" s="128" t="s">
        <v>32</v>
      </c>
      <c r="F96" s="152"/>
      <c r="G96" s="153"/>
      <c r="H96" s="11" t="s">
        <v>758</v>
      </c>
      <c r="I96" s="14">
        <v>0.18</v>
      </c>
      <c r="J96" s="120">
        <f t="shared" si="1"/>
        <v>7.1999999999999993</v>
      </c>
      <c r="K96" s="125"/>
    </row>
    <row r="97" spans="1:11">
      <c r="A97" s="124"/>
      <c r="B97" s="118">
        <v>40</v>
      </c>
      <c r="C97" s="10" t="s">
        <v>757</v>
      </c>
      <c r="D97" s="128" t="s">
        <v>757</v>
      </c>
      <c r="E97" s="128" t="s">
        <v>33</v>
      </c>
      <c r="F97" s="152"/>
      <c r="G97" s="153"/>
      <c r="H97" s="11" t="s">
        <v>758</v>
      </c>
      <c r="I97" s="14">
        <v>0.18</v>
      </c>
      <c r="J97" s="120">
        <f t="shared" si="1"/>
        <v>7.1999999999999993</v>
      </c>
      <c r="K97" s="125"/>
    </row>
    <row r="98" spans="1:11">
      <c r="A98" s="124"/>
      <c r="B98" s="118">
        <v>40</v>
      </c>
      <c r="C98" s="10" t="s">
        <v>757</v>
      </c>
      <c r="D98" s="128" t="s">
        <v>757</v>
      </c>
      <c r="E98" s="128" t="s">
        <v>53</v>
      </c>
      <c r="F98" s="152"/>
      <c r="G98" s="153"/>
      <c r="H98" s="11" t="s">
        <v>758</v>
      </c>
      <c r="I98" s="14">
        <v>0.18</v>
      </c>
      <c r="J98" s="120">
        <f t="shared" si="1"/>
        <v>7.1999999999999993</v>
      </c>
      <c r="K98" s="125"/>
    </row>
    <row r="99" spans="1:11">
      <c r="A99" s="124"/>
      <c r="B99" s="118">
        <v>40</v>
      </c>
      <c r="C99" s="10" t="s">
        <v>757</v>
      </c>
      <c r="D99" s="128" t="s">
        <v>757</v>
      </c>
      <c r="E99" s="128" t="s">
        <v>55</v>
      </c>
      <c r="F99" s="152"/>
      <c r="G99" s="153"/>
      <c r="H99" s="11" t="s">
        <v>758</v>
      </c>
      <c r="I99" s="14">
        <v>0.18</v>
      </c>
      <c r="J99" s="120">
        <f t="shared" si="1"/>
        <v>7.1999999999999993</v>
      </c>
      <c r="K99" s="125"/>
    </row>
    <row r="100" spans="1:11" ht="36">
      <c r="A100" s="124"/>
      <c r="B100" s="118">
        <v>2</v>
      </c>
      <c r="C100" s="10" t="s">
        <v>759</v>
      </c>
      <c r="D100" s="128" t="s">
        <v>759</v>
      </c>
      <c r="E100" s="128" t="s">
        <v>112</v>
      </c>
      <c r="F100" s="152"/>
      <c r="G100" s="153"/>
      <c r="H100" s="11" t="s">
        <v>1057</v>
      </c>
      <c r="I100" s="14">
        <v>1.24</v>
      </c>
      <c r="J100" s="120">
        <f t="shared" si="1"/>
        <v>2.48</v>
      </c>
      <c r="K100" s="125"/>
    </row>
    <row r="101" spans="1:11" ht="36">
      <c r="A101" s="124"/>
      <c r="B101" s="118">
        <v>2</v>
      </c>
      <c r="C101" s="10" t="s">
        <v>759</v>
      </c>
      <c r="D101" s="128" t="s">
        <v>759</v>
      </c>
      <c r="E101" s="128" t="s">
        <v>220</v>
      </c>
      <c r="F101" s="152"/>
      <c r="G101" s="153"/>
      <c r="H101" s="11" t="s">
        <v>1057</v>
      </c>
      <c r="I101" s="14">
        <v>1.24</v>
      </c>
      <c r="J101" s="120">
        <f t="shared" si="1"/>
        <v>2.48</v>
      </c>
      <c r="K101" s="125"/>
    </row>
    <row r="102" spans="1:11" ht="36">
      <c r="A102" s="124"/>
      <c r="B102" s="118">
        <v>2</v>
      </c>
      <c r="C102" s="10" t="s">
        <v>760</v>
      </c>
      <c r="D102" s="128" t="s">
        <v>760</v>
      </c>
      <c r="E102" s="128" t="s">
        <v>642</v>
      </c>
      <c r="F102" s="152"/>
      <c r="G102" s="153"/>
      <c r="H102" s="11" t="s">
        <v>1058</v>
      </c>
      <c r="I102" s="14">
        <v>1.24</v>
      </c>
      <c r="J102" s="120">
        <f t="shared" si="1"/>
        <v>2.48</v>
      </c>
      <c r="K102" s="125"/>
    </row>
    <row r="103" spans="1:11" ht="36">
      <c r="A103" s="124"/>
      <c r="B103" s="118">
        <v>2</v>
      </c>
      <c r="C103" s="10" t="s">
        <v>760</v>
      </c>
      <c r="D103" s="128" t="s">
        <v>760</v>
      </c>
      <c r="E103" s="128" t="s">
        <v>643</v>
      </c>
      <c r="F103" s="152"/>
      <c r="G103" s="153"/>
      <c r="H103" s="11" t="s">
        <v>1058</v>
      </c>
      <c r="I103" s="14">
        <v>1.24</v>
      </c>
      <c r="J103" s="120">
        <f t="shared" si="1"/>
        <v>2.48</v>
      </c>
      <c r="K103" s="125"/>
    </row>
    <row r="104" spans="1:11">
      <c r="A104" s="124"/>
      <c r="B104" s="118">
        <v>10</v>
      </c>
      <c r="C104" s="10" t="s">
        <v>35</v>
      </c>
      <c r="D104" s="128" t="s">
        <v>938</v>
      </c>
      <c r="E104" s="128" t="s">
        <v>39</v>
      </c>
      <c r="F104" s="152"/>
      <c r="G104" s="153"/>
      <c r="H104" s="11" t="s">
        <v>761</v>
      </c>
      <c r="I104" s="14">
        <v>0.25</v>
      </c>
      <c r="J104" s="120">
        <f t="shared" si="1"/>
        <v>2.5</v>
      </c>
      <c r="K104" s="125"/>
    </row>
    <row r="105" spans="1:11">
      <c r="A105" s="124"/>
      <c r="B105" s="118">
        <v>10</v>
      </c>
      <c r="C105" s="10" t="s">
        <v>35</v>
      </c>
      <c r="D105" s="128" t="s">
        <v>938</v>
      </c>
      <c r="E105" s="128" t="s">
        <v>40</v>
      </c>
      <c r="F105" s="152"/>
      <c r="G105" s="153"/>
      <c r="H105" s="11" t="s">
        <v>761</v>
      </c>
      <c r="I105" s="14">
        <v>0.25</v>
      </c>
      <c r="J105" s="120">
        <f t="shared" si="1"/>
        <v>2.5</v>
      </c>
      <c r="K105" s="125"/>
    </row>
    <row r="106" spans="1:11">
      <c r="A106" s="124"/>
      <c r="B106" s="118">
        <v>2</v>
      </c>
      <c r="C106" s="10" t="s">
        <v>35</v>
      </c>
      <c r="D106" s="128" t="s">
        <v>939</v>
      </c>
      <c r="E106" s="128" t="s">
        <v>762</v>
      </c>
      <c r="F106" s="152"/>
      <c r="G106" s="153"/>
      <c r="H106" s="11" t="s">
        <v>761</v>
      </c>
      <c r="I106" s="14">
        <v>0.27</v>
      </c>
      <c r="J106" s="120">
        <f t="shared" si="1"/>
        <v>0.54</v>
      </c>
      <c r="K106" s="125"/>
    </row>
    <row r="107" spans="1:11">
      <c r="A107" s="124"/>
      <c r="B107" s="118">
        <v>2</v>
      </c>
      <c r="C107" s="10" t="s">
        <v>35</v>
      </c>
      <c r="D107" s="128" t="s">
        <v>939</v>
      </c>
      <c r="E107" s="128" t="s">
        <v>43</v>
      </c>
      <c r="F107" s="152"/>
      <c r="G107" s="153"/>
      <c r="H107" s="11" t="s">
        <v>761</v>
      </c>
      <c r="I107" s="14">
        <v>0.27</v>
      </c>
      <c r="J107" s="120">
        <f t="shared" si="1"/>
        <v>0.54</v>
      </c>
      <c r="K107" s="125"/>
    </row>
    <row r="108" spans="1:11">
      <c r="A108" s="124"/>
      <c r="B108" s="118">
        <v>2</v>
      </c>
      <c r="C108" s="10" t="s">
        <v>35</v>
      </c>
      <c r="D108" s="128" t="s">
        <v>939</v>
      </c>
      <c r="E108" s="128" t="s">
        <v>44</v>
      </c>
      <c r="F108" s="152"/>
      <c r="G108" s="153"/>
      <c r="H108" s="11" t="s">
        <v>761</v>
      </c>
      <c r="I108" s="14">
        <v>0.27</v>
      </c>
      <c r="J108" s="120">
        <f t="shared" si="1"/>
        <v>0.54</v>
      </c>
      <c r="K108" s="125"/>
    </row>
    <row r="109" spans="1:11">
      <c r="A109" s="124"/>
      <c r="B109" s="118">
        <v>2</v>
      </c>
      <c r="C109" s="10" t="s">
        <v>35</v>
      </c>
      <c r="D109" s="128" t="s">
        <v>939</v>
      </c>
      <c r="E109" s="128" t="s">
        <v>45</v>
      </c>
      <c r="F109" s="152"/>
      <c r="G109" s="153"/>
      <c r="H109" s="11" t="s">
        <v>761</v>
      </c>
      <c r="I109" s="14">
        <v>0.27</v>
      </c>
      <c r="J109" s="120">
        <f t="shared" si="1"/>
        <v>0.54</v>
      </c>
      <c r="K109" s="125"/>
    </row>
    <row r="110" spans="1:11">
      <c r="A110" s="124"/>
      <c r="B110" s="118">
        <v>2</v>
      </c>
      <c r="C110" s="10" t="s">
        <v>35</v>
      </c>
      <c r="D110" s="128" t="s">
        <v>940</v>
      </c>
      <c r="E110" s="128" t="s">
        <v>46</v>
      </c>
      <c r="F110" s="152"/>
      <c r="G110" s="153"/>
      <c r="H110" s="11" t="s">
        <v>761</v>
      </c>
      <c r="I110" s="14">
        <v>0.28999999999999998</v>
      </c>
      <c r="J110" s="120">
        <f t="shared" si="1"/>
        <v>0.57999999999999996</v>
      </c>
      <c r="K110" s="125"/>
    </row>
    <row r="111" spans="1:11">
      <c r="A111" s="124"/>
      <c r="B111" s="118">
        <v>2</v>
      </c>
      <c r="C111" s="10" t="s">
        <v>35</v>
      </c>
      <c r="D111" s="128" t="s">
        <v>940</v>
      </c>
      <c r="E111" s="128" t="s">
        <v>47</v>
      </c>
      <c r="F111" s="152"/>
      <c r="G111" s="153"/>
      <c r="H111" s="11" t="s">
        <v>761</v>
      </c>
      <c r="I111" s="14">
        <v>0.28999999999999998</v>
      </c>
      <c r="J111" s="120">
        <f t="shared" si="1"/>
        <v>0.57999999999999996</v>
      </c>
      <c r="K111" s="125"/>
    </row>
    <row r="112" spans="1:11" ht="14.25" customHeight="1">
      <c r="A112" s="124"/>
      <c r="B112" s="118">
        <v>10</v>
      </c>
      <c r="C112" s="10" t="s">
        <v>763</v>
      </c>
      <c r="D112" s="128" t="s">
        <v>941</v>
      </c>
      <c r="E112" s="128" t="s">
        <v>39</v>
      </c>
      <c r="F112" s="152"/>
      <c r="G112" s="153"/>
      <c r="H112" s="11" t="s">
        <v>764</v>
      </c>
      <c r="I112" s="14">
        <v>0.25</v>
      </c>
      <c r="J112" s="120">
        <f t="shared" si="1"/>
        <v>2.5</v>
      </c>
      <c r="K112" s="125"/>
    </row>
    <row r="113" spans="1:11" ht="14.25" customHeight="1">
      <c r="A113" s="124"/>
      <c r="B113" s="118">
        <v>10</v>
      </c>
      <c r="C113" s="10" t="s">
        <v>763</v>
      </c>
      <c r="D113" s="128" t="s">
        <v>941</v>
      </c>
      <c r="E113" s="128" t="s">
        <v>40</v>
      </c>
      <c r="F113" s="152"/>
      <c r="G113" s="153"/>
      <c r="H113" s="11" t="s">
        <v>764</v>
      </c>
      <c r="I113" s="14">
        <v>0.25</v>
      </c>
      <c r="J113" s="120">
        <f t="shared" si="1"/>
        <v>2.5</v>
      </c>
      <c r="K113" s="125"/>
    </row>
    <row r="114" spans="1:11" ht="14.25" customHeight="1">
      <c r="A114" s="124"/>
      <c r="B114" s="118">
        <v>2</v>
      </c>
      <c r="C114" s="10" t="s">
        <v>763</v>
      </c>
      <c r="D114" s="128" t="s">
        <v>942</v>
      </c>
      <c r="E114" s="128" t="s">
        <v>762</v>
      </c>
      <c r="F114" s="152"/>
      <c r="G114" s="153"/>
      <c r="H114" s="11" t="s">
        <v>764</v>
      </c>
      <c r="I114" s="14">
        <v>0.27</v>
      </c>
      <c r="J114" s="120">
        <f t="shared" si="1"/>
        <v>0.54</v>
      </c>
      <c r="K114" s="125"/>
    </row>
    <row r="115" spans="1:11" ht="14.25" customHeight="1">
      <c r="A115" s="124"/>
      <c r="B115" s="118">
        <v>2</v>
      </c>
      <c r="C115" s="10" t="s">
        <v>763</v>
      </c>
      <c r="D115" s="128" t="s">
        <v>942</v>
      </c>
      <c r="E115" s="128" t="s">
        <v>43</v>
      </c>
      <c r="F115" s="152"/>
      <c r="G115" s="153"/>
      <c r="H115" s="11" t="s">
        <v>764</v>
      </c>
      <c r="I115" s="14">
        <v>0.27</v>
      </c>
      <c r="J115" s="120">
        <f t="shared" si="1"/>
        <v>0.54</v>
      </c>
      <c r="K115" s="125"/>
    </row>
    <row r="116" spans="1:11" ht="14.25" customHeight="1">
      <c r="A116" s="124"/>
      <c r="B116" s="118">
        <v>2</v>
      </c>
      <c r="C116" s="10" t="s">
        <v>763</v>
      </c>
      <c r="D116" s="128" t="s">
        <v>942</v>
      </c>
      <c r="E116" s="128" t="s">
        <v>44</v>
      </c>
      <c r="F116" s="152"/>
      <c r="G116" s="153"/>
      <c r="H116" s="11" t="s">
        <v>764</v>
      </c>
      <c r="I116" s="14">
        <v>0.27</v>
      </c>
      <c r="J116" s="120">
        <f t="shared" si="1"/>
        <v>0.54</v>
      </c>
      <c r="K116" s="125"/>
    </row>
    <row r="117" spans="1:11" ht="14.25" customHeight="1">
      <c r="A117" s="124"/>
      <c r="B117" s="118">
        <v>2</v>
      </c>
      <c r="C117" s="10" t="s">
        <v>763</v>
      </c>
      <c r="D117" s="128" t="s">
        <v>942</v>
      </c>
      <c r="E117" s="128" t="s">
        <v>45</v>
      </c>
      <c r="F117" s="152"/>
      <c r="G117" s="153"/>
      <c r="H117" s="11" t="s">
        <v>764</v>
      </c>
      <c r="I117" s="14">
        <v>0.27</v>
      </c>
      <c r="J117" s="120">
        <f t="shared" si="1"/>
        <v>0.54</v>
      </c>
      <c r="K117" s="125"/>
    </row>
    <row r="118" spans="1:11" ht="14.25" customHeight="1">
      <c r="A118" s="124"/>
      <c r="B118" s="118">
        <v>2</v>
      </c>
      <c r="C118" s="10" t="s">
        <v>763</v>
      </c>
      <c r="D118" s="128" t="s">
        <v>942</v>
      </c>
      <c r="E118" s="128" t="s">
        <v>46</v>
      </c>
      <c r="F118" s="152"/>
      <c r="G118" s="153"/>
      <c r="H118" s="11" t="s">
        <v>764</v>
      </c>
      <c r="I118" s="14">
        <v>0.28999999999999998</v>
      </c>
      <c r="J118" s="120">
        <f t="shared" si="1"/>
        <v>0.57999999999999996</v>
      </c>
      <c r="K118" s="125"/>
    </row>
    <row r="119" spans="1:11" ht="14.25" customHeight="1">
      <c r="A119" s="124"/>
      <c r="B119" s="118">
        <v>2</v>
      </c>
      <c r="C119" s="10" t="s">
        <v>763</v>
      </c>
      <c r="D119" s="128" t="s">
        <v>943</v>
      </c>
      <c r="E119" s="128" t="s">
        <v>47</v>
      </c>
      <c r="F119" s="152"/>
      <c r="G119" s="153"/>
      <c r="H119" s="11" t="s">
        <v>764</v>
      </c>
      <c r="I119" s="14">
        <v>0.28999999999999998</v>
      </c>
      <c r="J119" s="120">
        <f t="shared" si="1"/>
        <v>0.57999999999999996</v>
      </c>
      <c r="K119" s="125"/>
    </row>
    <row r="120" spans="1:11" ht="24">
      <c r="A120" s="124"/>
      <c r="B120" s="118">
        <v>2</v>
      </c>
      <c r="C120" s="10" t="s">
        <v>765</v>
      </c>
      <c r="D120" s="128" t="s">
        <v>765</v>
      </c>
      <c r="E120" s="128" t="s">
        <v>39</v>
      </c>
      <c r="F120" s="152" t="s">
        <v>279</v>
      </c>
      <c r="G120" s="153"/>
      <c r="H120" s="11" t="s">
        <v>766</v>
      </c>
      <c r="I120" s="14">
        <v>0.74</v>
      </c>
      <c r="J120" s="120">
        <f t="shared" si="1"/>
        <v>1.48</v>
      </c>
      <c r="K120" s="125"/>
    </row>
    <row r="121" spans="1:11" ht="24">
      <c r="A121" s="124"/>
      <c r="B121" s="118">
        <v>2</v>
      </c>
      <c r="C121" s="10" t="s">
        <v>765</v>
      </c>
      <c r="D121" s="128" t="s">
        <v>765</v>
      </c>
      <c r="E121" s="128" t="s">
        <v>39</v>
      </c>
      <c r="F121" s="152" t="s">
        <v>679</v>
      </c>
      <c r="G121" s="153"/>
      <c r="H121" s="11" t="s">
        <v>766</v>
      </c>
      <c r="I121" s="14">
        <v>0.74</v>
      </c>
      <c r="J121" s="120">
        <f t="shared" si="1"/>
        <v>1.48</v>
      </c>
      <c r="K121" s="125"/>
    </row>
    <row r="122" spans="1:11" ht="24">
      <c r="A122" s="124"/>
      <c r="B122" s="118">
        <v>2</v>
      </c>
      <c r="C122" s="10" t="s">
        <v>765</v>
      </c>
      <c r="D122" s="128" t="s">
        <v>765</v>
      </c>
      <c r="E122" s="128" t="s">
        <v>39</v>
      </c>
      <c r="F122" s="152" t="s">
        <v>277</v>
      </c>
      <c r="G122" s="153"/>
      <c r="H122" s="11" t="s">
        <v>766</v>
      </c>
      <c r="I122" s="14">
        <v>0.74</v>
      </c>
      <c r="J122" s="120">
        <f t="shared" si="1"/>
        <v>1.48</v>
      </c>
      <c r="K122" s="125"/>
    </row>
    <row r="123" spans="1:11" ht="24">
      <c r="A123" s="124"/>
      <c r="B123" s="118">
        <v>2</v>
      </c>
      <c r="C123" s="10" t="s">
        <v>765</v>
      </c>
      <c r="D123" s="128" t="s">
        <v>765</v>
      </c>
      <c r="E123" s="128" t="s">
        <v>39</v>
      </c>
      <c r="F123" s="152" t="s">
        <v>737</v>
      </c>
      <c r="G123" s="153"/>
      <c r="H123" s="11" t="s">
        <v>766</v>
      </c>
      <c r="I123" s="14">
        <v>0.74</v>
      </c>
      <c r="J123" s="120">
        <f t="shared" si="1"/>
        <v>1.48</v>
      </c>
      <c r="K123" s="125"/>
    </row>
    <row r="124" spans="1:11" ht="24">
      <c r="A124" s="124"/>
      <c r="B124" s="118">
        <v>2</v>
      </c>
      <c r="C124" s="10" t="s">
        <v>765</v>
      </c>
      <c r="D124" s="128" t="s">
        <v>765</v>
      </c>
      <c r="E124" s="128" t="s">
        <v>42</v>
      </c>
      <c r="F124" s="152" t="s">
        <v>279</v>
      </c>
      <c r="G124" s="153"/>
      <c r="H124" s="11" t="s">
        <v>766</v>
      </c>
      <c r="I124" s="14">
        <v>0.74</v>
      </c>
      <c r="J124" s="120">
        <f t="shared" si="1"/>
        <v>1.48</v>
      </c>
      <c r="K124" s="125"/>
    </row>
    <row r="125" spans="1:11" ht="24">
      <c r="A125" s="124"/>
      <c r="B125" s="118">
        <v>2</v>
      </c>
      <c r="C125" s="10" t="s">
        <v>765</v>
      </c>
      <c r="D125" s="128" t="s">
        <v>765</v>
      </c>
      <c r="E125" s="128" t="s">
        <v>42</v>
      </c>
      <c r="F125" s="152" t="s">
        <v>679</v>
      </c>
      <c r="G125" s="153"/>
      <c r="H125" s="11" t="s">
        <v>766</v>
      </c>
      <c r="I125" s="14">
        <v>0.74</v>
      </c>
      <c r="J125" s="120">
        <f t="shared" si="1"/>
        <v>1.48</v>
      </c>
      <c r="K125" s="125"/>
    </row>
    <row r="126" spans="1:11" ht="24">
      <c r="A126" s="124"/>
      <c r="B126" s="118">
        <v>2</v>
      </c>
      <c r="C126" s="10" t="s">
        <v>767</v>
      </c>
      <c r="D126" s="128" t="s">
        <v>767</v>
      </c>
      <c r="E126" s="128" t="s">
        <v>45</v>
      </c>
      <c r="F126" s="152" t="s">
        <v>279</v>
      </c>
      <c r="G126" s="153"/>
      <c r="H126" s="11" t="s">
        <v>768</v>
      </c>
      <c r="I126" s="14">
        <v>0.74</v>
      </c>
      <c r="J126" s="120">
        <f t="shared" si="1"/>
        <v>1.48</v>
      </c>
      <c r="K126" s="125"/>
    </row>
    <row r="127" spans="1:11" ht="24">
      <c r="A127" s="124"/>
      <c r="B127" s="118">
        <v>2</v>
      </c>
      <c r="C127" s="10" t="s">
        <v>767</v>
      </c>
      <c r="D127" s="128" t="s">
        <v>767</v>
      </c>
      <c r="E127" s="128" t="s">
        <v>47</v>
      </c>
      <c r="F127" s="152" t="s">
        <v>279</v>
      </c>
      <c r="G127" s="153"/>
      <c r="H127" s="11" t="s">
        <v>768</v>
      </c>
      <c r="I127" s="14">
        <v>0.74</v>
      </c>
      <c r="J127" s="120">
        <f t="shared" si="1"/>
        <v>1.48</v>
      </c>
      <c r="K127" s="125"/>
    </row>
    <row r="128" spans="1:11" ht="24">
      <c r="A128" s="124"/>
      <c r="B128" s="118">
        <v>2</v>
      </c>
      <c r="C128" s="10" t="s">
        <v>769</v>
      </c>
      <c r="D128" s="128" t="s">
        <v>769</v>
      </c>
      <c r="E128" s="128" t="s">
        <v>39</v>
      </c>
      <c r="F128" s="152" t="s">
        <v>279</v>
      </c>
      <c r="G128" s="153"/>
      <c r="H128" s="11" t="s">
        <v>770</v>
      </c>
      <c r="I128" s="14">
        <v>0.74</v>
      </c>
      <c r="J128" s="120">
        <f t="shared" si="1"/>
        <v>1.48</v>
      </c>
      <c r="K128" s="125"/>
    </row>
    <row r="129" spans="1:11" ht="24">
      <c r="A129" s="124"/>
      <c r="B129" s="118">
        <v>10</v>
      </c>
      <c r="C129" s="10" t="s">
        <v>769</v>
      </c>
      <c r="D129" s="128" t="s">
        <v>769</v>
      </c>
      <c r="E129" s="128" t="s">
        <v>39</v>
      </c>
      <c r="F129" s="152" t="s">
        <v>278</v>
      </c>
      <c r="G129" s="153"/>
      <c r="H129" s="11" t="s">
        <v>770</v>
      </c>
      <c r="I129" s="14">
        <v>0.74</v>
      </c>
      <c r="J129" s="120">
        <f t="shared" si="1"/>
        <v>7.4</v>
      </c>
      <c r="K129" s="125"/>
    </row>
    <row r="130" spans="1:11" ht="24">
      <c r="A130" s="124"/>
      <c r="B130" s="118">
        <v>10</v>
      </c>
      <c r="C130" s="10" t="s">
        <v>769</v>
      </c>
      <c r="D130" s="128" t="s">
        <v>769</v>
      </c>
      <c r="E130" s="128" t="s">
        <v>39</v>
      </c>
      <c r="F130" s="152" t="s">
        <v>754</v>
      </c>
      <c r="G130" s="153"/>
      <c r="H130" s="11" t="s">
        <v>770</v>
      </c>
      <c r="I130" s="14">
        <v>0.74</v>
      </c>
      <c r="J130" s="120">
        <f t="shared" si="1"/>
        <v>7.4</v>
      </c>
      <c r="K130" s="125"/>
    </row>
    <row r="131" spans="1:11" ht="24">
      <c r="A131" s="124"/>
      <c r="B131" s="118">
        <v>2</v>
      </c>
      <c r="C131" s="10" t="s">
        <v>769</v>
      </c>
      <c r="D131" s="128" t="s">
        <v>769</v>
      </c>
      <c r="E131" s="128" t="s">
        <v>40</v>
      </c>
      <c r="F131" s="152" t="s">
        <v>279</v>
      </c>
      <c r="G131" s="153"/>
      <c r="H131" s="11" t="s">
        <v>770</v>
      </c>
      <c r="I131" s="14">
        <v>0.74</v>
      </c>
      <c r="J131" s="120">
        <f t="shared" si="1"/>
        <v>1.48</v>
      </c>
      <c r="K131" s="125"/>
    </row>
    <row r="132" spans="1:11" ht="24">
      <c r="A132" s="124"/>
      <c r="B132" s="118">
        <v>10</v>
      </c>
      <c r="C132" s="10" t="s">
        <v>769</v>
      </c>
      <c r="D132" s="128" t="s">
        <v>769</v>
      </c>
      <c r="E132" s="128" t="s">
        <v>40</v>
      </c>
      <c r="F132" s="152" t="s">
        <v>278</v>
      </c>
      <c r="G132" s="153"/>
      <c r="H132" s="11" t="s">
        <v>770</v>
      </c>
      <c r="I132" s="14">
        <v>0.74</v>
      </c>
      <c r="J132" s="120">
        <f t="shared" si="1"/>
        <v>7.4</v>
      </c>
      <c r="K132" s="125"/>
    </row>
    <row r="133" spans="1:11" ht="24">
      <c r="A133" s="124"/>
      <c r="B133" s="118">
        <v>2</v>
      </c>
      <c r="C133" s="10" t="s">
        <v>769</v>
      </c>
      <c r="D133" s="128" t="s">
        <v>769</v>
      </c>
      <c r="E133" s="128" t="s">
        <v>40</v>
      </c>
      <c r="F133" s="152" t="s">
        <v>737</v>
      </c>
      <c r="G133" s="153"/>
      <c r="H133" s="11" t="s">
        <v>770</v>
      </c>
      <c r="I133" s="14">
        <v>0.74</v>
      </c>
      <c r="J133" s="120">
        <f t="shared" si="1"/>
        <v>1.48</v>
      </c>
      <c r="K133" s="125"/>
    </row>
    <row r="134" spans="1:11" ht="24">
      <c r="A134" s="124"/>
      <c r="B134" s="118">
        <v>10</v>
      </c>
      <c r="C134" s="10" t="s">
        <v>769</v>
      </c>
      <c r="D134" s="128" t="s">
        <v>769</v>
      </c>
      <c r="E134" s="128" t="s">
        <v>40</v>
      </c>
      <c r="F134" s="152" t="s">
        <v>754</v>
      </c>
      <c r="G134" s="153"/>
      <c r="H134" s="11" t="s">
        <v>770</v>
      </c>
      <c r="I134" s="14">
        <v>0.74</v>
      </c>
      <c r="J134" s="120">
        <f t="shared" si="1"/>
        <v>7.4</v>
      </c>
      <c r="K134" s="125"/>
    </row>
    <row r="135" spans="1:11" ht="24">
      <c r="A135" s="124"/>
      <c r="B135" s="118">
        <v>2</v>
      </c>
      <c r="C135" s="10" t="s">
        <v>769</v>
      </c>
      <c r="D135" s="128" t="s">
        <v>769</v>
      </c>
      <c r="E135" s="128" t="s">
        <v>42</v>
      </c>
      <c r="F135" s="152" t="s">
        <v>279</v>
      </c>
      <c r="G135" s="153"/>
      <c r="H135" s="11" t="s">
        <v>770</v>
      </c>
      <c r="I135" s="14">
        <v>0.74</v>
      </c>
      <c r="J135" s="120">
        <f t="shared" si="1"/>
        <v>1.48</v>
      </c>
      <c r="K135" s="125"/>
    </row>
    <row r="136" spans="1:11" ht="24">
      <c r="A136" s="124"/>
      <c r="B136" s="118">
        <v>2</v>
      </c>
      <c r="C136" s="10" t="s">
        <v>771</v>
      </c>
      <c r="D136" s="128" t="s">
        <v>771</v>
      </c>
      <c r="E136" s="128" t="s">
        <v>44</v>
      </c>
      <c r="F136" s="152" t="s">
        <v>279</v>
      </c>
      <c r="G136" s="153"/>
      <c r="H136" s="11" t="s">
        <v>772</v>
      </c>
      <c r="I136" s="14">
        <v>0.79</v>
      </c>
      <c r="J136" s="120">
        <f t="shared" si="1"/>
        <v>1.58</v>
      </c>
      <c r="K136" s="125"/>
    </row>
    <row r="137" spans="1:11" ht="24">
      <c r="A137" s="124"/>
      <c r="B137" s="118">
        <v>2</v>
      </c>
      <c r="C137" s="10" t="s">
        <v>771</v>
      </c>
      <c r="D137" s="128" t="s">
        <v>771</v>
      </c>
      <c r="E137" s="128" t="s">
        <v>46</v>
      </c>
      <c r="F137" s="152" t="s">
        <v>279</v>
      </c>
      <c r="G137" s="153"/>
      <c r="H137" s="11" t="s">
        <v>772</v>
      </c>
      <c r="I137" s="14">
        <v>0.79</v>
      </c>
      <c r="J137" s="120">
        <f t="shared" si="1"/>
        <v>1.58</v>
      </c>
      <c r="K137" s="125"/>
    </row>
    <row r="138" spans="1:11" ht="36">
      <c r="A138" s="124"/>
      <c r="B138" s="118">
        <v>2</v>
      </c>
      <c r="C138" s="10" t="s">
        <v>773</v>
      </c>
      <c r="D138" s="128" t="s">
        <v>773</v>
      </c>
      <c r="E138" s="128" t="s">
        <v>216</v>
      </c>
      <c r="F138" s="152"/>
      <c r="G138" s="153"/>
      <c r="H138" s="11" t="s">
        <v>1059</v>
      </c>
      <c r="I138" s="14">
        <v>1.79</v>
      </c>
      <c r="J138" s="120">
        <f t="shared" si="1"/>
        <v>3.58</v>
      </c>
      <c r="K138" s="125"/>
    </row>
    <row r="139" spans="1:11" ht="36">
      <c r="A139" s="124"/>
      <c r="B139" s="118">
        <v>2</v>
      </c>
      <c r="C139" s="10" t="s">
        <v>773</v>
      </c>
      <c r="D139" s="128" t="s">
        <v>773</v>
      </c>
      <c r="E139" s="128" t="s">
        <v>218</v>
      </c>
      <c r="F139" s="152"/>
      <c r="G139" s="153"/>
      <c r="H139" s="11" t="s">
        <v>1059</v>
      </c>
      <c r="I139" s="14">
        <v>1.79</v>
      </c>
      <c r="J139" s="120">
        <f t="shared" si="1"/>
        <v>3.58</v>
      </c>
      <c r="K139" s="125"/>
    </row>
    <row r="140" spans="1:11" ht="36">
      <c r="A140" s="124"/>
      <c r="B140" s="118">
        <v>2</v>
      </c>
      <c r="C140" s="10" t="s">
        <v>773</v>
      </c>
      <c r="D140" s="128" t="s">
        <v>773</v>
      </c>
      <c r="E140" s="128" t="s">
        <v>269</v>
      </c>
      <c r="F140" s="152"/>
      <c r="G140" s="153"/>
      <c r="H140" s="11" t="s">
        <v>1059</v>
      </c>
      <c r="I140" s="14">
        <v>1.79</v>
      </c>
      <c r="J140" s="120">
        <f t="shared" si="1"/>
        <v>3.58</v>
      </c>
      <c r="K140" s="125"/>
    </row>
    <row r="141" spans="1:11" ht="36">
      <c r="A141" s="124"/>
      <c r="B141" s="118">
        <v>2</v>
      </c>
      <c r="C141" s="10" t="s">
        <v>774</v>
      </c>
      <c r="D141" s="128" t="s">
        <v>774</v>
      </c>
      <c r="E141" s="128" t="s">
        <v>679</v>
      </c>
      <c r="F141" s="152"/>
      <c r="G141" s="153"/>
      <c r="H141" s="11" t="s">
        <v>1060</v>
      </c>
      <c r="I141" s="14">
        <v>0.67</v>
      </c>
      <c r="J141" s="120">
        <f t="shared" si="1"/>
        <v>1.34</v>
      </c>
      <c r="K141" s="125"/>
    </row>
    <row r="142" spans="1:11" ht="24">
      <c r="A142" s="124"/>
      <c r="B142" s="118">
        <v>2</v>
      </c>
      <c r="C142" s="10" t="s">
        <v>775</v>
      </c>
      <c r="D142" s="128" t="s">
        <v>775</v>
      </c>
      <c r="E142" s="128" t="s">
        <v>728</v>
      </c>
      <c r="F142" s="152"/>
      <c r="G142" s="153"/>
      <c r="H142" s="11" t="s">
        <v>1061</v>
      </c>
      <c r="I142" s="14">
        <v>0.39</v>
      </c>
      <c r="J142" s="120">
        <f t="shared" si="1"/>
        <v>0.78</v>
      </c>
      <c r="K142" s="125"/>
    </row>
    <row r="143" spans="1:11" ht="36">
      <c r="A143" s="124"/>
      <c r="B143" s="118">
        <v>2</v>
      </c>
      <c r="C143" s="10" t="s">
        <v>776</v>
      </c>
      <c r="D143" s="128" t="s">
        <v>776</v>
      </c>
      <c r="E143" s="128" t="s">
        <v>777</v>
      </c>
      <c r="F143" s="152"/>
      <c r="G143" s="153"/>
      <c r="H143" s="11" t="s">
        <v>1062</v>
      </c>
      <c r="I143" s="14">
        <v>0.49</v>
      </c>
      <c r="J143" s="120">
        <f t="shared" si="1"/>
        <v>0.98</v>
      </c>
      <c r="K143" s="125"/>
    </row>
    <row r="144" spans="1:11" ht="24">
      <c r="A144" s="124"/>
      <c r="B144" s="118">
        <v>3</v>
      </c>
      <c r="C144" s="10" t="s">
        <v>778</v>
      </c>
      <c r="D144" s="128" t="s">
        <v>944</v>
      </c>
      <c r="E144" s="128" t="s">
        <v>734</v>
      </c>
      <c r="F144" s="152"/>
      <c r="G144" s="153"/>
      <c r="H144" s="11" t="s">
        <v>1063</v>
      </c>
      <c r="I144" s="14">
        <v>0.79</v>
      </c>
      <c r="J144" s="120">
        <f t="shared" si="1"/>
        <v>2.37</v>
      </c>
      <c r="K144" s="125"/>
    </row>
    <row r="145" spans="1:11" ht="24">
      <c r="A145" s="124"/>
      <c r="B145" s="118">
        <v>3</v>
      </c>
      <c r="C145" s="10" t="s">
        <v>778</v>
      </c>
      <c r="D145" s="128" t="s">
        <v>945</v>
      </c>
      <c r="E145" s="128" t="s">
        <v>738</v>
      </c>
      <c r="F145" s="152"/>
      <c r="G145" s="153"/>
      <c r="H145" s="11" t="s">
        <v>1063</v>
      </c>
      <c r="I145" s="14">
        <v>1.29</v>
      </c>
      <c r="J145" s="120">
        <f t="shared" si="1"/>
        <v>3.87</v>
      </c>
      <c r="K145" s="125"/>
    </row>
    <row r="146" spans="1:11" ht="24">
      <c r="A146" s="124"/>
      <c r="B146" s="118">
        <v>3</v>
      </c>
      <c r="C146" s="10" t="s">
        <v>778</v>
      </c>
      <c r="D146" s="128" t="s">
        <v>946</v>
      </c>
      <c r="E146" s="128" t="s">
        <v>740</v>
      </c>
      <c r="F146" s="152"/>
      <c r="G146" s="153"/>
      <c r="H146" s="11" t="s">
        <v>1063</v>
      </c>
      <c r="I146" s="14">
        <v>1.99</v>
      </c>
      <c r="J146" s="120">
        <f t="shared" si="1"/>
        <v>5.97</v>
      </c>
      <c r="K146" s="125"/>
    </row>
    <row r="147" spans="1:11" ht="24">
      <c r="A147" s="124"/>
      <c r="B147" s="118">
        <v>3</v>
      </c>
      <c r="C147" s="10" t="s">
        <v>778</v>
      </c>
      <c r="D147" s="128" t="s">
        <v>947</v>
      </c>
      <c r="E147" s="128" t="s">
        <v>741</v>
      </c>
      <c r="F147" s="152"/>
      <c r="G147" s="153"/>
      <c r="H147" s="11" t="s">
        <v>1063</v>
      </c>
      <c r="I147" s="14">
        <v>2.99</v>
      </c>
      <c r="J147" s="120">
        <f t="shared" si="1"/>
        <v>8.9700000000000006</v>
      </c>
      <c r="K147" s="125"/>
    </row>
    <row r="148" spans="1:11" ht="24">
      <c r="A148" s="124"/>
      <c r="B148" s="118">
        <v>3</v>
      </c>
      <c r="C148" s="10" t="s">
        <v>778</v>
      </c>
      <c r="D148" s="128" t="s">
        <v>948</v>
      </c>
      <c r="E148" s="128" t="s">
        <v>742</v>
      </c>
      <c r="F148" s="152"/>
      <c r="G148" s="153"/>
      <c r="H148" s="11" t="s">
        <v>1063</v>
      </c>
      <c r="I148" s="14">
        <v>3.49</v>
      </c>
      <c r="J148" s="120">
        <f t="shared" si="1"/>
        <v>10.47</v>
      </c>
      <c r="K148" s="125"/>
    </row>
    <row r="149" spans="1:11" ht="24">
      <c r="A149" s="124"/>
      <c r="B149" s="118">
        <v>3</v>
      </c>
      <c r="C149" s="10" t="s">
        <v>778</v>
      </c>
      <c r="D149" s="128" t="s">
        <v>949</v>
      </c>
      <c r="E149" s="128" t="s">
        <v>743</v>
      </c>
      <c r="F149" s="152"/>
      <c r="G149" s="153"/>
      <c r="H149" s="11" t="s">
        <v>1063</v>
      </c>
      <c r="I149" s="14">
        <v>4.49</v>
      </c>
      <c r="J149" s="120">
        <f t="shared" si="1"/>
        <v>13.47</v>
      </c>
      <c r="K149" s="125"/>
    </row>
    <row r="150" spans="1:11" ht="36">
      <c r="A150" s="124"/>
      <c r="B150" s="118">
        <v>2</v>
      </c>
      <c r="C150" s="10" t="s">
        <v>779</v>
      </c>
      <c r="D150" s="128" t="s">
        <v>779</v>
      </c>
      <c r="E150" s="128" t="s">
        <v>780</v>
      </c>
      <c r="F150" s="152"/>
      <c r="G150" s="153"/>
      <c r="H150" s="11" t="s">
        <v>1064</v>
      </c>
      <c r="I150" s="14">
        <v>0.99</v>
      </c>
      <c r="J150" s="120">
        <f t="shared" ref="J150:J213" si="2">I150*B150</f>
        <v>1.98</v>
      </c>
      <c r="K150" s="125"/>
    </row>
    <row r="151" spans="1:11" ht="36">
      <c r="A151" s="124"/>
      <c r="B151" s="118">
        <v>2</v>
      </c>
      <c r="C151" s="10" t="s">
        <v>779</v>
      </c>
      <c r="D151" s="128" t="s">
        <v>779</v>
      </c>
      <c r="E151" s="128" t="s">
        <v>781</v>
      </c>
      <c r="F151" s="152"/>
      <c r="G151" s="153"/>
      <c r="H151" s="11" t="s">
        <v>1064</v>
      </c>
      <c r="I151" s="14">
        <v>0.99</v>
      </c>
      <c r="J151" s="120">
        <f t="shared" si="2"/>
        <v>1.98</v>
      </c>
      <c r="K151" s="125"/>
    </row>
    <row r="152" spans="1:11" ht="36">
      <c r="A152" s="124"/>
      <c r="B152" s="118">
        <v>2</v>
      </c>
      <c r="C152" s="10" t="s">
        <v>779</v>
      </c>
      <c r="D152" s="128" t="s">
        <v>779</v>
      </c>
      <c r="E152" s="128" t="s">
        <v>782</v>
      </c>
      <c r="F152" s="152"/>
      <c r="G152" s="153"/>
      <c r="H152" s="11" t="s">
        <v>1064</v>
      </c>
      <c r="I152" s="14">
        <v>0.99</v>
      </c>
      <c r="J152" s="120">
        <f t="shared" si="2"/>
        <v>1.98</v>
      </c>
      <c r="K152" s="125"/>
    </row>
    <row r="153" spans="1:11" ht="36">
      <c r="A153" s="124"/>
      <c r="B153" s="118">
        <v>2</v>
      </c>
      <c r="C153" s="10" t="s">
        <v>779</v>
      </c>
      <c r="D153" s="128" t="s">
        <v>779</v>
      </c>
      <c r="E153" s="128" t="s">
        <v>783</v>
      </c>
      <c r="F153" s="152"/>
      <c r="G153" s="153"/>
      <c r="H153" s="11" t="s">
        <v>1064</v>
      </c>
      <c r="I153" s="14">
        <v>0.99</v>
      </c>
      <c r="J153" s="120">
        <f t="shared" si="2"/>
        <v>1.98</v>
      </c>
      <c r="K153" s="125"/>
    </row>
    <row r="154" spans="1:11" ht="36">
      <c r="A154" s="124"/>
      <c r="B154" s="118">
        <v>2</v>
      </c>
      <c r="C154" s="10" t="s">
        <v>779</v>
      </c>
      <c r="D154" s="128" t="s">
        <v>779</v>
      </c>
      <c r="E154" s="128" t="s">
        <v>784</v>
      </c>
      <c r="F154" s="152"/>
      <c r="G154" s="153"/>
      <c r="H154" s="11" t="s">
        <v>1064</v>
      </c>
      <c r="I154" s="14">
        <v>0.99</v>
      </c>
      <c r="J154" s="120">
        <f t="shared" si="2"/>
        <v>1.98</v>
      </c>
      <c r="K154" s="125"/>
    </row>
    <row r="155" spans="1:11" ht="25.5" customHeight="1">
      <c r="A155" s="124"/>
      <c r="B155" s="118">
        <v>2</v>
      </c>
      <c r="C155" s="10" t="s">
        <v>779</v>
      </c>
      <c r="D155" s="128" t="s">
        <v>779</v>
      </c>
      <c r="E155" s="128" t="s">
        <v>785</v>
      </c>
      <c r="F155" s="152"/>
      <c r="G155" s="153"/>
      <c r="H155" s="11" t="s">
        <v>1064</v>
      </c>
      <c r="I155" s="14">
        <v>0.99</v>
      </c>
      <c r="J155" s="120">
        <f t="shared" si="2"/>
        <v>1.98</v>
      </c>
      <c r="K155" s="125"/>
    </row>
    <row r="156" spans="1:11" ht="36">
      <c r="A156" s="124"/>
      <c r="B156" s="118">
        <v>2</v>
      </c>
      <c r="C156" s="10" t="s">
        <v>779</v>
      </c>
      <c r="D156" s="128" t="s">
        <v>779</v>
      </c>
      <c r="E156" s="128" t="s">
        <v>786</v>
      </c>
      <c r="F156" s="152"/>
      <c r="G156" s="153"/>
      <c r="H156" s="11" t="s">
        <v>1064</v>
      </c>
      <c r="I156" s="14">
        <v>0.99</v>
      </c>
      <c r="J156" s="120">
        <f t="shared" si="2"/>
        <v>1.98</v>
      </c>
      <c r="K156" s="125"/>
    </row>
    <row r="157" spans="1:11" ht="24">
      <c r="A157" s="124"/>
      <c r="B157" s="118">
        <v>2</v>
      </c>
      <c r="C157" s="10" t="s">
        <v>787</v>
      </c>
      <c r="D157" s="128" t="s">
        <v>787</v>
      </c>
      <c r="E157" s="128" t="s">
        <v>30</v>
      </c>
      <c r="F157" s="152" t="s">
        <v>279</v>
      </c>
      <c r="G157" s="153"/>
      <c r="H157" s="11" t="s">
        <v>788</v>
      </c>
      <c r="I157" s="14">
        <v>0.76</v>
      </c>
      <c r="J157" s="120">
        <f t="shared" si="2"/>
        <v>1.52</v>
      </c>
      <c r="K157" s="125"/>
    </row>
    <row r="158" spans="1:11" ht="24">
      <c r="A158" s="124"/>
      <c r="B158" s="118">
        <v>2</v>
      </c>
      <c r="C158" s="10" t="s">
        <v>787</v>
      </c>
      <c r="D158" s="128" t="s">
        <v>787</v>
      </c>
      <c r="E158" s="128" t="s">
        <v>30</v>
      </c>
      <c r="F158" s="152" t="s">
        <v>277</v>
      </c>
      <c r="G158" s="153"/>
      <c r="H158" s="11" t="s">
        <v>788</v>
      </c>
      <c r="I158" s="14">
        <v>0.76</v>
      </c>
      <c r="J158" s="120">
        <f t="shared" si="2"/>
        <v>1.52</v>
      </c>
      <c r="K158" s="125"/>
    </row>
    <row r="159" spans="1:11" ht="24">
      <c r="A159" s="124"/>
      <c r="B159" s="118">
        <v>2</v>
      </c>
      <c r="C159" s="10" t="s">
        <v>787</v>
      </c>
      <c r="D159" s="128" t="s">
        <v>787</v>
      </c>
      <c r="E159" s="128" t="s">
        <v>31</v>
      </c>
      <c r="F159" s="152" t="s">
        <v>279</v>
      </c>
      <c r="G159" s="153"/>
      <c r="H159" s="11" t="s">
        <v>788</v>
      </c>
      <c r="I159" s="14">
        <v>0.76</v>
      </c>
      <c r="J159" s="120">
        <f t="shared" si="2"/>
        <v>1.52</v>
      </c>
      <c r="K159" s="125"/>
    </row>
    <row r="160" spans="1:11" ht="24">
      <c r="A160" s="124"/>
      <c r="B160" s="118">
        <v>2</v>
      </c>
      <c r="C160" s="10" t="s">
        <v>787</v>
      </c>
      <c r="D160" s="128" t="s">
        <v>787</v>
      </c>
      <c r="E160" s="128" t="s">
        <v>31</v>
      </c>
      <c r="F160" s="152" t="s">
        <v>277</v>
      </c>
      <c r="G160" s="153"/>
      <c r="H160" s="11" t="s">
        <v>788</v>
      </c>
      <c r="I160" s="14">
        <v>0.76</v>
      </c>
      <c r="J160" s="120">
        <f t="shared" si="2"/>
        <v>1.52</v>
      </c>
      <c r="K160" s="125"/>
    </row>
    <row r="161" spans="1:11" ht="24">
      <c r="A161" s="124"/>
      <c r="B161" s="118">
        <v>2</v>
      </c>
      <c r="C161" s="10" t="s">
        <v>787</v>
      </c>
      <c r="D161" s="128" t="s">
        <v>787</v>
      </c>
      <c r="E161" s="128" t="s">
        <v>32</v>
      </c>
      <c r="F161" s="152" t="s">
        <v>278</v>
      </c>
      <c r="G161" s="153"/>
      <c r="H161" s="11" t="s">
        <v>788</v>
      </c>
      <c r="I161" s="14">
        <v>0.76</v>
      </c>
      <c r="J161" s="120">
        <f t="shared" si="2"/>
        <v>1.52</v>
      </c>
      <c r="K161" s="125"/>
    </row>
    <row r="162" spans="1:11" ht="24">
      <c r="A162" s="124"/>
      <c r="B162" s="118">
        <v>2</v>
      </c>
      <c r="C162" s="10" t="s">
        <v>787</v>
      </c>
      <c r="D162" s="128" t="s">
        <v>787</v>
      </c>
      <c r="E162" s="128" t="s">
        <v>33</v>
      </c>
      <c r="F162" s="152" t="s">
        <v>279</v>
      </c>
      <c r="G162" s="153"/>
      <c r="H162" s="11" t="s">
        <v>788</v>
      </c>
      <c r="I162" s="14">
        <v>0.76</v>
      </c>
      <c r="J162" s="120">
        <f t="shared" si="2"/>
        <v>1.52</v>
      </c>
      <c r="K162" s="125"/>
    </row>
    <row r="163" spans="1:11" ht="24">
      <c r="A163" s="124"/>
      <c r="B163" s="118">
        <v>2</v>
      </c>
      <c r="C163" s="10" t="s">
        <v>789</v>
      </c>
      <c r="D163" s="128" t="s">
        <v>950</v>
      </c>
      <c r="E163" s="128" t="s">
        <v>743</v>
      </c>
      <c r="F163" s="152"/>
      <c r="G163" s="153"/>
      <c r="H163" s="11" t="s">
        <v>1065</v>
      </c>
      <c r="I163" s="14">
        <v>0.73</v>
      </c>
      <c r="J163" s="120">
        <f t="shared" si="2"/>
        <v>1.46</v>
      </c>
      <c r="K163" s="125"/>
    </row>
    <row r="164" spans="1:11" ht="24">
      <c r="A164" s="124"/>
      <c r="B164" s="118">
        <v>2</v>
      </c>
      <c r="C164" s="10" t="s">
        <v>790</v>
      </c>
      <c r="D164" s="128" t="s">
        <v>951</v>
      </c>
      <c r="E164" s="128" t="s">
        <v>741</v>
      </c>
      <c r="F164" s="152" t="s">
        <v>279</v>
      </c>
      <c r="G164" s="153"/>
      <c r="H164" s="11" t="s">
        <v>1066</v>
      </c>
      <c r="I164" s="14">
        <v>1.1599999999999999</v>
      </c>
      <c r="J164" s="120">
        <f t="shared" si="2"/>
        <v>2.3199999999999998</v>
      </c>
      <c r="K164" s="125"/>
    </row>
    <row r="165" spans="1:11" ht="24">
      <c r="A165" s="124"/>
      <c r="B165" s="118">
        <v>2</v>
      </c>
      <c r="C165" s="10" t="s">
        <v>790</v>
      </c>
      <c r="D165" s="128" t="s">
        <v>952</v>
      </c>
      <c r="E165" s="128" t="s">
        <v>743</v>
      </c>
      <c r="F165" s="152" t="s">
        <v>279</v>
      </c>
      <c r="G165" s="153"/>
      <c r="H165" s="11" t="s">
        <v>1066</v>
      </c>
      <c r="I165" s="14">
        <v>1.37</v>
      </c>
      <c r="J165" s="120">
        <f t="shared" si="2"/>
        <v>2.74</v>
      </c>
      <c r="K165" s="125"/>
    </row>
    <row r="166" spans="1:11" ht="24">
      <c r="A166" s="124"/>
      <c r="B166" s="118">
        <v>2</v>
      </c>
      <c r="C166" s="10" t="s">
        <v>790</v>
      </c>
      <c r="D166" s="128" t="s">
        <v>952</v>
      </c>
      <c r="E166" s="128" t="s">
        <v>743</v>
      </c>
      <c r="F166" s="152" t="s">
        <v>278</v>
      </c>
      <c r="G166" s="153"/>
      <c r="H166" s="11" t="s">
        <v>1066</v>
      </c>
      <c r="I166" s="14">
        <v>1.37</v>
      </c>
      <c r="J166" s="120">
        <f t="shared" si="2"/>
        <v>2.74</v>
      </c>
      <c r="K166" s="125"/>
    </row>
    <row r="167" spans="1:11">
      <c r="A167" s="124"/>
      <c r="B167" s="118">
        <v>2</v>
      </c>
      <c r="C167" s="10" t="s">
        <v>791</v>
      </c>
      <c r="D167" s="128" t="s">
        <v>953</v>
      </c>
      <c r="E167" s="128" t="s">
        <v>792</v>
      </c>
      <c r="F167" s="152"/>
      <c r="G167" s="153"/>
      <c r="H167" s="11" t="s">
        <v>793</v>
      </c>
      <c r="I167" s="14">
        <v>1.75</v>
      </c>
      <c r="J167" s="120">
        <f t="shared" si="2"/>
        <v>3.5</v>
      </c>
      <c r="K167" s="125"/>
    </row>
    <row r="168" spans="1:11" ht="24">
      <c r="A168" s="124"/>
      <c r="B168" s="118">
        <v>2</v>
      </c>
      <c r="C168" s="10" t="s">
        <v>794</v>
      </c>
      <c r="D168" s="128" t="s">
        <v>954</v>
      </c>
      <c r="E168" s="128" t="s">
        <v>742</v>
      </c>
      <c r="F168" s="152"/>
      <c r="G168" s="153"/>
      <c r="H168" s="11" t="s">
        <v>795</v>
      </c>
      <c r="I168" s="14">
        <v>1.99</v>
      </c>
      <c r="J168" s="120">
        <f t="shared" si="2"/>
        <v>3.98</v>
      </c>
      <c r="K168" s="125"/>
    </row>
    <row r="169" spans="1:11" ht="24">
      <c r="A169" s="124"/>
      <c r="B169" s="118">
        <v>2</v>
      </c>
      <c r="C169" s="10" t="s">
        <v>794</v>
      </c>
      <c r="D169" s="128" t="s">
        <v>955</v>
      </c>
      <c r="E169" s="128" t="s">
        <v>743</v>
      </c>
      <c r="F169" s="152"/>
      <c r="G169" s="153"/>
      <c r="H169" s="11" t="s">
        <v>795</v>
      </c>
      <c r="I169" s="14">
        <v>2.19</v>
      </c>
      <c r="J169" s="120">
        <f t="shared" si="2"/>
        <v>4.38</v>
      </c>
      <c r="K169" s="125"/>
    </row>
    <row r="170" spans="1:11" ht="24">
      <c r="A170" s="124"/>
      <c r="B170" s="118">
        <v>2</v>
      </c>
      <c r="C170" s="10" t="s">
        <v>794</v>
      </c>
      <c r="D170" s="128" t="s">
        <v>956</v>
      </c>
      <c r="E170" s="128" t="s">
        <v>750</v>
      </c>
      <c r="F170" s="152"/>
      <c r="G170" s="153"/>
      <c r="H170" s="11" t="s">
        <v>795</v>
      </c>
      <c r="I170" s="14">
        <v>2.39</v>
      </c>
      <c r="J170" s="120">
        <f t="shared" si="2"/>
        <v>4.78</v>
      </c>
      <c r="K170" s="125"/>
    </row>
    <row r="171" spans="1:11" ht="24">
      <c r="A171" s="124"/>
      <c r="B171" s="118">
        <v>2</v>
      </c>
      <c r="C171" s="10" t="s">
        <v>794</v>
      </c>
      <c r="D171" s="128" t="s">
        <v>957</v>
      </c>
      <c r="E171" s="128" t="s">
        <v>744</v>
      </c>
      <c r="F171" s="152"/>
      <c r="G171" s="153"/>
      <c r="H171" s="11" t="s">
        <v>795</v>
      </c>
      <c r="I171" s="14">
        <v>3.34</v>
      </c>
      <c r="J171" s="120">
        <f t="shared" si="2"/>
        <v>6.68</v>
      </c>
      <c r="K171" s="125"/>
    </row>
    <row r="172" spans="1:11" ht="24">
      <c r="A172" s="124"/>
      <c r="B172" s="118">
        <v>2</v>
      </c>
      <c r="C172" s="10" t="s">
        <v>796</v>
      </c>
      <c r="D172" s="128" t="s">
        <v>958</v>
      </c>
      <c r="E172" s="128" t="s">
        <v>743</v>
      </c>
      <c r="F172" s="152"/>
      <c r="G172" s="153"/>
      <c r="H172" s="11" t="s">
        <v>797</v>
      </c>
      <c r="I172" s="14">
        <v>2.39</v>
      </c>
      <c r="J172" s="120">
        <f t="shared" si="2"/>
        <v>4.78</v>
      </c>
      <c r="K172" s="125"/>
    </row>
    <row r="173" spans="1:11" ht="24">
      <c r="A173" s="124"/>
      <c r="B173" s="118">
        <v>2</v>
      </c>
      <c r="C173" s="10" t="s">
        <v>796</v>
      </c>
      <c r="D173" s="128" t="s">
        <v>959</v>
      </c>
      <c r="E173" s="128" t="s">
        <v>750</v>
      </c>
      <c r="F173" s="152"/>
      <c r="G173" s="153"/>
      <c r="H173" s="11" t="s">
        <v>797</v>
      </c>
      <c r="I173" s="14">
        <v>2.64</v>
      </c>
      <c r="J173" s="120">
        <f t="shared" si="2"/>
        <v>5.28</v>
      </c>
      <c r="K173" s="125"/>
    </row>
    <row r="174" spans="1:11" ht="24">
      <c r="A174" s="124"/>
      <c r="B174" s="118">
        <v>2</v>
      </c>
      <c r="C174" s="10" t="s">
        <v>796</v>
      </c>
      <c r="D174" s="128" t="s">
        <v>960</v>
      </c>
      <c r="E174" s="128" t="s">
        <v>744</v>
      </c>
      <c r="F174" s="152"/>
      <c r="G174" s="153"/>
      <c r="H174" s="11" t="s">
        <v>797</v>
      </c>
      <c r="I174" s="14">
        <v>3.64</v>
      </c>
      <c r="J174" s="120">
        <f t="shared" si="2"/>
        <v>7.28</v>
      </c>
      <c r="K174" s="125"/>
    </row>
    <row r="175" spans="1:11" ht="24">
      <c r="A175" s="124"/>
      <c r="B175" s="118">
        <v>2</v>
      </c>
      <c r="C175" s="10" t="s">
        <v>798</v>
      </c>
      <c r="D175" s="128" t="s">
        <v>961</v>
      </c>
      <c r="E175" s="128" t="s">
        <v>740</v>
      </c>
      <c r="F175" s="152"/>
      <c r="G175" s="153"/>
      <c r="H175" s="11" t="s">
        <v>799</v>
      </c>
      <c r="I175" s="14">
        <v>1.69</v>
      </c>
      <c r="J175" s="120">
        <f t="shared" si="2"/>
        <v>3.38</v>
      </c>
      <c r="K175" s="125"/>
    </row>
    <row r="176" spans="1:11" ht="24">
      <c r="A176" s="124"/>
      <c r="B176" s="118">
        <v>2</v>
      </c>
      <c r="C176" s="10" t="s">
        <v>800</v>
      </c>
      <c r="D176" s="128" t="s">
        <v>962</v>
      </c>
      <c r="E176" s="128" t="s">
        <v>739</v>
      </c>
      <c r="F176" s="152" t="s">
        <v>801</v>
      </c>
      <c r="G176" s="153"/>
      <c r="H176" s="11" t="s">
        <v>802</v>
      </c>
      <c r="I176" s="14">
        <v>1.99</v>
      </c>
      <c r="J176" s="120">
        <f t="shared" si="2"/>
        <v>3.98</v>
      </c>
      <c r="K176" s="125"/>
    </row>
    <row r="177" spans="1:11" ht="24">
      <c r="A177" s="124"/>
      <c r="B177" s="118">
        <v>2</v>
      </c>
      <c r="C177" s="10" t="s">
        <v>800</v>
      </c>
      <c r="D177" s="128" t="s">
        <v>963</v>
      </c>
      <c r="E177" s="128" t="s">
        <v>740</v>
      </c>
      <c r="F177" s="152" t="s">
        <v>801</v>
      </c>
      <c r="G177" s="153"/>
      <c r="H177" s="11" t="s">
        <v>802</v>
      </c>
      <c r="I177" s="14">
        <v>2.19</v>
      </c>
      <c r="J177" s="120">
        <f t="shared" si="2"/>
        <v>4.38</v>
      </c>
      <c r="K177" s="125"/>
    </row>
    <row r="178" spans="1:11" ht="24">
      <c r="A178" s="124"/>
      <c r="B178" s="118">
        <v>2</v>
      </c>
      <c r="C178" s="10" t="s">
        <v>800</v>
      </c>
      <c r="D178" s="128" t="s">
        <v>964</v>
      </c>
      <c r="E178" s="128" t="s">
        <v>803</v>
      </c>
      <c r="F178" s="152" t="s">
        <v>274</v>
      </c>
      <c r="G178" s="153"/>
      <c r="H178" s="11" t="s">
        <v>802</v>
      </c>
      <c r="I178" s="14">
        <v>5.44</v>
      </c>
      <c r="J178" s="120">
        <f t="shared" si="2"/>
        <v>10.88</v>
      </c>
      <c r="K178" s="125"/>
    </row>
    <row r="179" spans="1:11" ht="36">
      <c r="A179" s="124"/>
      <c r="B179" s="118">
        <v>2</v>
      </c>
      <c r="C179" s="10" t="s">
        <v>804</v>
      </c>
      <c r="D179" s="128" t="s">
        <v>965</v>
      </c>
      <c r="E179" s="128" t="s">
        <v>740</v>
      </c>
      <c r="F179" s="152" t="s">
        <v>112</v>
      </c>
      <c r="G179" s="153"/>
      <c r="H179" s="11" t="s">
        <v>805</v>
      </c>
      <c r="I179" s="14">
        <v>2.06</v>
      </c>
      <c r="J179" s="120">
        <f t="shared" si="2"/>
        <v>4.12</v>
      </c>
      <c r="K179" s="125"/>
    </row>
    <row r="180" spans="1:11" ht="36">
      <c r="A180" s="124"/>
      <c r="B180" s="118">
        <v>2</v>
      </c>
      <c r="C180" s="10" t="s">
        <v>804</v>
      </c>
      <c r="D180" s="128" t="s">
        <v>965</v>
      </c>
      <c r="E180" s="128" t="s">
        <v>740</v>
      </c>
      <c r="F180" s="152" t="s">
        <v>269</v>
      </c>
      <c r="G180" s="153"/>
      <c r="H180" s="11" t="s">
        <v>805</v>
      </c>
      <c r="I180" s="14">
        <v>2.06</v>
      </c>
      <c r="J180" s="120">
        <f t="shared" si="2"/>
        <v>4.12</v>
      </c>
      <c r="K180" s="125"/>
    </row>
    <row r="181" spans="1:11" ht="36">
      <c r="A181" s="124"/>
      <c r="B181" s="118">
        <v>2</v>
      </c>
      <c r="C181" s="10" t="s">
        <v>804</v>
      </c>
      <c r="D181" s="128" t="s">
        <v>965</v>
      </c>
      <c r="E181" s="128" t="s">
        <v>740</v>
      </c>
      <c r="F181" s="152" t="s">
        <v>220</v>
      </c>
      <c r="G181" s="153"/>
      <c r="H181" s="11" t="s">
        <v>805</v>
      </c>
      <c r="I181" s="14">
        <v>2.06</v>
      </c>
      <c r="J181" s="120">
        <f t="shared" si="2"/>
        <v>4.12</v>
      </c>
      <c r="K181" s="125"/>
    </row>
    <row r="182" spans="1:11" ht="36">
      <c r="A182" s="124"/>
      <c r="B182" s="118">
        <v>2</v>
      </c>
      <c r="C182" s="10" t="s">
        <v>804</v>
      </c>
      <c r="D182" s="128" t="s">
        <v>966</v>
      </c>
      <c r="E182" s="128" t="s">
        <v>743</v>
      </c>
      <c r="F182" s="152" t="s">
        <v>272</v>
      </c>
      <c r="G182" s="153"/>
      <c r="H182" s="11" t="s">
        <v>805</v>
      </c>
      <c r="I182" s="14">
        <v>3.05</v>
      </c>
      <c r="J182" s="120">
        <f t="shared" si="2"/>
        <v>6.1</v>
      </c>
      <c r="K182" s="125"/>
    </row>
    <row r="183" spans="1:11" ht="36">
      <c r="A183" s="124"/>
      <c r="B183" s="118">
        <v>2</v>
      </c>
      <c r="C183" s="10" t="s">
        <v>804</v>
      </c>
      <c r="D183" s="128" t="s">
        <v>967</v>
      </c>
      <c r="E183" s="128" t="s">
        <v>806</v>
      </c>
      <c r="F183" s="152" t="s">
        <v>220</v>
      </c>
      <c r="G183" s="153"/>
      <c r="H183" s="11" t="s">
        <v>805</v>
      </c>
      <c r="I183" s="14">
        <v>5.53</v>
      </c>
      <c r="J183" s="120">
        <f t="shared" si="2"/>
        <v>11.06</v>
      </c>
      <c r="K183" s="125"/>
    </row>
    <row r="184" spans="1:11" ht="36">
      <c r="A184" s="124"/>
      <c r="B184" s="118">
        <v>2</v>
      </c>
      <c r="C184" s="10" t="s">
        <v>804</v>
      </c>
      <c r="D184" s="128" t="s">
        <v>967</v>
      </c>
      <c r="E184" s="128" t="s">
        <v>806</v>
      </c>
      <c r="F184" s="152" t="s">
        <v>272</v>
      </c>
      <c r="G184" s="153"/>
      <c r="H184" s="11" t="s">
        <v>805</v>
      </c>
      <c r="I184" s="14">
        <v>5.53</v>
      </c>
      <c r="J184" s="120">
        <f t="shared" si="2"/>
        <v>11.06</v>
      </c>
      <c r="K184" s="125"/>
    </row>
    <row r="185" spans="1:11" ht="24">
      <c r="A185" s="124"/>
      <c r="B185" s="118">
        <v>2</v>
      </c>
      <c r="C185" s="10" t="s">
        <v>807</v>
      </c>
      <c r="D185" s="128" t="s">
        <v>968</v>
      </c>
      <c r="E185" s="128" t="s">
        <v>743</v>
      </c>
      <c r="F185" s="152"/>
      <c r="G185" s="153"/>
      <c r="H185" s="11" t="s">
        <v>808</v>
      </c>
      <c r="I185" s="14">
        <v>1.64</v>
      </c>
      <c r="J185" s="120">
        <f t="shared" si="2"/>
        <v>3.28</v>
      </c>
      <c r="K185" s="125"/>
    </row>
    <row r="186" spans="1:11" ht="24">
      <c r="A186" s="124"/>
      <c r="B186" s="118">
        <v>2</v>
      </c>
      <c r="C186" s="10" t="s">
        <v>809</v>
      </c>
      <c r="D186" s="128" t="s">
        <v>969</v>
      </c>
      <c r="E186" s="128" t="s">
        <v>742</v>
      </c>
      <c r="F186" s="152"/>
      <c r="G186" s="153"/>
      <c r="H186" s="11" t="s">
        <v>810</v>
      </c>
      <c r="I186" s="14">
        <v>1.89</v>
      </c>
      <c r="J186" s="120">
        <f t="shared" si="2"/>
        <v>3.78</v>
      </c>
      <c r="K186" s="125"/>
    </row>
    <row r="187" spans="1:11">
      <c r="A187" s="124"/>
      <c r="B187" s="118">
        <v>2</v>
      </c>
      <c r="C187" s="10" t="s">
        <v>811</v>
      </c>
      <c r="D187" s="128" t="s">
        <v>970</v>
      </c>
      <c r="E187" s="128" t="s">
        <v>739</v>
      </c>
      <c r="F187" s="152" t="s">
        <v>490</v>
      </c>
      <c r="G187" s="153"/>
      <c r="H187" s="11" t="s">
        <v>812</v>
      </c>
      <c r="I187" s="14">
        <v>0.36</v>
      </c>
      <c r="J187" s="120">
        <f t="shared" si="2"/>
        <v>0.72</v>
      </c>
      <c r="K187" s="125"/>
    </row>
    <row r="188" spans="1:11">
      <c r="A188" s="124"/>
      <c r="B188" s="118">
        <v>2</v>
      </c>
      <c r="C188" s="10" t="s">
        <v>811</v>
      </c>
      <c r="D188" s="128" t="s">
        <v>971</v>
      </c>
      <c r="E188" s="128" t="s">
        <v>740</v>
      </c>
      <c r="F188" s="152" t="s">
        <v>279</v>
      </c>
      <c r="G188" s="153"/>
      <c r="H188" s="11" t="s">
        <v>812</v>
      </c>
      <c r="I188" s="14">
        <v>0.38</v>
      </c>
      <c r="J188" s="120">
        <f t="shared" si="2"/>
        <v>0.76</v>
      </c>
      <c r="K188" s="125"/>
    </row>
    <row r="189" spans="1:11">
      <c r="A189" s="124"/>
      <c r="B189" s="118">
        <v>2</v>
      </c>
      <c r="C189" s="10" t="s">
        <v>811</v>
      </c>
      <c r="D189" s="128" t="s">
        <v>971</v>
      </c>
      <c r="E189" s="128" t="s">
        <v>740</v>
      </c>
      <c r="F189" s="152" t="s">
        <v>490</v>
      </c>
      <c r="G189" s="153"/>
      <c r="H189" s="11" t="s">
        <v>812</v>
      </c>
      <c r="I189" s="14">
        <v>0.38</v>
      </c>
      <c r="J189" s="120">
        <f t="shared" si="2"/>
        <v>0.76</v>
      </c>
      <c r="K189" s="125"/>
    </row>
    <row r="190" spans="1:11">
      <c r="A190" s="124"/>
      <c r="B190" s="118">
        <v>2</v>
      </c>
      <c r="C190" s="10" t="s">
        <v>811</v>
      </c>
      <c r="D190" s="128" t="s">
        <v>971</v>
      </c>
      <c r="E190" s="128" t="s">
        <v>740</v>
      </c>
      <c r="F190" s="152" t="s">
        <v>813</v>
      </c>
      <c r="G190" s="153"/>
      <c r="H190" s="11" t="s">
        <v>812</v>
      </c>
      <c r="I190" s="14">
        <v>0.38</v>
      </c>
      <c r="J190" s="120">
        <f t="shared" si="2"/>
        <v>0.76</v>
      </c>
      <c r="K190" s="125"/>
    </row>
    <row r="191" spans="1:11">
      <c r="A191" s="124"/>
      <c r="B191" s="118">
        <v>2</v>
      </c>
      <c r="C191" s="10" t="s">
        <v>811</v>
      </c>
      <c r="D191" s="128" t="s">
        <v>972</v>
      </c>
      <c r="E191" s="128" t="s">
        <v>741</v>
      </c>
      <c r="F191" s="152" t="s">
        <v>490</v>
      </c>
      <c r="G191" s="153"/>
      <c r="H191" s="11" t="s">
        <v>812</v>
      </c>
      <c r="I191" s="14">
        <v>0.42</v>
      </c>
      <c r="J191" s="120">
        <f t="shared" si="2"/>
        <v>0.84</v>
      </c>
      <c r="K191" s="125"/>
    </row>
    <row r="192" spans="1:11">
      <c r="A192" s="124"/>
      <c r="B192" s="118">
        <v>2</v>
      </c>
      <c r="C192" s="10" t="s">
        <v>811</v>
      </c>
      <c r="D192" s="128" t="s">
        <v>973</v>
      </c>
      <c r="E192" s="128" t="s">
        <v>742</v>
      </c>
      <c r="F192" s="152" t="s">
        <v>279</v>
      </c>
      <c r="G192" s="153"/>
      <c r="H192" s="11" t="s">
        <v>812</v>
      </c>
      <c r="I192" s="14">
        <v>0.48</v>
      </c>
      <c r="J192" s="120">
        <f t="shared" si="2"/>
        <v>0.96</v>
      </c>
      <c r="K192" s="125"/>
    </row>
    <row r="193" spans="1:11">
      <c r="A193" s="124"/>
      <c r="B193" s="118">
        <v>2</v>
      </c>
      <c r="C193" s="10" t="s">
        <v>811</v>
      </c>
      <c r="D193" s="128" t="s">
        <v>973</v>
      </c>
      <c r="E193" s="128" t="s">
        <v>742</v>
      </c>
      <c r="F193" s="152" t="s">
        <v>490</v>
      </c>
      <c r="G193" s="153"/>
      <c r="H193" s="11" t="s">
        <v>812</v>
      </c>
      <c r="I193" s="14">
        <v>0.48</v>
      </c>
      <c r="J193" s="120">
        <f t="shared" si="2"/>
        <v>0.96</v>
      </c>
      <c r="K193" s="125"/>
    </row>
    <row r="194" spans="1:11">
      <c r="A194" s="124"/>
      <c r="B194" s="118">
        <v>2</v>
      </c>
      <c r="C194" s="10" t="s">
        <v>811</v>
      </c>
      <c r="D194" s="128" t="s">
        <v>974</v>
      </c>
      <c r="E194" s="128" t="s">
        <v>743</v>
      </c>
      <c r="F194" s="152" t="s">
        <v>279</v>
      </c>
      <c r="G194" s="153"/>
      <c r="H194" s="11" t="s">
        <v>812</v>
      </c>
      <c r="I194" s="14">
        <v>0.52</v>
      </c>
      <c r="J194" s="120">
        <f t="shared" si="2"/>
        <v>1.04</v>
      </c>
      <c r="K194" s="125"/>
    </row>
    <row r="195" spans="1:11">
      <c r="A195" s="124"/>
      <c r="B195" s="118">
        <v>2</v>
      </c>
      <c r="C195" s="10" t="s">
        <v>811</v>
      </c>
      <c r="D195" s="128" t="s">
        <v>974</v>
      </c>
      <c r="E195" s="128" t="s">
        <v>743</v>
      </c>
      <c r="F195" s="152" t="s">
        <v>115</v>
      </c>
      <c r="G195" s="153"/>
      <c r="H195" s="11" t="s">
        <v>812</v>
      </c>
      <c r="I195" s="14">
        <v>0.52</v>
      </c>
      <c r="J195" s="120">
        <f t="shared" si="2"/>
        <v>1.04</v>
      </c>
      <c r="K195" s="125"/>
    </row>
    <row r="196" spans="1:11">
      <c r="A196" s="124"/>
      <c r="B196" s="118">
        <v>2</v>
      </c>
      <c r="C196" s="10" t="s">
        <v>811</v>
      </c>
      <c r="D196" s="128" t="s">
        <v>974</v>
      </c>
      <c r="E196" s="128" t="s">
        <v>743</v>
      </c>
      <c r="F196" s="152" t="s">
        <v>490</v>
      </c>
      <c r="G196" s="153"/>
      <c r="H196" s="11" t="s">
        <v>812</v>
      </c>
      <c r="I196" s="14">
        <v>0.52</v>
      </c>
      <c r="J196" s="120">
        <f t="shared" si="2"/>
        <v>1.04</v>
      </c>
      <c r="K196" s="125"/>
    </row>
    <row r="197" spans="1:11">
      <c r="A197" s="124"/>
      <c r="B197" s="118">
        <v>2</v>
      </c>
      <c r="C197" s="10" t="s">
        <v>811</v>
      </c>
      <c r="D197" s="128" t="s">
        <v>975</v>
      </c>
      <c r="E197" s="128" t="s">
        <v>750</v>
      </c>
      <c r="F197" s="152" t="s">
        <v>279</v>
      </c>
      <c r="G197" s="153"/>
      <c r="H197" s="11" t="s">
        <v>812</v>
      </c>
      <c r="I197" s="14">
        <v>0.56000000000000005</v>
      </c>
      <c r="J197" s="120">
        <f t="shared" si="2"/>
        <v>1.1200000000000001</v>
      </c>
      <c r="K197" s="125"/>
    </row>
    <row r="198" spans="1:11">
      <c r="A198" s="124"/>
      <c r="B198" s="118">
        <v>2</v>
      </c>
      <c r="C198" s="10" t="s">
        <v>811</v>
      </c>
      <c r="D198" s="128" t="s">
        <v>975</v>
      </c>
      <c r="E198" s="128" t="s">
        <v>750</v>
      </c>
      <c r="F198" s="152" t="s">
        <v>115</v>
      </c>
      <c r="G198" s="153"/>
      <c r="H198" s="11" t="s">
        <v>812</v>
      </c>
      <c r="I198" s="14">
        <v>0.56000000000000005</v>
      </c>
      <c r="J198" s="120">
        <f t="shared" si="2"/>
        <v>1.1200000000000001</v>
      </c>
      <c r="K198" s="125"/>
    </row>
    <row r="199" spans="1:11">
      <c r="A199" s="124"/>
      <c r="B199" s="118">
        <v>2</v>
      </c>
      <c r="C199" s="10" t="s">
        <v>811</v>
      </c>
      <c r="D199" s="128" t="s">
        <v>975</v>
      </c>
      <c r="E199" s="128" t="s">
        <v>750</v>
      </c>
      <c r="F199" s="152" t="s">
        <v>490</v>
      </c>
      <c r="G199" s="153"/>
      <c r="H199" s="11" t="s">
        <v>812</v>
      </c>
      <c r="I199" s="14">
        <v>0.56000000000000005</v>
      </c>
      <c r="J199" s="120">
        <f t="shared" si="2"/>
        <v>1.1200000000000001</v>
      </c>
      <c r="K199" s="125"/>
    </row>
    <row r="200" spans="1:11">
      <c r="A200" s="124"/>
      <c r="B200" s="118">
        <v>2</v>
      </c>
      <c r="C200" s="10" t="s">
        <v>811</v>
      </c>
      <c r="D200" s="128" t="s">
        <v>975</v>
      </c>
      <c r="E200" s="128" t="s">
        <v>750</v>
      </c>
      <c r="F200" s="152" t="s">
        <v>731</v>
      </c>
      <c r="G200" s="153"/>
      <c r="H200" s="11" t="s">
        <v>812</v>
      </c>
      <c r="I200" s="14">
        <v>0.56000000000000005</v>
      </c>
      <c r="J200" s="120">
        <f t="shared" si="2"/>
        <v>1.1200000000000001</v>
      </c>
      <c r="K200" s="125"/>
    </row>
    <row r="201" spans="1:11">
      <c r="A201" s="124"/>
      <c r="B201" s="118">
        <v>2</v>
      </c>
      <c r="C201" s="10" t="s">
        <v>811</v>
      </c>
      <c r="D201" s="128" t="s">
        <v>976</v>
      </c>
      <c r="E201" s="128" t="s">
        <v>792</v>
      </c>
      <c r="F201" s="152" t="s">
        <v>279</v>
      </c>
      <c r="G201" s="153"/>
      <c r="H201" s="11" t="s">
        <v>812</v>
      </c>
      <c r="I201" s="14">
        <v>0.62</v>
      </c>
      <c r="J201" s="120">
        <f t="shared" si="2"/>
        <v>1.24</v>
      </c>
      <c r="K201" s="125"/>
    </row>
    <row r="202" spans="1:11">
      <c r="A202" s="124"/>
      <c r="B202" s="118">
        <v>2</v>
      </c>
      <c r="C202" s="10" t="s">
        <v>811</v>
      </c>
      <c r="D202" s="128" t="s">
        <v>976</v>
      </c>
      <c r="E202" s="128" t="s">
        <v>792</v>
      </c>
      <c r="F202" s="152" t="s">
        <v>589</v>
      </c>
      <c r="G202" s="153"/>
      <c r="H202" s="11" t="s">
        <v>812</v>
      </c>
      <c r="I202" s="14">
        <v>0.62</v>
      </c>
      <c r="J202" s="120">
        <f t="shared" si="2"/>
        <v>1.24</v>
      </c>
      <c r="K202" s="125"/>
    </row>
    <row r="203" spans="1:11">
      <c r="A203" s="124"/>
      <c r="B203" s="118">
        <v>2</v>
      </c>
      <c r="C203" s="10" t="s">
        <v>811</v>
      </c>
      <c r="D203" s="128" t="s">
        <v>976</v>
      </c>
      <c r="E203" s="128" t="s">
        <v>792</v>
      </c>
      <c r="F203" s="152" t="s">
        <v>115</v>
      </c>
      <c r="G203" s="153"/>
      <c r="H203" s="11" t="s">
        <v>812</v>
      </c>
      <c r="I203" s="14">
        <v>0.62</v>
      </c>
      <c r="J203" s="120">
        <f t="shared" si="2"/>
        <v>1.24</v>
      </c>
      <c r="K203" s="125"/>
    </row>
    <row r="204" spans="1:11">
      <c r="A204" s="124"/>
      <c r="B204" s="118">
        <v>2</v>
      </c>
      <c r="C204" s="10" t="s">
        <v>811</v>
      </c>
      <c r="D204" s="128" t="s">
        <v>977</v>
      </c>
      <c r="E204" s="128" t="s">
        <v>814</v>
      </c>
      <c r="F204" s="152" t="s">
        <v>732</v>
      </c>
      <c r="G204" s="153"/>
      <c r="H204" s="11" t="s">
        <v>812</v>
      </c>
      <c r="I204" s="14">
        <v>0.66</v>
      </c>
      <c r="J204" s="120">
        <f t="shared" si="2"/>
        <v>1.32</v>
      </c>
      <c r="K204" s="125"/>
    </row>
    <row r="205" spans="1:11">
      <c r="A205" s="124"/>
      <c r="B205" s="118">
        <v>2</v>
      </c>
      <c r="C205" s="10" t="s">
        <v>811</v>
      </c>
      <c r="D205" s="128" t="s">
        <v>977</v>
      </c>
      <c r="E205" s="128" t="s">
        <v>814</v>
      </c>
      <c r="F205" s="152" t="s">
        <v>813</v>
      </c>
      <c r="G205" s="153"/>
      <c r="H205" s="11" t="s">
        <v>812</v>
      </c>
      <c r="I205" s="14">
        <v>0.66</v>
      </c>
      <c r="J205" s="120">
        <f t="shared" si="2"/>
        <v>1.32</v>
      </c>
      <c r="K205" s="125"/>
    </row>
    <row r="206" spans="1:11">
      <c r="A206" s="124"/>
      <c r="B206" s="118">
        <v>2</v>
      </c>
      <c r="C206" s="10" t="s">
        <v>811</v>
      </c>
      <c r="D206" s="128" t="s">
        <v>978</v>
      </c>
      <c r="E206" s="128" t="s">
        <v>744</v>
      </c>
      <c r="F206" s="152" t="s">
        <v>279</v>
      </c>
      <c r="G206" s="153"/>
      <c r="H206" s="11" t="s">
        <v>812</v>
      </c>
      <c r="I206" s="14">
        <v>0.77</v>
      </c>
      <c r="J206" s="120">
        <f t="shared" si="2"/>
        <v>1.54</v>
      </c>
      <c r="K206" s="125"/>
    </row>
    <row r="207" spans="1:11">
      <c r="A207" s="124"/>
      <c r="B207" s="118">
        <v>2</v>
      </c>
      <c r="C207" s="10" t="s">
        <v>811</v>
      </c>
      <c r="D207" s="128" t="s">
        <v>978</v>
      </c>
      <c r="E207" s="128" t="s">
        <v>744</v>
      </c>
      <c r="F207" s="152" t="s">
        <v>589</v>
      </c>
      <c r="G207" s="153"/>
      <c r="H207" s="11" t="s">
        <v>812</v>
      </c>
      <c r="I207" s="14">
        <v>0.77</v>
      </c>
      <c r="J207" s="120">
        <f t="shared" si="2"/>
        <v>1.54</v>
      </c>
      <c r="K207" s="125"/>
    </row>
    <row r="208" spans="1:11">
      <c r="A208" s="124"/>
      <c r="B208" s="118">
        <v>2</v>
      </c>
      <c r="C208" s="10" t="s">
        <v>811</v>
      </c>
      <c r="D208" s="128" t="s">
        <v>979</v>
      </c>
      <c r="E208" s="128" t="s">
        <v>806</v>
      </c>
      <c r="F208" s="152" t="s">
        <v>279</v>
      </c>
      <c r="G208" s="153"/>
      <c r="H208" s="11" t="s">
        <v>812</v>
      </c>
      <c r="I208" s="14">
        <v>0.79</v>
      </c>
      <c r="J208" s="120">
        <f t="shared" si="2"/>
        <v>1.58</v>
      </c>
      <c r="K208" s="125"/>
    </row>
    <row r="209" spans="1:11" ht="24">
      <c r="A209" s="124"/>
      <c r="B209" s="118">
        <v>2</v>
      </c>
      <c r="C209" s="10" t="s">
        <v>815</v>
      </c>
      <c r="D209" s="128" t="s">
        <v>980</v>
      </c>
      <c r="E209" s="128" t="s">
        <v>743</v>
      </c>
      <c r="F209" s="152"/>
      <c r="G209" s="153"/>
      <c r="H209" s="11" t="s">
        <v>816</v>
      </c>
      <c r="I209" s="14">
        <v>2.04</v>
      </c>
      <c r="J209" s="120">
        <f t="shared" si="2"/>
        <v>4.08</v>
      </c>
      <c r="K209" s="125"/>
    </row>
    <row r="210" spans="1:11" ht="24">
      <c r="A210" s="124"/>
      <c r="B210" s="118">
        <v>2</v>
      </c>
      <c r="C210" s="10" t="s">
        <v>817</v>
      </c>
      <c r="D210" s="128" t="s">
        <v>981</v>
      </c>
      <c r="E210" s="128" t="s">
        <v>741</v>
      </c>
      <c r="F210" s="152"/>
      <c r="G210" s="153"/>
      <c r="H210" s="11" t="s">
        <v>818</v>
      </c>
      <c r="I210" s="14">
        <v>1.74</v>
      </c>
      <c r="J210" s="120">
        <f t="shared" si="2"/>
        <v>3.48</v>
      </c>
      <c r="K210" s="125"/>
    </row>
    <row r="211" spans="1:11">
      <c r="A211" s="124"/>
      <c r="B211" s="118">
        <v>2</v>
      </c>
      <c r="C211" s="10" t="s">
        <v>819</v>
      </c>
      <c r="D211" s="128" t="s">
        <v>982</v>
      </c>
      <c r="E211" s="128" t="s">
        <v>803</v>
      </c>
      <c r="F211" s="152"/>
      <c r="G211" s="153"/>
      <c r="H211" s="11" t="s">
        <v>820</v>
      </c>
      <c r="I211" s="14">
        <v>4.55</v>
      </c>
      <c r="J211" s="120">
        <f t="shared" si="2"/>
        <v>9.1</v>
      </c>
      <c r="K211" s="125"/>
    </row>
    <row r="212" spans="1:11">
      <c r="A212" s="124"/>
      <c r="B212" s="118">
        <v>2</v>
      </c>
      <c r="C212" s="10" t="s">
        <v>819</v>
      </c>
      <c r="D212" s="128" t="s">
        <v>983</v>
      </c>
      <c r="E212" s="128" t="s">
        <v>744</v>
      </c>
      <c r="F212" s="152"/>
      <c r="G212" s="153"/>
      <c r="H212" s="11" t="s">
        <v>820</v>
      </c>
      <c r="I212" s="14">
        <v>4.8499999999999996</v>
      </c>
      <c r="J212" s="120">
        <f t="shared" si="2"/>
        <v>9.6999999999999993</v>
      </c>
      <c r="K212" s="125"/>
    </row>
    <row r="213" spans="1:11" ht="24">
      <c r="A213" s="124"/>
      <c r="B213" s="118">
        <v>2</v>
      </c>
      <c r="C213" s="10" t="s">
        <v>821</v>
      </c>
      <c r="D213" s="128" t="s">
        <v>821</v>
      </c>
      <c r="E213" s="128" t="s">
        <v>43</v>
      </c>
      <c r="F213" s="152"/>
      <c r="G213" s="153"/>
      <c r="H213" s="11" t="s">
        <v>822</v>
      </c>
      <c r="I213" s="14">
        <v>1.68</v>
      </c>
      <c r="J213" s="120">
        <f t="shared" si="2"/>
        <v>3.36</v>
      </c>
      <c r="K213" s="125"/>
    </row>
    <row r="214" spans="1:11" ht="24">
      <c r="A214" s="124"/>
      <c r="B214" s="118">
        <v>2</v>
      </c>
      <c r="C214" s="10" t="s">
        <v>821</v>
      </c>
      <c r="D214" s="128" t="s">
        <v>821</v>
      </c>
      <c r="E214" s="128" t="s">
        <v>44</v>
      </c>
      <c r="F214" s="152"/>
      <c r="G214" s="153"/>
      <c r="H214" s="11" t="s">
        <v>822</v>
      </c>
      <c r="I214" s="14">
        <v>1.68</v>
      </c>
      <c r="J214" s="120">
        <f t="shared" ref="J214:J277" si="3">I214*B214</f>
        <v>3.36</v>
      </c>
      <c r="K214" s="125"/>
    </row>
    <row r="215" spans="1:11" ht="24">
      <c r="A215" s="124"/>
      <c r="B215" s="118">
        <v>2</v>
      </c>
      <c r="C215" s="10" t="s">
        <v>821</v>
      </c>
      <c r="D215" s="128" t="s">
        <v>821</v>
      </c>
      <c r="E215" s="128" t="s">
        <v>45</v>
      </c>
      <c r="F215" s="152"/>
      <c r="G215" s="153"/>
      <c r="H215" s="11" t="s">
        <v>822</v>
      </c>
      <c r="I215" s="14">
        <v>1.68</v>
      </c>
      <c r="J215" s="120">
        <f t="shared" si="3"/>
        <v>3.36</v>
      </c>
      <c r="K215" s="125"/>
    </row>
    <row r="216" spans="1:11" ht="24">
      <c r="A216" s="124"/>
      <c r="B216" s="118">
        <v>2</v>
      </c>
      <c r="C216" s="10" t="s">
        <v>821</v>
      </c>
      <c r="D216" s="128" t="s">
        <v>821</v>
      </c>
      <c r="E216" s="128" t="s">
        <v>46</v>
      </c>
      <c r="F216" s="152"/>
      <c r="G216" s="153"/>
      <c r="H216" s="11" t="s">
        <v>822</v>
      </c>
      <c r="I216" s="14">
        <v>1.68</v>
      </c>
      <c r="J216" s="120">
        <f t="shared" si="3"/>
        <v>3.36</v>
      </c>
      <c r="K216" s="125"/>
    </row>
    <row r="217" spans="1:11" ht="24">
      <c r="A217" s="124"/>
      <c r="B217" s="118">
        <v>2</v>
      </c>
      <c r="C217" s="10" t="s">
        <v>821</v>
      </c>
      <c r="D217" s="128" t="s">
        <v>821</v>
      </c>
      <c r="E217" s="128" t="s">
        <v>47</v>
      </c>
      <c r="F217" s="152"/>
      <c r="G217" s="153"/>
      <c r="H217" s="11" t="s">
        <v>822</v>
      </c>
      <c r="I217" s="14">
        <v>1.68</v>
      </c>
      <c r="J217" s="120">
        <f t="shared" si="3"/>
        <v>3.36</v>
      </c>
      <c r="K217" s="125"/>
    </row>
    <row r="218" spans="1:11" ht="24" customHeight="1">
      <c r="A218" s="124"/>
      <c r="B218" s="118">
        <v>2</v>
      </c>
      <c r="C218" s="10" t="s">
        <v>823</v>
      </c>
      <c r="D218" s="128" t="s">
        <v>823</v>
      </c>
      <c r="E218" s="128" t="s">
        <v>30</v>
      </c>
      <c r="F218" s="152" t="s">
        <v>269</v>
      </c>
      <c r="G218" s="153"/>
      <c r="H218" s="11" t="s">
        <v>1067</v>
      </c>
      <c r="I218" s="14">
        <v>1.49</v>
      </c>
      <c r="J218" s="120">
        <f t="shared" si="3"/>
        <v>2.98</v>
      </c>
      <c r="K218" s="125"/>
    </row>
    <row r="219" spans="1:11" ht="24" customHeight="1">
      <c r="A219" s="124"/>
      <c r="B219" s="118">
        <v>2</v>
      </c>
      <c r="C219" s="10" t="s">
        <v>823</v>
      </c>
      <c r="D219" s="128" t="s">
        <v>823</v>
      </c>
      <c r="E219" s="128" t="s">
        <v>30</v>
      </c>
      <c r="F219" s="152" t="s">
        <v>274</v>
      </c>
      <c r="G219" s="153"/>
      <c r="H219" s="11" t="s">
        <v>1067</v>
      </c>
      <c r="I219" s="14">
        <v>1.49</v>
      </c>
      <c r="J219" s="120">
        <f t="shared" si="3"/>
        <v>2.98</v>
      </c>
      <c r="K219" s="125"/>
    </row>
    <row r="220" spans="1:11" ht="24">
      <c r="A220" s="124"/>
      <c r="B220" s="118">
        <v>2</v>
      </c>
      <c r="C220" s="10" t="s">
        <v>824</v>
      </c>
      <c r="D220" s="128" t="s">
        <v>824</v>
      </c>
      <c r="E220" s="128" t="s">
        <v>31</v>
      </c>
      <c r="F220" s="152" t="s">
        <v>272</v>
      </c>
      <c r="G220" s="153"/>
      <c r="H220" s="11" t="s">
        <v>825</v>
      </c>
      <c r="I220" s="14">
        <v>2.88</v>
      </c>
      <c r="J220" s="120">
        <f t="shared" si="3"/>
        <v>5.76</v>
      </c>
      <c r="K220" s="125"/>
    </row>
    <row r="221" spans="1:11" ht="36">
      <c r="A221" s="124"/>
      <c r="B221" s="118">
        <v>2</v>
      </c>
      <c r="C221" s="10" t="s">
        <v>826</v>
      </c>
      <c r="D221" s="128" t="s">
        <v>826</v>
      </c>
      <c r="E221" s="128" t="s">
        <v>31</v>
      </c>
      <c r="F221" s="152" t="s">
        <v>272</v>
      </c>
      <c r="G221" s="153"/>
      <c r="H221" s="11" t="s">
        <v>1068</v>
      </c>
      <c r="I221" s="14">
        <v>1.99</v>
      </c>
      <c r="J221" s="120">
        <f t="shared" si="3"/>
        <v>3.98</v>
      </c>
      <c r="K221" s="125"/>
    </row>
    <row r="222" spans="1:11" ht="36">
      <c r="A222" s="124"/>
      <c r="B222" s="118">
        <v>2</v>
      </c>
      <c r="C222" s="10" t="s">
        <v>827</v>
      </c>
      <c r="D222" s="128" t="s">
        <v>827</v>
      </c>
      <c r="E222" s="128" t="s">
        <v>31</v>
      </c>
      <c r="F222" s="152" t="s">
        <v>272</v>
      </c>
      <c r="G222" s="153"/>
      <c r="H222" s="11" t="s">
        <v>1069</v>
      </c>
      <c r="I222" s="14">
        <v>1.31</v>
      </c>
      <c r="J222" s="120">
        <f t="shared" si="3"/>
        <v>2.62</v>
      </c>
      <c r="K222" s="125"/>
    </row>
    <row r="223" spans="1:11" ht="36">
      <c r="A223" s="124"/>
      <c r="B223" s="118">
        <v>2</v>
      </c>
      <c r="C223" s="10" t="s">
        <v>828</v>
      </c>
      <c r="D223" s="128" t="s">
        <v>828</v>
      </c>
      <c r="E223" s="128" t="s">
        <v>31</v>
      </c>
      <c r="F223" s="152" t="s">
        <v>269</v>
      </c>
      <c r="G223" s="153"/>
      <c r="H223" s="11" t="s">
        <v>829</v>
      </c>
      <c r="I223" s="14">
        <v>1.73</v>
      </c>
      <c r="J223" s="120">
        <f t="shared" si="3"/>
        <v>3.46</v>
      </c>
      <c r="K223" s="125"/>
    </row>
    <row r="224" spans="1:11" ht="36">
      <c r="A224" s="124"/>
      <c r="B224" s="118">
        <v>2</v>
      </c>
      <c r="C224" s="10" t="s">
        <v>828</v>
      </c>
      <c r="D224" s="128" t="s">
        <v>828</v>
      </c>
      <c r="E224" s="128" t="s">
        <v>31</v>
      </c>
      <c r="F224" s="152" t="s">
        <v>220</v>
      </c>
      <c r="G224" s="153"/>
      <c r="H224" s="11" t="s">
        <v>829</v>
      </c>
      <c r="I224" s="14">
        <v>1.73</v>
      </c>
      <c r="J224" s="120">
        <f t="shared" si="3"/>
        <v>3.46</v>
      </c>
      <c r="K224" s="125"/>
    </row>
    <row r="225" spans="1:11" ht="36">
      <c r="A225" s="124"/>
      <c r="B225" s="118">
        <v>2</v>
      </c>
      <c r="C225" s="10" t="s">
        <v>828</v>
      </c>
      <c r="D225" s="128" t="s">
        <v>828</v>
      </c>
      <c r="E225" s="128" t="s">
        <v>31</v>
      </c>
      <c r="F225" s="152" t="s">
        <v>274</v>
      </c>
      <c r="G225" s="153"/>
      <c r="H225" s="11" t="s">
        <v>829</v>
      </c>
      <c r="I225" s="14">
        <v>1.73</v>
      </c>
      <c r="J225" s="120">
        <f t="shared" si="3"/>
        <v>3.46</v>
      </c>
      <c r="K225" s="125"/>
    </row>
    <row r="226" spans="1:11" ht="36">
      <c r="A226" s="124"/>
      <c r="B226" s="118">
        <v>2</v>
      </c>
      <c r="C226" s="10" t="s">
        <v>828</v>
      </c>
      <c r="D226" s="128" t="s">
        <v>828</v>
      </c>
      <c r="E226" s="128" t="s">
        <v>31</v>
      </c>
      <c r="F226" s="152" t="s">
        <v>317</v>
      </c>
      <c r="G226" s="153"/>
      <c r="H226" s="11" t="s">
        <v>829</v>
      </c>
      <c r="I226" s="14">
        <v>1.73</v>
      </c>
      <c r="J226" s="120">
        <f t="shared" si="3"/>
        <v>3.46</v>
      </c>
      <c r="K226" s="125"/>
    </row>
    <row r="227" spans="1:11" ht="24">
      <c r="A227" s="124"/>
      <c r="B227" s="118">
        <v>2</v>
      </c>
      <c r="C227" s="10" t="s">
        <v>830</v>
      </c>
      <c r="D227" s="128" t="s">
        <v>830</v>
      </c>
      <c r="E227" s="128" t="s">
        <v>30</v>
      </c>
      <c r="F227" s="152" t="s">
        <v>272</v>
      </c>
      <c r="G227" s="153"/>
      <c r="H227" s="11" t="s">
        <v>1070</v>
      </c>
      <c r="I227" s="14">
        <v>2.91</v>
      </c>
      <c r="J227" s="120">
        <f t="shared" si="3"/>
        <v>5.82</v>
      </c>
      <c r="K227" s="125"/>
    </row>
    <row r="228" spans="1:11" ht="24">
      <c r="A228" s="124"/>
      <c r="B228" s="118">
        <v>2</v>
      </c>
      <c r="C228" s="10" t="s">
        <v>830</v>
      </c>
      <c r="D228" s="128" t="s">
        <v>830</v>
      </c>
      <c r="E228" s="128" t="s">
        <v>31</v>
      </c>
      <c r="F228" s="152" t="s">
        <v>272</v>
      </c>
      <c r="G228" s="153"/>
      <c r="H228" s="11" t="s">
        <v>1070</v>
      </c>
      <c r="I228" s="14">
        <v>2.91</v>
      </c>
      <c r="J228" s="120">
        <f t="shared" si="3"/>
        <v>5.82</v>
      </c>
      <c r="K228" s="125"/>
    </row>
    <row r="229" spans="1:11" ht="36">
      <c r="A229" s="124"/>
      <c r="B229" s="118">
        <v>2</v>
      </c>
      <c r="C229" s="10" t="s">
        <v>831</v>
      </c>
      <c r="D229" s="128" t="s">
        <v>831</v>
      </c>
      <c r="E229" s="128" t="s">
        <v>30</v>
      </c>
      <c r="F229" s="152" t="s">
        <v>112</v>
      </c>
      <c r="G229" s="153"/>
      <c r="H229" s="11" t="s">
        <v>832</v>
      </c>
      <c r="I229" s="14">
        <v>2.16</v>
      </c>
      <c r="J229" s="120">
        <f t="shared" si="3"/>
        <v>4.32</v>
      </c>
      <c r="K229" s="125"/>
    </row>
    <row r="230" spans="1:11" ht="36">
      <c r="A230" s="124"/>
      <c r="B230" s="118">
        <v>2</v>
      </c>
      <c r="C230" s="10" t="s">
        <v>831</v>
      </c>
      <c r="D230" s="128" t="s">
        <v>831</v>
      </c>
      <c r="E230" s="128" t="s">
        <v>30</v>
      </c>
      <c r="F230" s="152" t="s">
        <v>216</v>
      </c>
      <c r="G230" s="153"/>
      <c r="H230" s="11" t="s">
        <v>832</v>
      </c>
      <c r="I230" s="14">
        <v>2.16</v>
      </c>
      <c r="J230" s="120">
        <f t="shared" si="3"/>
        <v>4.32</v>
      </c>
      <c r="K230" s="125"/>
    </row>
    <row r="231" spans="1:11" ht="36">
      <c r="A231" s="124"/>
      <c r="B231" s="118">
        <v>2</v>
      </c>
      <c r="C231" s="10" t="s">
        <v>831</v>
      </c>
      <c r="D231" s="128" t="s">
        <v>831</v>
      </c>
      <c r="E231" s="128" t="s">
        <v>30</v>
      </c>
      <c r="F231" s="152" t="s">
        <v>274</v>
      </c>
      <c r="G231" s="153"/>
      <c r="H231" s="11" t="s">
        <v>832</v>
      </c>
      <c r="I231" s="14">
        <v>2.16</v>
      </c>
      <c r="J231" s="120">
        <f t="shared" si="3"/>
        <v>4.32</v>
      </c>
      <c r="K231" s="125"/>
    </row>
    <row r="232" spans="1:11" ht="36">
      <c r="A232" s="124"/>
      <c r="B232" s="118">
        <v>2</v>
      </c>
      <c r="C232" s="10" t="s">
        <v>831</v>
      </c>
      <c r="D232" s="128" t="s">
        <v>831</v>
      </c>
      <c r="E232" s="128" t="s">
        <v>30</v>
      </c>
      <c r="F232" s="152" t="s">
        <v>275</v>
      </c>
      <c r="G232" s="153"/>
      <c r="H232" s="11" t="s">
        <v>832</v>
      </c>
      <c r="I232" s="14">
        <v>2.16</v>
      </c>
      <c r="J232" s="120">
        <f t="shared" si="3"/>
        <v>4.32</v>
      </c>
      <c r="K232" s="125"/>
    </row>
    <row r="233" spans="1:11" ht="36">
      <c r="A233" s="124"/>
      <c r="B233" s="118">
        <v>2</v>
      </c>
      <c r="C233" s="10" t="s">
        <v>833</v>
      </c>
      <c r="D233" s="128" t="s">
        <v>833</v>
      </c>
      <c r="E233" s="128" t="s">
        <v>31</v>
      </c>
      <c r="F233" s="152" t="s">
        <v>273</v>
      </c>
      <c r="G233" s="153"/>
      <c r="H233" s="11" t="s">
        <v>1071</v>
      </c>
      <c r="I233" s="14">
        <v>2.66</v>
      </c>
      <c r="J233" s="120">
        <f t="shared" si="3"/>
        <v>5.32</v>
      </c>
      <c r="K233" s="125"/>
    </row>
    <row r="234" spans="1:11" ht="36">
      <c r="A234" s="124"/>
      <c r="B234" s="118">
        <v>2</v>
      </c>
      <c r="C234" s="10" t="s">
        <v>833</v>
      </c>
      <c r="D234" s="128" t="s">
        <v>833</v>
      </c>
      <c r="E234" s="128" t="s">
        <v>32</v>
      </c>
      <c r="F234" s="152" t="s">
        <v>316</v>
      </c>
      <c r="G234" s="153"/>
      <c r="H234" s="11" t="s">
        <v>1071</v>
      </c>
      <c r="I234" s="14">
        <v>2.66</v>
      </c>
      <c r="J234" s="120">
        <f t="shared" si="3"/>
        <v>5.32</v>
      </c>
      <c r="K234" s="125"/>
    </row>
    <row r="235" spans="1:11" ht="36">
      <c r="A235" s="124"/>
      <c r="B235" s="118">
        <v>2</v>
      </c>
      <c r="C235" s="10" t="s">
        <v>834</v>
      </c>
      <c r="D235" s="128" t="s">
        <v>834</v>
      </c>
      <c r="E235" s="128" t="s">
        <v>30</v>
      </c>
      <c r="F235" s="152" t="s">
        <v>275</v>
      </c>
      <c r="G235" s="153"/>
      <c r="H235" s="11" t="s">
        <v>1072</v>
      </c>
      <c r="I235" s="14">
        <v>1.76</v>
      </c>
      <c r="J235" s="120">
        <f t="shared" si="3"/>
        <v>3.52</v>
      </c>
      <c r="K235" s="125"/>
    </row>
    <row r="236" spans="1:11" ht="36">
      <c r="A236" s="124"/>
      <c r="B236" s="118">
        <v>2</v>
      </c>
      <c r="C236" s="10" t="s">
        <v>834</v>
      </c>
      <c r="D236" s="128" t="s">
        <v>834</v>
      </c>
      <c r="E236" s="128" t="s">
        <v>31</v>
      </c>
      <c r="F236" s="152" t="s">
        <v>220</v>
      </c>
      <c r="G236" s="153"/>
      <c r="H236" s="11" t="s">
        <v>1072</v>
      </c>
      <c r="I236" s="14">
        <v>1.76</v>
      </c>
      <c r="J236" s="120">
        <f t="shared" si="3"/>
        <v>3.52</v>
      </c>
      <c r="K236" s="125"/>
    </row>
    <row r="237" spans="1:11" ht="36">
      <c r="A237" s="124"/>
      <c r="B237" s="118">
        <v>2</v>
      </c>
      <c r="C237" s="10" t="s">
        <v>834</v>
      </c>
      <c r="D237" s="128" t="s">
        <v>834</v>
      </c>
      <c r="E237" s="128" t="s">
        <v>31</v>
      </c>
      <c r="F237" s="152" t="s">
        <v>276</v>
      </c>
      <c r="G237" s="153"/>
      <c r="H237" s="11" t="s">
        <v>1072</v>
      </c>
      <c r="I237" s="14">
        <v>1.76</v>
      </c>
      <c r="J237" s="120">
        <f t="shared" si="3"/>
        <v>3.52</v>
      </c>
      <c r="K237" s="125"/>
    </row>
    <row r="238" spans="1:11" ht="24">
      <c r="A238" s="124"/>
      <c r="B238" s="118">
        <v>2</v>
      </c>
      <c r="C238" s="10" t="s">
        <v>835</v>
      </c>
      <c r="D238" s="128" t="s">
        <v>835</v>
      </c>
      <c r="E238" s="128" t="s">
        <v>31</v>
      </c>
      <c r="F238" s="152" t="s">
        <v>269</v>
      </c>
      <c r="G238" s="153"/>
      <c r="H238" s="11" t="s">
        <v>836</v>
      </c>
      <c r="I238" s="14">
        <v>1.41</v>
      </c>
      <c r="J238" s="120">
        <f t="shared" si="3"/>
        <v>2.82</v>
      </c>
      <c r="K238" s="125"/>
    </row>
    <row r="239" spans="1:11" ht="24">
      <c r="A239" s="124"/>
      <c r="B239" s="118">
        <v>2</v>
      </c>
      <c r="C239" s="10" t="s">
        <v>835</v>
      </c>
      <c r="D239" s="128" t="s">
        <v>835</v>
      </c>
      <c r="E239" s="128" t="s">
        <v>31</v>
      </c>
      <c r="F239" s="152" t="s">
        <v>220</v>
      </c>
      <c r="G239" s="153"/>
      <c r="H239" s="11" t="s">
        <v>836</v>
      </c>
      <c r="I239" s="14">
        <v>1.41</v>
      </c>
      <c r="J239" s="120">
        <f t="shared" si="3"/>
        <v>2.82</v>
      </c>
      <c r="K239" s="125"/>
    </row>
    <row r="240" spans="1:11" ht="24">
      <c r="A240" s="124"/>
      <c r="B240" s="118">
        <v>2</v>
      </c>
      <c r="C240" s="10" t="s">
        <v>835</v>
      </c>
      <c r="D240" s="128" t="s">
        <v>835</v>
      </c>
      <c r="E240" s="128" t="s">
        <v>31</v>
      </c>
      <c r="F240" s="152" t="s">
        <v>276</v>
      </c>
      <c r="G240" s="153"/>
      <c r="H240" s="11" t="s">
        <v>836</v>
      </c>
      <c r="I240" s="14">
        <v>1.41</v>
      </c>
      <c r="J240" s="120">
        <f t="shared" si="3"/>
        <v>2.82</v>
      </c>
      <c r="K240" s="125"/>
    </row>
    <row r="241" spans="1:11" ht="36">
      <c r="A241" s="124"/>
      <c r="B241" s="118">
        <v>2</v>
      </c>
      <c r="C241" s="10" t="s">
        <v>837</v>
      </c>
      <c r="D241" s="128" t="s">
        <v>837</v>
      </c>
      <c r="E241" s="128" t="s">
        <v>31</v>
      </c>
      <c r="F241" s="152" t="s">
        <v>316</v>
      </c>
      <c r="G241" s="153"/>
      <c r="H241" s="11" t="s">
        <v>1073</v>
      </c>
      <c r="I241" s="14">
        <v>1.38</v>
      </c>
      <c r="J241" s="120">
        <f t="shared" si="3"/>
        <v>2.76</v>
      </c>
      <c r="K241" s="125"/>
    </row>
    <row r="242" spans="1:11" ht="24">
      <c r="A242" s="124"/>
      <c r="B242" s="118">
        <v>10</v>
      </c>
      <c r="C242" s="10" t="s">
        <v>838</v>
      </c>
      <c r="D242" s="128" t="s">
        <v>838</v>
      </c>
      <c r="E242" s="128" t="s">
        <v>112</v>
      </c>
      <c r="F242" s="152"/>
      <c r="G242" s="153"/>
      <c r="H242" s="11" t="s">
        <v>839</v>
      </c>
      <c r="I242" s="14">
        <v>0.2</v>
      </c>
      <c r="J242" s="120">
        <f t="shared" si="3"/>
        <v>2</v>
      </c>
      <c r="K242" s="125"/>
    </row>
    <row r="243" spans="1:11" ht="24">
      <c r="A243" s="124"/>
      <c r="B243" s="118">
        <v>10</v>
      </c>
      <c r="C243" s="10" t="s">
        <v>838</v>
      </c>
      <c r="D243" s="128" t="s">
        <v>838</v>
      </c>
      <c r="E243" s="128" t="s">
        <v>216</v>
      </c>
      <c r="F243" s="152"/>
      <c r="G243" s="153"/>
      <c r="H243" s="11" t="s">
        <v>839</v>
      </c>
      <c r="I243" s="14">
        <v>0.2</v>
      </c>
      <c r="J243" s="120">
        <f t="shared" si="3"/>
        <v>2</v>
      </c>
      <c r="K243" s="125"/>
    </row>
    <row r="244" spans="1:11" ht="24">
      <c r="A244" s="124"/>
      <c r="B244" s="118">
        <v>10</v>
      </c>
      <c r="C244" s="10" t="s">
        <v>838</v>
      </c>
      <c r="D244" s="128" t="s">
        <v>838</v>
      </c>
      <c r="E244" s="128" t="s">
        <v>269</v>
      </c>
      <c r="F244" s="152"/>
      <c r="G244" s="153"/>
      <c r="H244" s="11" t="s">
        <v>839</v>
      </c>
      <c r="I244" s="14">
        <v>0.2</v>
      </c>
      <c r="J244" s="120">
        <f t="shared" si="3"/>
        <v>2</v>
      </c>
      <c r="K244" s="125"/>
    </row>
    <row r="245" spans="1:11" ht="24">
      <c r="A245" s="124"/>
      <c r="B245" s="118">
        <v>10</v>
      </c>
      <c r="C245" s="10" t="s">
        <v>838</v>
      </c>
      <c r="D245" s="128" t="s">
        <v>838</v>
      </c>
      <c r="E245" s="128" t="s">
        <v>272</v>
      </c>
      <c r="F245" s="152"/>
      <c r="G245" s="153"/>
      <c r="H245" s="11" t="s">
        <v>839</v>
      </c>
      <c r="I245" s="14">
        <v>0.2</v>
      </c>
      <c r="J245" s="120">
        <f t="shared" si="3"/>
        <v>2</v>
      </c>
      <c r="K245" s="125"/>
    </row>
    <row r="246" spans="1:11" ht="24">
      <c r="A246" s="124"/>
      <c r="B246" s="118">
        <v>10</v>
      </c>
      <c r="C246" s="10" t="s">
        <v>838</v>
      </c>
      <c r="D246" s="128" t="s">
        <v>838</v>
      </c>
      <c r="E246" s="128" t="s">
        <v>273</v>
      </c>
      <c r="F246" s="152"/>
      <c r="G246" s="153"/>
      <c r="H246" s="11" t="s">
        <v>839</v>
      </c>
      <c r="I246" s="14">
        <v>0.2</v>
      </c>
      <c r="J246" s="120">
        <f t="shared" si="3"/>
        <v>2</v>
      </c>
      <c r="K246" s="125"/>
    </row>
    <row r="247" spans="1:11" ht="24">
      <c r="A247" s="124"/>
      <c r="B247" s="118">
        <v>10</v>
      </c>
      <c r="C247" s="10" t="s">
        <v>840</v>
      </c>
      <c r="D247" s="128" t="s">
        <v>840</v>
      </c>
      <c r="E247" s="128" t="s">
        <v>112</v>
      </c>
      <c r="F247" s="152"/>
      <c r="G247" s="153"/>
      <c r="H247" s="11" t="s">
        <v>841</v>
      </c>
      <c r="I247" s="14">
        <v>0.2</v>
      </c>
      <c r="J247" s="120">
        <f t="shared" si="3"/>
        <v>2</v>
      </c>
      <c r="K247" s="125"/>
    </row>
    <row r="248" spans="1:11" ht="24">
      <c r="A248" s="124"/>
      <c r="B248" s="118">
        <v>10</v>
      </c>
      <c r="C248" s="10" t="s">
        <v>840</v>
      </c>
      <c r="D248" s="128" t="s">
        <v>840</v>
      </c>
      <c r="E248" s="128" t="s">
        <v>317</v>
      </c>
      <c r="F248" s="152"/>
      <c r="G248" s="153"/>
      <c r="H248" s="11" t="s">
        <v>841</v>
      </c>
      <c r="I248" s="14">
        <v>0.2</v>
      </c>
      <c r="J248" s="120">
        <f t="shared" si="3"/>
        <v>2</v>
      </c>
      <c r="K248" s="125"/>
    </row>
    <row r="249" spans="1:11">
      <c r="A249" s="124"/>
      <c r="B249" s="118">
        <v>3</v>
      </c>
      <c r="C249" s="10" t="s">
        <v>842</v>
      </c>
      <c r="D249" s="128" t="s">
        <v>984</v>
      </c>
      <c r="E249" s="128" t="s">
        <v>843</v>
      </c>
      <c r="F249" s="152"/>
      <c r="G249" s="153"/>
      <c r="H249" s="11" t="s">
        <v>844</v>
      </c>
      <c r="I249" s="14">
        <v>0.69</v>
      </c>
      <c r="J249" s="120">
        <f t="shared" si="3"/>
        <v>2.0699999999999998</v>
      </c>
      <c r="K249" s="125"/>
    </row>
    <row r="250" spans="1:11">
      <c r="A250" s="124"/>
      <c r="B250" s="118">
        <v>3</v>
      </c>
      <c r="C250" s="10" t="s">
        <v>842</v>
      </c>
      <c r="D250" s="128" t="s">
        <v>985</v>
      </c>
      <c r="E250" s="128" t="s">
        <v>738</v>
      </c>
      <c r="F250" s="152"/>
      <c r="G250" s="153"/>
      <c r="H250" s="11" t="s">
        <v>844</v>
      </c>
      <c r="I250" s="14">
        <v>0.94</v>
      </c>
      <c r="J250" s="120">
        <f t="shared" si="3"/>
        <v>2.82</v>
      </c>
      <c r="K250" s="125"/>
    </row>
    <row r="251" spans="1:11">
      <c r="A251" s="124"/>
      <c r="B251" s="118">
        <v>3</v>
      </c>
      <c r="C251" s="10" t="s">
        <v>842</v>
      </c>
      <c r="D251" s="128" t="s">
        <v>986</v>
      </c>
      <c r="E251" s="128" t="s">
        <v>740</v>
      </c>
      <c r="F251" s="152"/>
      <c r="G251" s="153"/>
      <c r="H251" s="11" t="s">
        <v>844</v>
      </c>
      <c r="I251" s="14">
        <v>1.34</v>
      </c>
      <c r="J251" s="120">
        <f t="shared" si="3"/>
        <v>4.0200000000000005</v>
      </c>
      <c r="K251" s="125"/>
    </row>
    <row r="252" spans="1:11">
      <c r="A252" s="124"/>
      <c r="B252" s="118">
        <v>3</v>
      </c>
      <c r="C252" s="10" t="s">
        <v>842</v>
      </c>
      <c r="D252" s="128" t="s">
        <v>987</v>
      </c>
      <c r="E252" s="128" t="s">
        <v>743</v>
      </c>
      <c r="F252" s="152"/>
      <c r="G252" s="153"/>
      <c r="H252" s="11" t="s">
        <v>844</v>
      </c>
      <c r="I252" s="14">
        <v>3.24</v>
      </c>
      <c r="J252" s="120">
        <f t="shared" si="3"/>
        <v>9.7200000000000006</v>
      </c>
      <c r="K252" s="125"/>
    </row>
    <row r="253" spans="1:11" ht="24">
      <c r="A253" s="124"/>
      <c r="B253" s="118">
        <v>10</v>
      </c>
      <c r="C253" s="10" t="s">
        <v>845</v>
      </c>
      <c r="D253" s="128" t="s">
        <v>845</v>
      </c>
      <c r="E253" s="128" t="s">
        <v>112</v>
      </c>
      <c r="F253" s="152"/>
      <c r="G253" s="153"/>
      <c r="H253" s="11" t="s">
        <v>846</v>
      </c>
      <c r="I253" s="14">
        <v>0.24</v>
      </c>
      <c r="J253" s="120">
        <f t="shared" si="3"/>
        <v>2.4</v>
      </c>
      <c r="K253" s="125"/>
    </row>
    <row r="254" spans="1:11" ht="24">
      <c r="A254" s="124"/>
      <c r="B254" s="118">
        <v>10</v>
      </c>
      <c r="C254" s="10" t="s">
        <v>845</v>
      </c>
      <c r="D254" s="128" t="s">
        <v>845</v>
      </c>
      <c r="E254" s="128" t="s">
        <v>216</v>
      </c>
      <c r="F254" s="152"/>
      <c r="G254" s="153"/>
      <c r="H254" s="11" t="s">
        <v>846</v>
      </c>
      <c r="I254" s="14">
        <v>0.24</v>
      </c>
      <c r="J254" s="120">
        <f t="shared" si="3"/>
        <v>2.4</v>
      </c>
      <c r="K254" s="125"/>
    </row>
    <row r="255" spans="1:11" ht="36">
      <c r="A255" s="124"/>
      <c r="B255" s="118">
        <v>2</v>
      </c>
      <c r="C255" s="10" t="s">
        <v>847</v>
      </c>
      <c r="D255" s="128" t="s">
        <v>988</v>
      </c>
      <c r="E255" s="128" t="s">
        <v>848</v>
      </c>
      <c r="F255" s="152" t="s">
        <v>115</v>
      </c>
      <c r="G255" s="153"/>
      <c r="H255" s="11" t="s">
        <v>849</v>
      </c>
      <c r="I255" s="14">
        <v>0.42</v>
      </c>
      <c r="J255" s="120">
        <f t="shared" si="3"/>
        <v>0.84</v>
      </c>
      <c r="K255" s="125"/>
    </row>
    <row r="256" spans="1:11" ht="36">
      <c r="A256" s="124"/>
      <c r="B256" s="118">
        <v>2</v>
      </c>
      <c r="C256" s="10" t="s">
        <v>847</v>
      </c>
      <c r="D256" s="128" t="s">
        <v>989</v>
      </c>
      <c r="E256" s="128" t="s">
        <v>850</v>
      </c>
      <c r="F256" s="152" t="s">
        <v>589</v>
      </c>
      <c r="G256" s="153"/>
      <c r="H256" s="11" t="s">
        <v>849</v>
      </c>
      <c r="I256" s="14">
        <v>0.44</v>
      </c>
      <c r="J256" s="120">
        <f t="shared" si="3"/>
        <v>0.88</v>
      </c>
      <c r="K256" s="125"/>
    </row>
    <row r="257" spans="1:11" ht="36">
      <c r="A257" s="124"/>
      <c r="B257" s="118">
        <v>2</v>
      </c>
      <c r="C257" s="10" t="s">
        <v>847</v>
      </c>
      <c r="D257" s="128" t="s">
        <v>989</v>
      </c>
      <c r="E257" s="128" t="s">
        <v>850</v>
      </c>
      <c r="F257" s="152" t="s">
        <v>728</v>
      </c>
      <c r="G257" s="153"/>
      <c r="H257" s="11" t="s">
        <v>849</v>
      </c>
      <c r="I257" s="14">
        <v>0.44</v>
      </c>
      <c r="J257" s="120">
        <f t="shared" si="3"/>
        <v>0.88</v>
      </c>
      <c r="K257" s="125"/>
    </row>
    <row r="258" spans="1:11" ht="36">
      <c r="A258" s="124"/>
      <c r="B258" s="118">
        <v>2</v>
      </c>
      <c r="C258" s="10" t="s">
        <v>847</v>
      </c>
      <c r="D258" s="128" t="s">
        <v>989</v>
      </c>
      <c r="E258" s="128" t="s">
        <v>850</v>
      </c>
      <c r="F258" s="152" t="s">
        <v>813</v>
      </c>
      <c r="G258" s="153"/>
      <c r="H258" s="11" t="s">
        <v>849</v>
      </c>
      <c r="I258" s="14">
        <v>0.44</v>
      </c>
      <c r="J258" s="120">
        <f t="shared" si="3"/>
        <v>0.88</v>
      </c>
      <c r="K258" s="125"/>
    </row>
    <row r="259" spans="1:11" ht="36">
      <c r="A259" s="124"/>
      <c r="B259" s="118">
        <v>2</v>
      </c>
      <c r="C259" s="10" t="s">
        <v>847</v>
      </c>
      <c r="D259" s="128" t="s">
        <v>990</v>
      </c>
      <c r="E259" s="128" t="s">
        <v>851</v>
      </c>
      <c r="F259" s="152" t="s">
        <v>279</v>
      </c>
      <c r="G259" s="153"/>
      <c r="H259" s="11" t="s">
        <v>849</v>
      </c>
      <c r="I259" s="14">
        <v>0.46</v>
      </c>
      <c r="J259" s="120">
        <f t="shared" si="3"/>
        <v>0.92</v>
      </c>
      <c r="K259" s="125"/>
    </row>
    <row r="260" spans="1:11" ht="36">
      <c r="A260" s="124"/>
      <c r="B260" s="118">
        <v>2</v>
      </c>
      <c r="C260" s="10" t="s">
        <v>847</v>
      </c>
      <c r="D260" s="128" t="s">
        <v>991</v>
      </c>
      <c r="E260" s="128" t="s">
        <v>852</v>
      </c>
      <c r="F260" s="152" t="s">
        <v>279</v>
      </c>
      <c r="G260" s="153"/>
      <c r="H260" s="11" t="s">
        <v>849</v>
      </c>
      <c r="I260" s="14">
        <v>0.62</v>
      </c>
      <c r="J260" s="120">
        <f t="shared" si="3"/>
        <v>1.24</v>
      </c>
      <c r="K260" s="125"/>
    </row>
    <row r="261" spans="1:11" ht="36">
      <c r="A261" s="124"/>
      <c r="B261" s="118">
        <v>2</v>
      </c>
      <c r="C261" s="10" t="s">
        <v>847</v>
      </c>
      <c r="D261" s="128" t="s">
        <v>992</v>
      </c>
      <c r="E261" s="128" t="s">
        <v>853</v>
      </c>
      <c r="F261" s="152" t="s">
        <v>115</v>
      </c>
      <c r="G261" s="153"/>
      <c r="H261" s="11" t="s">
        <v>849</v>
      </c>
      <c r="I261" s="14">
        <v>0.49</v>
      </c>
      <c r="J261" s="120">
        <f t="shared" si="3"/>
        <v>0.98</v>
      </c>
      <c r="K261" s="125"/>
    </row>
    <row r="262" spans="1:11" ht="36">
      <c r="A262" s="124"/>
      <c r="B262" s="118">
        <v>2</v>
      </c>
      <c r="C262" s="10" t="s">
        <v>847</v>
      </c>
      <c r="D262" s="128" t="s">
        <v>993</v>
      </c>
      <c r="E262" s="128" t="s">
        <v>854</v>
      </c>
      <c r="F262" s="152" t="s">
        <v>279</v>
      </c>
      <c r="G262" s="153"/>
      <c r="H262" s="11" t="s">
        <v>849</v>
      </c>
      <c r="I262" s="14">
        <v>0.52</v>
      </c>
      <c r="J262" s="120">
        <f t="shared" si="3"/>
        <v>1.04</v>
      </c>
      <c r="K262" s="125"/>
    </row>
    <row r="263" spans="1:11" ht="36">
      <c r="A263" s="124"/>
      <c r="B263" s="118">
        <v>2</v>
      </c>
      <c r="C263" s="10" t="s">
        <v>855</v>
      </c>
      <c r="D263" s="128" t="s">
        <v>994</v>
      </c>
      <c r="E263" s="128" t="s">
        <v>856</v>
      </c>
      <c r="F263" s="152"/>
      <c r="G263" s="153"/>
      <c r="H263" s="11" t="s">
        <v>857</v>
      </c>
      <c r="I263" s="14">
        <v>1.44</v>
      </c>
      <c r="J263" s="120">
        <f t="shared" si="3"/>
        <v>2.88</v>
      </c>
      <c r="K263" s="125"/>
    </row>
    <row r="264" spans="1:11">
      <c r="A264" s="124"/>
      <c r="B264" s="118">
        <v>2</v>
      </c>
      <c r="C264" s="10" t="s">
        <v>858</v>
      </c>
      <c r="D264" s="128" t="s">
        <v>995</v>
      </c>
      <c r="E264" s="128" t="s">
        <v>741</v>
      </c>
      <c r="F264" s="152"/>
      <c r="G264" s="153"/>
      <c r="H264" s="11" t="s">
        <v>859</v>
      </c>
      <c r="I264" s="14">
        <v>0.89</v>
      </c>
      <c r="J264" s="120">
        <f t="shared" si="3"/>
        <v>1.78</v>
      </c>
      <c r="K264" s="125"/>
    </row>
    <row r="265" spans="1:11">
      <c r="A265" s="124"/>
      <c r="B265" s="118">
        <v>2</v>
      </c>
      <c r="C265" s="10" t="s">
        <v>858</v>
      </c>
      <c r="D265" s="128" t="s">
        <v>996</v>
      </c>
      <c r="E265" s="128" t="s">
        <v>742</v>
      </c>
      <c r="F265" s="152"/>
      <c r="G265" s="153"/>
      <c r="H265" s="11" t="s">
        <v>859</v>
      </c>
      <c r="I265" s="14">
        <v>1.04</v>
      </c>
      <c r="J265" s="120">
        <f t="shared" si="3"/>
        <v>2.08</v>
      </c>
      <c r="K265" s="125"/>
    </row>
    <row r="266" spans="1:11">
      <c r="A266" s="124"/>
      <c r="B266" s="118">
        <v>2</v>
      </c>
      <c r="C266" s="10" t="s">
        <v>858</v>
      </c>
      <c r="D266" s="128" t="s">
        <v>997</v>
      </c>
      <c r="E266" s="128" t="s">
        <v>743</v>
      </c>
      <c r="F266" s="152"/>
      <c r="G266" s="153"/>
      <c r="H266" s="11" t="s">
        <v>859</v>
      </c>
      <c r="I266" s="14">
        <v>1.24</v>
      </c>
      <c r="J266" s="120">
        <f t="shared" si="3"/>
        <v>2.48</v>
      </c>
      <c r="K266" s="125"/>
    </row>
    <row r="267" spans="1:11">
      <c r="A267" s="124"/>
      <c r="B267" s="118">
        <v>2</v>
      </c>
      <c r="C267" s="10" t="s">
        <v>858</v>
      </c>
      <c r="D267" s="128" t="s">
        <v>998</v>
      </c>
      <c r="E267" s="128" t="s">
        <v>750</v>
      </c>
      <c r="F267" s="152"/>
      <c r="G267" s="153"/>
      <c r="H267" s="11" t="s">
        <v>859</v>
      </c>
      <c r="I267" s="14">
        <v>1.44</v>
      </c>
      <c r="J267" s="120">
        <f t="shared" si="3"/>
        <v>2.88</v>
      </c>
      <c r="K267" s="125"/>
    </row>
    <row r="268" spans="1:11">
      <c r="A268" s="124"/>
      <c r="B268" s="118">
        <v>2</v>
      </c>
      <c r="C268" s="10" t="s">
        <v>858</v>
      </c>
      <c r="D268" s="128" t="s">
        <v>999</v>
      </c>
      <c r="E268" s="128" t="s">
        <v>792</v>
      </c>
      <c r="F268" s="152"/>
      <c r="G268" s="153"/>
      <c r="H268" s="11" t="s">
        <v>859</v>
      </c>
      <c r="I268" s="14">
        <v>1.64</v>
      </c>
      <c r="J268" s="120">
        <f t="shared" si="3"/>
        <v>3.28</v>
      </c>
      <c r="K268" s="125"/>
    </row>
    <row r="269" spans="1:11">
      <c r="A269" s="124"/>
      <c r="B269" s="118">
        <v>2</v>
      </c>
      <c r="C269" s="10" t="s">
        <v>858</v>
      </c>
      <c r="D269" s="128" t="s">
        <v>1000</v>
      </c>
      <c r="E269" s="128" t="s">
        <v>814</v>
      </c>
      <c r="F269" s="152"/>
      <c r="G269" s="153"/>
      <c r="H269" s="11" t="s">
        <v>859</v>
      </c>
      <c r="I269" s="14">
        <v>1.94</v>
      </c>
      <c r="J269" s="120">
        <f t="shared" si="3"/>
        <v>3.88</v>
      </c>
      <c r="K269" s="125"/>
    </row>
    <row r="270" spans="1:11">
      <c r="A270" s="124"/>
      <c r="B270" s="118">
        <v>2</v>
      </c>
      <c r="C270" s="10" t="s">
        <v>858</v>
      </c>
      <c r="D270" s="128" t="s">
        <v>1001</v>
      </c>
      <c r="E270" s="128" t="s">
        <v>803</v>
      </c>
      <c r="F270" s="152"/>
      <c r="G270" s="153"/>
      <c r="H270" s="11" t="s">
        <v>859</v>
      </c>
      <c r="I270" s="14">
        <v>2.19</v>
      </c>
      <c r="J270" s="120">
        <f t="shared" si="3"/>
        <v>4.38</v>
      </c>
      <c r="K270" s="125"/>
    </row>
    <row r="271" spans="1:11">
      <c r="A271" s="124"/>
      <c r="B271" s="118">
        <v>2</v>
      </c>
      <c r="C271" s="10" t="s">
        <v>860</v>
      </c>
      <c r="D271" s="128" t="s">
        <v>1002</v>
      </c>
      <c r="E271" s="128" t="s">
        <v>741</v>
      </c>
      <c r="F271" s="152"/>
      <c r="G271" s="153"/>
      <c r="H271" s="11" t="s">
        <v>861</v>
      </c>
      <c r="I271" s="14">
        <v>0.89</v>
      </c>
      <c r="J271" s="120">
        <f t="shared" si="3"/>
        <v>1.78</v>
      </c>
      <c r="K271" s="125"/>
    </row>
    <row r="272" spans="1:11">
      <c r="A272" s="124"/>
      <c r="B272" s="118">
        <v>2</v>
      </c>
      <c r="C272" s="10" t="s">
        <v>860</v>
      </c>
      <c r="D272" s="128" t="s">
        <v>1003</v>
      </c>
      <c r="E272" s="128" t="s">
        <v>743</v>
      </c>
      <c r="F272" s="152"/>
      <c r="G272" s="153"/>
      <c r="H272" s="11" t="s">
        <v>861</v>
      </c>
      <c r="I272" s="14">
        <v>1.24</v>
      </c>
      <c r="J272" s="120">
        <f t="shared" si="3"/>
        <v>2.48</v>
      </c>
      <c r="K272" s="125"/>
    </row>
    <row r="273" spans="1:11">
      <c r="A273" s="124"/>
      <c r="B273" s="118">
        <v>2</v>
      </c>
      <c r="C273" s="10" t="s">
        <v>860</v>
      </c>
      <c r="D273" s="128" t="s">
        <v>1004</v>
      </c>
      <c r="E273" s="128" t="s">
        <v>744</v>
      </c>
      <c r="F273" s="152"/>
      <c r="G273" s="153"/>
      <c r="H273" s="11" t="s">
        <v>861</v>
      </c>
      <c r="I273" s="14">
        <v>2.44</v>
      </c>
      <c r="J273" s="120">
        <f t="shared" si="3"/>
        <v>4.88</v>
      </c>
      <c r="K273" s="125"/>
    </row>
    <row r="274" spans="1:11">
      <c r="A274" s="124"/>
      <c r="B274" s="118">
        <v>2</v>
      </c>
      <c r="C274" s="10" t="s">
        <v>862</v>
      </c>
      <c r="D274" s="128" t="s">
        <v>1005</v>
      </c>
      <c r="E274" s="128" t="s">
        <v>739</v>
      </c>
      <c r="F274" s="152"/>
      <c r="G274" s="153"/>
      <c r="H274" s="11" t="s">
        <v>863</v>
      </c>
      <c r="I274" s="14">
        <v>0.79</v>
      </c>
      <c r="J274" s="120">
        <f t="shared" si="3"/>
        <v>1.58</v>
      </c>
      <c r="K274" s="125"/>
    </row>
    <row r="275" spans="1:11">
      <c r="A275" s="124"/>
      <c r="B275" s="118">
        <v>2</v>
      </c>
      <c r="C275" s="10" t="s">
        <v>862</v>
      </c>
      <c r="D275" s="128" t="s">
        <v>1006</v>
      </c>
      <c r="E275" s="128" t="s">
        <v>740</v>
      </c>
      <c r="F275" s="152"/>
      <c r="G275" s="153"/>
      <c r="H275" s="11" t="s">
        <v>863</v>
      </c>
      <c r="I275" s="14">
        <v>1.39</v>
      </c>
      <c r="J275" s="120">
        <f t="shared" si="3"/>
        <v>2.78</v>
      </c>
      <c r="K275" s="125"/>
    </row>
    <row r="276" spans="1:11">
      <c r="A276" s="124"/>
      <c r="B276" s="118">
        <v>2</v>
      </c>
      <c r="C276" s="10" t="s">
        <v>862</v>
      </c>
      <c r="D276" s="128" t="s">
        <v>1007</v>
      </c>
      <c r="E276" s="128" t="s">
        <v>742</v>
      </c>
      <c r="F276" s="152"/>
      <c r="G276" s="153"/>
      <c r="H276" s="11" t="s">
        <v>863</v>
      </c>
      <c r="I276" s="14">
        <v>1.89</v>
      </c>
      <c r="J276" s="120">
        <f t="shared" si="3"/>
        <v>3.78</v>
      </c>
      <c r="K276" s="125"/>
    </row>
    <row r="277" spans="1:11">
      <c r="A277" s="124"/>
      <c r="B277" s="118">
        <v>2</v>
      </c>
      <c r="C277" s="10" t="s">
        <v>862</v>
      </c>
      <c r="D277" s="128" t="s">
        <v>1008</v>
      </c>
      <c r="E277" s="128" t="s">
        <v>743</v>
      </c>
      <c r="F277" s="152"/>
      <c r="G277" s="153"/>
      <c r="H277" s="11" t="s">
        <v>863</v>
      </c>
      <c r="I277" s="14">
        <v>2.34</v>
      </c>
      <c r="J277" s="120">
        <f t="shared" si="3"/>
        <v>4.68</v>
      </c>
      <c r="K277" s="125"/>
    </row>
    <row r="278" spans="1:11">
      <c r="A278" s="124"/>
      <c r="B278" s="118">
        <v>2</v>
      </c>
      <c r="C278" s="10" t="s">
        <v>864</v>
      </c>
      <c r="D278" s="128" t="s">
        <v>1009</v>
      </c>
      <c r="E278" s="128" t="s">
        <v>739</v>
      </c>
      <c r="F278" s="152"/>
      <c r="G278" s="153"/>
      <c r="H278" s="11" t="s">
        <v>865</v>
      </c>
      <c r="I278" s="14">
        <v>0.79</v>
      </c>
      <c r="J278" s="120">
        <f t="shared" ref="J278:J341" si="4">I278*B278</f>
        <v>1.58</v>
      </c>
      <c r="K278" s="125"/>
    </row>
    <row r="279" spans="1:11">
      <c r="A279" s="124"/>
      <c r="B279" s="118">
        <v>2</v>
      </c>
      <c r="C279" s="10" t="s">
        <v>864</v>
      </c>
      <c r="D279" s="128" t="s">
        <v>1010</v>
      </c>
      <c r="E279" s="128" t="s">
        <v>743</v>
      </c>
      <c r="F279" s="152"/>
      <c r="G279" s="153"/>
      <c r="H279" s="11" t="s">
        <v>865</v>
      </c>
      <c r="I279" s="14">
        <v>2.34</v>
      </c>
      <c r="J279" s="120">
        <f t="shared" si="4"/>
        <v>4.68</v>
      </c>
      <c r="K279" s="125"/>
    </row>
    <row r="280" spans="1:11" ht="36">
      <c r="A280" s="124"/>
      <c r="B280" s="118">
        <v>2</v>
      </c>
      <c r="C280" s="10" t="s">
        <v>866</v>
      </c>
      <c r="D280" s="128" t="s">
        <v>1011</v>
      </c>
      <c r="E280" s="128" t="s">
        <v>856</v>
      </c>
      <c r="F280" s="152"/>
      <c r="G280" s="153"/>
      <c r="H280" s="11" t="s">
        <v>867</v>
      </c>
      <c r="I280" s="14">
        <v>1.0900000000000001</v>
      </c>
      <c r="J280" s="120">
        <f t="shared" si="4"/>
        <v>2.1800000000000002</v>
      </c>
      <c r="K280" s="125"/>
    </row>
    <row r="281" spans="1:11" ht="36">
      <c r="A281" s="124"/>
      <c r="B281" s="118">
        <v>2</v>
      </c>
      <c r="C281" s="10" t="s">
        <v>866</v>
      </c>
      <c r="D281" s="128" t="s">
        <v>1012</v>
      </c>
      <c r="E281" s="128" t="s">
        <v>868</v>
      </c>
      <c r="F281" s="152"/>
      <c r="G281" s="153"/>
      <c r="H281" s="11" t="s">
        <v>867</v>
      </c>
      <c r="I281" s="14">
        <v>0.69</v>
      </c>
      <c r="J281" s="120">
        <f t="shared" si="4"/>
        <v>1.38</v>
      </c>
      <c r="K281" s="125"/>
    </row>
    <row r="282" spans="1:11" ht="24">
      <c r="A282" s="124"/>
      <c r="B282" s="118">
        <v>6</v>
      </c>
      <c r="C282" s="10" t="s">
        <v>869</v>
      </c>
      <c r="D282" s="128" t="s">
        <v>869</v>
      </c>
      <c r="E282" s="128" t="s">
        <v>33</v>
      </c>
      <c r="F282" s="152"/>
      <c r="G282" s="153"/>
      <c r="H282" s="11" t="s">
        <v>870</v>
      </c>
      <c r="I282" s="14">
        <v>3.69</v>
      </c>
      <c r="J282" s="120">
        <f t="shared" si="4"/>
        <v>22.14</v>
      </c>
      <c r="K282" s="125"/>
    </row>
    <row r="283" spans="1:11" ht="13.5" customHeight="1">
      <c r="A283" s="124"/>
      <c r="B283" s="118">
        <v>20</v>
      </c>
      <c r="C283" s="10" t="s">
        <v>871</v>
      </c>
      <c r="D283" s="128" t="s">
        <v>871</v>
      </c>
      <c r="E283" s="128" t="s">
        <v>31</v>
      </c>
      <c r="F283" s="152"/>
      <c r="G283" s="153"/>
      <c r="H283" s="11" t="s">
        <v>872</v>
      </c>
      <c r="I283" s="14">
        <v>2.89</v>
      </c>
      <c r="J283" s="120">
        <f t="shared" si="4"/>
        <v>57.800000000000004</v>
      </c>
      <c r="K283" s="125"/>
    </row>
    <row r="284" spans="1:11" ht="13.5" customHeight="1">
      <c r="A284" s="124"/>
      <c r="B284" s="118">
        <v>3</v>
      </c>
      <c r="C284" s="10" t="s">
        <v>873</v>
      </c>
      <c r="D284" s="128" t="s">
        <v>873</v>
      </c>
      <c r="E284" s="128" t="s">
        <v>28</v>
      </c>
      <c r="F284" s="152"/>
      <c r="G284" s="153"/>
      <c r="H284" s="11" t="s">
        <v>874</v>
      </c>
      <c r="I284" s="14">
        <v>2.09</v>
      </c>
      <c r="J284" s="120">
        <f t="shared" si="4"/>
        <v>6.27</v>
      </c>
      <c r="K284" s="125"/>
    </row>
    <row r="285" spans="1:11">
      <c r="A285" s="124"/>
      <c r="B285" s="118">
        <v>20</v>
      </c>
      <c r="C285" s="10" t="s">
        <v>875</v>
      </c>
      <c r="D285" s="128" t="s">
        <v>875</v>
      </c>
      <c r="E285" s="128" t="s">
        <v>31</v>
      </c>
      <c r="F285" s="152"/>
      <c r="G285" s="153"/>
      <c r="H285" s="11" t="s">
        <v>876</v>
      </c>
      <c r="I285" s="14">
        <v>3.29</v>
      </c>
      <c r="J285" s="120">
        <f t="shared" si="4"/>
        <v>65.8</v>
      </c>
      <c r="K285" s="125"/>
    </row>
    <row r="286" spans="1:11">
      <c r="A286" s="124"/>
      <c r="B286" s="118">
        <v>20</v>
      </c>
      <c r="C286" s="10" t="s">
        <v>875</v>
      </c>
      <c r="D286" s="128" t="s">
        <v>875</v>
      </c>
      <c r="E286" s="128" t="s">
        <v>32</v>
      </c>
      <c r="F286" s="152"/>
      <c r="G286" s="153"/>
      <c r="H286" s="11" t="s">
        <v>876</v>
      </c>
      <c r="I286" s="14">
        <v>3.29</v>
      </c>
      <c r="J286" s="120">
        <f t="shared" si="4"/>
        <v>65.8</v>
      </c>
      <c r="K286" s="125"/>
    </row>
    <row r="287" spans="1:11">
      <c r="A287" s="124"/>
      <c r="B287" s="118">
        <v>10</v>
      </c>
      <c r="C287" s="10" t="s">
        <v>875</v>
      </c>
      <c r="D287" s="128" t="s">
        <v>875</v>
      </c>
      <c r="E287" s="128" t="s">
        <v>33</v>
      </c>
      <c r="F287" s="152"/>
      <c r="G287" s="153"/>
      <c r="H287" s="11" t="s">
        <v>876</v>
      </c>
      <c r="I287" s="14">
        <v>3.29</v>
      </c>
      <c r="J287" s="120">
        <f t="shared" si="4"/>
        <v>32.9</v>
      </c>
      <c r="K287" s="125"/>
    </row>
    <row r="288" spans="1:11">
      <c r="A288" s="124"/>
      <c r="B288" s="118">
        <v>20</v>
      </c>
      <c r="C288" s="10" t="s">
        <v>877</v>
      </c>
      <c r="D288" s="128" t="s">
        <v>877</v>
      </c>
      <c r="E288" s="128" t="s">
        <v>279</v>
      </c>
      <c r="F288" s="152" t="s">
        <v>31</v>
      </c>
      <c r="G288" s="153"/>
      <c r="H288" s="11" t="s">
        <v>878</v>
      </c>
      <c r="I288" s="14">
        <v>3.19</v>
      </c>
      <c r="J288" s="120">
        <f t="shared" si="4"/>
        <v>63.8</v>
      </c>
      <c r="K288" s="125"/>
    </row>
    <row r="289" spans="1:11">
      <c r="A289" s="124"/>
      <c r="B289" s="118">
        <v>20</v>
      </c>
      <c r="C289" s="10" t="s">
        <v>879</v>
      </c>
      <c r="D289" s="128" t="s">
        <v>879</v>
      </c>
      <c r="E289" s="128" t="s">
        <v>30</v>
      </c>
      <c r="F289" s="152" t="s">
        <v>279</v>
      </c>
      <c r="G289" s="153"/>
      <c r="H289" s="11" t="s">
        <v>880</v>
      </c>
      <c r="I289" s="14">
        <v>2.69</v>
      </c>
      <c r="J289" s="120">
        <f t="shared" si="4"/>
        <v>53.8</v>
      </c>
      <c r="K289" s="125"/>
    </row>
    <row r="290" spans="1:11">
      <c r="A290" s="124"/>
      <c r="B290" s="118">
        <v>10</v>
      </c>
      <c r="C290" s="10" t="s">
        <v>879</v>
      </c>
      <c r="D290" s="128" t="s">
        <v>879</v>
      </c>
      <c r="E290" s="128" t="s">
        <v>30</v>
      </c>
      <c r="F290" s="152" t="s">
        <v>278</v>
      </c>
      <c r="G290" s="153"/>
      <c r="H290" s="11" t="s">
        <v>880</v>
      </c>
      <c r="I290" s="14">
        <v>2.69</v>
      </c>
      <c r="J290" s="120">
        <f t="shared" si="4"/>
        <v>26.9</v>
      </c>
      <c r="K290" s="125"/>
    </row>
    <row r="291" spans="1:11">
      <c r="A291" s="124"/>
      <c r="B291" s="118">
        <v>20</v>
      </c>
      <c r="C291" s="10" t="s">
        <v>879</v>
      </c>
      <c r="D291" s="128" t="s">
        <v>879</v>
      </c>
      <c r="E291" s="128" t="s">
        <v>30</v>
      </c>
      <c r="F291" s="152" t="s">
        <v>754</v>
      </c>
      <c r="G291" s="153"/>
      <c r="H291" s="11" t="s">
        <v>880</v>
      </c>
      <c r="I291" s="14">
        <v>2.69</v>
      </c>
      <c r="J291" s="120">
        <f t="shared" si="4"/>
        <v>53.8</v>
      </c>
      <c r="K291" s="125"/>
    </row>
    <row r="292" spans="1:11">
      <c r="A292" s="124"/>
      <c r="B292" s="118">
        <v>3</v>
      </c>
      <c r="C292" s="10" t="s">
        <v>881</v>
      </c>
      <c r="D292" s="128" t="s">
        <v>881</v>
      </c>
      <c r="E292" s="128" t="s">
        <v>28</v>
      </c>
      <c r="F292" s="152" t="s">
        <v>679</v>
      </c>
      <c r="G292" s="153"/>
      <c r="H292" s="11" t="s">
        <v>882</v>
      </c>
      <c r="I292" s="14">
        <v>1.99</v>
      </c>
      <c r="J292" s="120">
        <f t="shared" si="4"/>
        <v>5.97</v>
      </c>
      <c r="K292" s="125"/>
    </row>
    <row r="293" spans="1:11">
      <c r="A293" s="124"/>
      <c r="B293" s="118">
        <v>3</v>
      </c>
      <c r="C293" s="10" t="s">
        <v>881</v>
      </c>
      <c r="D293" s="128" t="s">
        <v>881</v>
      </c>
      <c r="E293" s="128" t="s">
        <v>31</v>
      </c>
      <c r="F293" s="152" t="s">
        <v>279</v>
      </c>
      <c r="G293" s="153"/>
      <c r="H293" s="11" t="s">
        <v>882</v>
      </c>
      <c r="I293" s="14">
        <v>1.99</v>
      </c>
      <c r="J293" s="120">
        <f t="shared" si="4"/>
        <v>5.97</v>
      </c>
      <c r="K293" s="125"/>
    </row>
    <row r="294" spans="1:11">
      <c r="A294" s="124"/>
      <c r="B294" s="118">
        <v>3</v>
      </c>
      <c r="C294" s="10" t="s">
        <v>73</v>
      </c>
      <c r="D294" s="128" t="s">
        <v>73</v>
      </c>
      <c r="E294" s="128" t="s">
        <v>30</v>
      </c>
      <c r="F294" s="152" t="s">
        <v>279</v>
      </c>
      <c r="G294" s="153"/>
      <c r="H294" s="11" t="s">
        <v>883</v>
      </c>
      <c r="I294" s="14">
        <v>1.94</v>
      </c>
      <c r="J294" s="120">
        <f t="shared" si="4"/>
        <v>5.82</v>
      </c>
      <c r="K294" s="125"/>
    </row>
    <row r="295" spans="1:11">
      <c r="A295" s="124"/>
      <c r="B295" s="118">
        <v>3</v>
      </c>
      <c r="C295" s="10" t="s">
        <v>884</v>
      </c>
      <c r="D295" s="128" t="s">
        <v>884</v>
      </c>
      <c r="E295" s="128" t="s">
        <v>28</v>
      </c>
      <c r="F295" s="152" t="s">
        <v>279</v>
      </c>
      <c r="G295" s="153"/>
      <c r="H295" s="11" t="s">
        <v>885</v>
      </c>
      <c r="I295" s="14">
        <v>2.09</v>
      </c>
      <c r="J295" s="120">
        <f t="shared" si="4"/>
        <v>6.27</v>
      </c>
      <c r="K295" s="125"/>
    </row>
    <row r="296" spans="1:11">
      <c r="A296" s="124"/>
      <c r="B296" s="118">
        <v>3</v>
      </c>
      <c r="C296" s="10" t="s">
        <v>884</v>
      </c>
      <c r="D296" s="128" t="s">
        <v>884</v>
      </c>
      <c r="E296" s="128" t="s">
        <v>31</v>
      </c>
      <c r="F296" s="152" t="s">
        <v>679</v>
      </c>
      <c r="G296" s="153"/>
      <c r="H296" s="11" t="s">
        <v>885</v>
      </c>
      <c r="I296" s="14">
        <v>2.09</v>
      </c>
      <c r="J296" s="120">
        <f t="shared" si="4"/>
        <v>6.27</v>
      </c>
      <c r="K296" s="125"/>
    </row>
    <row r="297" spans="1:11">
      <c r="A297" s="124"/>
      <c r="B297" s="118">
        <v>3</v>
      </c>
      <c r="C297" s="10" t="s">
        <v>884</v>
      </c>
      <c r="D297" s="128" t="s">
        <v>884</v>
      </c>
      <c r="E297" s="128" t="s">
        <v>32</v>
      </c>
      <c r="F297" s="152" t="s">
        <v>679</v>
      </c>
      <c r="G297" s="153"/>
      <c r="H297" s="11" t="s">
        <v>885</v>
      </c>
      <c r="I297" s="14">
        <v>2.09</v>
      </c>
      <c r="J297" s="120">
        <f t="shared" si="4"/>
        <v>6.27</v>
      </c>
      <c r="K297" s="125"/>
    </row>
    <row r="298" spans="1:11">
      <c r="A298" s="124"/>
      <c r="B298" s="118">
        <v>3</v>
      </c>
      <c r="C298" s="10" t="s">
        <v>884</v>
      </c>
      <c r="D298" s="128" t="s">
        <v>884</v>
      </c>
      <c r="E298" s="128" t="s">
        <v>32</v>
      </c>
      <c r="F298" s="152" t="s">
        <v>277</v>
      </c>
      <c r="G298" s="153"/>
      <c r="H298" s="11" t="s">
        <v>885</v>
      </c>
      <c r="I298" s="14">
        <v>2.09</v>
      </c>
      <c r="J298" s="120">
        <f t="shared" si="4"/>
        <v>6.27</v>
      </c>
      <c r="K298" s="125"/>
    </row>
    <row r="299" spans="1:11">
      <c r="A299" s="124"/>
      <c r="B299" s="118">
        <v>10</v>
      </c>
      <c r="C299" s="10" t="s">
        <v>886</v>
      </c>
      <c r="D299" s="128" t="s">
        <v>886</v>
      </c>
      <c r="E299" s="128" t="s">
        <v>707</v>
      </c>
      <c r="F299" s="152" t="s">
        <v>279</v>
      </c>
      <c r="G299" s="153"/>
      <c r="H299" s="11" t="s">
        <v>887</v>
      </c>
      <c r="I299" s="14">
        <v>3.79</v>
      </c>
      <c r="J299" s="120">
        <f t="shared" si="4"/>
        <v>37.9</v>
      </c>
      <c r="K299" s="125"/>
    </row>
    <row r="300" spans="1:11">
      <c r="A300" s="124"/>
      <c r="B300" s="118">
        <v>20</v>
      </c>
      <c r="C300" s="10" t="s">
        <v>886</v>
      </c>
      <c r="D300" s="128" t="s">
        <v>886</v>
      </c>
      <c r="E300" s="128" t="s">
        <v>888</v>
      </c>
      <c r="F300" s="152" t="s">
        <v>279</v>
      </c>
      <c r="G300" s="153"/>
      <c r="H300" s="11" t="s">
        <v>887</v>
      </c>
      <c r="I300" s="14">
        <v>3.79</v>
      </c>
      <c r="J300" s="120">
        <f t="shared" si="4"/>
        <v>75.8</v>
      </c>
      <c r="K300" s="125"/>
    </row>
    <row r="301" spans="1:11" ht="24">
      <c r="A301" s="124"/>
      <c r="B301" s="118">
        <v>3</v>
      </c>
      <c r="C301" s="10" t="s">
        <v>889</v>
      </c>
      <c r="D301" s="128" t="s">
        <v>1013</v>
      </c>
      <c r="E301" s="128" t="s">
        <v>736</v>
      </c>
      <c r="F301" s="152" t="s">
        <v>31</v>
      </c>
      <c r="G301" s="153"/>
      <c r="H301" s="11" t="s">
        <v>890</v>
      </c>
      <c r="I301" s="14">
        <v>0.39</v>
      </c>
      <c r="J301" s="120">
        <f t="shared" si="4"/>
        <v>1.17</v>
      </c>
      <c r="K301" s="125"/>
    </row>
    <row r="302" spans="1:11" ht="24">
      <c r="A302" s="124"/>
      <c r="B302" s="118">
        <v>3</v>
      </c>
      <c r="C302" s="10" t="s">
        <v>889</v>
      </c>
      <c r="D302" s="128" t="s">
        <v>1014</v>
      </c>
      <c r="E302" s="128" t="s">
        <v>738</v>
      </c>
      <c r="F302" s="152" t="s">
        <v>31</v>
      </c>
      <c r="G302" s="153"/>
      <c r="H302" s="11" t="s">
        <v>890</v>
      </c>
      <c r="I302" s="14">
        <v>0.49</v>
      </c>
      <c r="J302" s="120">
        <f t="shared" si="4"/>
        <v>1.47</v>
      </c>
      <c r="K302" s="125"/>
    </row>
    <row r="303" spans="1:11" ht="24">
      <c r="A303" s="124"/>
      <c r="B303" s="118">
        <v>2</v>
      </c>
      <c r="C303" s="10" t="s">
        <v>891</v>
      </c>
      <c r="D303" s="128" t="s">
        <v>1015</v>
      </c>
      <c r="E303" s="128" t="s">
        <v>742</v>
      </c>
      <c r="F303" s="152" t="s">
        <v>112</v>
      </c>
      <c r="G303" s="153"/>
      <c r="H303" s="11" t="s">
        <v>892</v>
      </c>
      <c r="I303" s="14">
        <v>2.29</v>
      </c>
      <c r="J303" s="120">
        <f t="shared" si="4"/>
        <v>4.58</v>
      </c>
      <c r="K303" s="125"/>
    </row>
    <row r="304" spans="1:11" ht="24">
      <c r="A304" s="124"/>
      <c r="B304" s="118">
        <v>2</v>
      </c>
      <c r="C304" s="10" t="s">
        <v>893</v>
      </c>
      <c r="D304" s="128" t="s">
        <v>1016</v>
      </c>
      <c r="E304" s="128" t="s">
        <v>742</v>
      </c>
      <c r="F304" s="152" t="s">
        <v>641</v>
      </c>
      <c r="G304" s="153"/>
      <c r="H304" s="11" t="s">
        <v>894</v>
      </c>
      <c r="I304" s="14">
        <v>0.53</v>
      </c>
      <c r="J304" s="120">
        <f t="shared" si="4"/>
        <v>1.06</v>
      </c>
      <c r="K304" s="125"/>
    </row>
    <row r="305" spans="1:11" ht="24">
      <c r="A305" s="124"/>
      <c r="B305" s="118">
        <v>2</v>
      </c>
      <c r="C305" s="10" t="s">
        <v>893</v>
      </c>
      <c r="D305" s="128" t="s">
        <v>1017</v>
      </c>
      <c r="E305" s="128" t="s">
        <v>743</v>
      </c>
      <c r="F305" s="152" t="s">
        <v>641</v>
      </c>
      <c r="G305" s="153"/>
      <c r="H305" s="11" t="s">
        <v>894</v>
      </c>
      <c r="I305" s="14">
        <v>0.56999999999999995</v>
      </c>
      <c r="J305" s="120">
        <f t="shared" si="4"/>
        <v>1.1399999999999999</v>
      </c>
      <c r="K305" s="125"/>
    </row>
    <row r="306" spans="1:11" ht="24">
      <c r="A306" s="124"/>
      <c r="B306" s="118">
        <v>2</v>
      </c>
      <c r="C306" s="10" t="s">
        <v>893</v>
      </c>
      <c r="D306" s="128" t="s">
        <v>1018</v>
      </c>
      <c r="E306" s="128" t="s">
        <v>750</v>
      </c>
      <c r="F306" s="152" t="s">
        <v>643</v>
      </c>
      <c r="G306" s="153"/>
      <c r="H306" s="11" t="s">
        <v>894</v>
      </c>
      <c r="I306" s="14">
        <v>0.61</v>
      </c>
      <c r="J306" s="120">
        <f t="shared" si="4"/>
        <v>1.22</v>
      </c>
      <c r="K306" s="125"/>
    </row>
    <row r="307" spans="1:11">
      <c r="A307" s="124"/>
      <c r="B307" s="118">
        <v>2</v>
      </c>
      <c r="C307" s="10" t="s">
        <v>895</v>
      </c>
      <c r="D307" s="128" t="s">
        <v>1019</v>
      </c>
      <c r="E307" s="128" t="s">
        <v>738</v>
      </c>
      <c r="F307" s="152" t="s">
        <v>641</v>
      </c>
      <c r="G307" s="153"/>
      <c r="H307" s="11" t="s">
        <v>896</v>
      </c>
      <c r="I307" s="14">
        <v>0.39</v>
      </c>
      <c r="J307" s="120">
        <f t="shared" si="4"/>
        <v>0.78</v>
      </c>
      <c r="K307" s="125"/>
    </row>
    <row r="308" spans="1:11">
      <c r="A308" s="124"/>
      <c r="B308" s="118">
        <v>2</v>
      </c>
      <c r="C308" s="10" t="s">
        <v>895</v>
      </c>
      <c r="D308" s="128" t="s">
        <v>1019</v>
      </c>
      <c r="E308" s="128" t="s">
        <v>738</v>
      </c>
      <c r="F308" s="152" t="s">
        <v>644</v>
      </c>
      <c r="G308" s="153"/>
      <c r="H308" s="11" t="s">
        <v>896</v>
      </c>
      <c r="I308" s="14">
        <v>0.39</v>
      </c>
      <c r="J308" s="120">
        <f t="shared" si="4"/>
        <v>0.78</v>
      </c>
      <c r="K308" s="125"/>
    </row>
    <row r="309" spans="1:11">
      <c r="A309" s="124"/>
      <c r="B309" s="118">
        <v>2</v>
      </c>
      <c r="C309" s="10" t="s">
        <v>895</v>
      </c>
      <c r="D309" s="128" t="s">
        <v>1020</v>
      </c>
      <c r="E309" s="128" t="s">
        <v>739</v>
      </c>
      <c r="F309" s="152" t="s">
        <v>644</v>
      </c>
      <c r="G309" s="153"/>
      <c r="H309" s="11" t="s">
        <v>896</v>
      </c>
      <c r="I309" s="14">
        <v>0.42</v>
      </c>
      <c r="J309" s="120">
        <f t="shared" si="4"/>
        <v>0.84</v>
      </c>
      <c r="K309" s="125"/>
    </row>
    <row r="310" spans="1:11">
      <c r="A310" s="124"/>
      <c r="B310" s="118">
        <v>2</v>
      </c>
      <c r="C310" s="10" t="s">
        <v>895</v>
      </c>
      <c r="D310" s="128" t="s">
        <v>1021</v>
      </c>
      <c r="E310" s="128" t="s">
        <v>740</v>
      </c>
      <c r="F310" s="152" t="s">
        <v>644</v>
      </c>
      <c r="G310" s="153"/>
      <c r="H310" s="11" t="s">
        <v>896</v>
      </c>
      <c r="I310" s="14">
        <v>0.46</v>
      </c>
      <c r="J310" s="120">
        <f t="shared" si="4"/>
        <v>0.92</v>
      </c>
      <c r="K310" s="125"/>
    </row>
    <row r="311" spans="1:11">
      <c r="A311" s="124"/>
      <c r="B311" s="118">
        <v>2</v>
      </c>
      <c r="C311" s="10" t="s">
        <v>895</v>
      </c>
      <c r="D311" s="128" t="s">
        <v>1022</v>
      </c>
      <c r="E311" s="128" t="s">
        <v>741</v>
      </c>
      <c r="F311" s="152" t="s">
        <v>644</v>
      </c>
      <c r="G311" s="153"/>
      <c r="H311" s="11" t="s">
        <v>896</v>
      </c>
      <c r="I311" s="14">
        <v>0.49</v>
      </c>
      <c r="J311" s="120">
        <f t="shared" si="4"/>
        <v>0.98</v>
      </c>
      <c r="K311" s="125"/>
    </row>
    <row r="312" spans="1:11">
      <c r="A312" s="124"/>
      <c r="B312" s="118">
        <v>2</v>
      </c>
      <c r="C312" s="10" t="s">
        <v>895</v>
      </c>
      <c r="D312" s="128" t="s">
        <v>1023</v>
      </c>
      <c r="E312" s="128" t="s">
        <v>750</v>
      </c>
      <c r="F312" s="152" t="s">
        <v>644</v>
      </c>
      <c r="G312" s="153"/>
      <c r="H312" s="11" t="s">
        <v>896</v>
      </c>
      <c r="I312" s="14">
        <v>0.61</v>
      </c>
      <c r="J312" s="120">
        <f t="shared" si="4"/>
        <v>1.22</v>
      </c>
      <c r="K312" s="125"/>
    </row>
    <row r="313" spans="1:11">
      <c r="A313" s="124"/>
      <c r="B313" s="118">
        <v>2</v>
      </c>
      <c r="C313" s="10" t="s">
        <v>897</v>
      </c>
      <c r="D313" s="128" t="s">
        <v>1024</v>
      </c>
      <c r="E313" s="128" t="s">
        <v>738</v>
      </c>
      <c r="F313" s="152" t="s">
        <v>115</v>
      </c>
      <c r="G313" s="153"/>
      <c r="H313" s="11" t="s">
        <v>898</v>
      </c>
      <c r="I313" s="14">
        <v>0.38</v>
      </c>
      <c r="J313" s="120">
        <f t="shared" si="4"/>
        <v>0.76</v>
      </c>
      <c r="K313" s="125"/>
    </row>
    <row r="314" spans="1:11">
      <c r="A314" s="124"/>
      <c r="B314" s="118">
        <v>2</v>
      </c>
      <c r="C314" s="10" t="s">
        <v>897</v>
      </c>
      <c r="D314" s="128" t="s">
        <v>1024</v>
      </c>
      <c r="E314" s="128" t="s">
        <v>738</v>
      </c>
      <c r="F314" s="152" t="s">
        <v>813</v>
      </c>
      <c r="G314" s="153"/>
      <c r="H314" s="11" t="s">
        <v>898</v>
      </c>
      <c r="I314" s="14">
        <v>0.38</v>
      </c>
      <c r="J314" s="120">
        <f t="shared" si="4"/>
        <v>0.76</v>
      </c>
      <c r="K314" s="125"/>
    </row>
    <row r="315" spans="1:11">
      <c r="A315" s="124"/>
      <c r="B315" s="118">
        <v>2</v>
      </c>
      <c r="C315" s="10" t="s">
        <v>897</v>
      </c>
      <c r="D315" s="128" t="s">
        <v>1025</v>
      </c>
      <c r="E315" s="128" t="s">
        <v>739</v>
      </c>
      <c r="F315" s="152" t="s">
        <v>279</v>
      </c>
      <c r="G315" s="153"/>
      <c r="H315" s="11" t="s">
        <v>898</v>
      </c>
      <c r="I315" s="14">
        <v>0.42</v>
      </c>
      <c r="J315" s="120">
        <f t="shared" si="4"/>
        <v>0.84</v>
      </c>
      <c r="K315" s="125"/>
    </row>
    <row r="316" spans="1:11">
      <c r="A316" s="124"/>
      <c r="B316" s="118">
        <v>2</v>
      </c>
      <c r="C316" s="10" t="s">
        <v>897</v>
      </c>
      <c r="D316" s="128" t="s">
        <v>1025</v>
      </c>
      <c r="E316" s="128" t="s">
        <v>739</v>
      </c>
      <c r="F316" s="152" t="s">
        <v>589</v>
      </c>
      <c r="G316" s="153"/>
      <c r="H316" s="11" t="s">
        <v>898</v>
      </c>
      <c r="I316" s="14">
        <v>0.42</v>
      </c>
      <c r="J316" s="120">
        <f t="shared" si="4"/>
        <v>0.84</v>
      </c>
      <c r="K316" s="125"/>
    </row>
    <row r="317" spans="1:11">
      <c r="A317" s="124"/>
      <c r="B317" s="118">
        <v>2</v>
      </c>
      <c r="C317" s="10" t="s">
        <v>897</v>
      </c>
      <c r="D317" s="128" t="s">
        <v>1025</v>
      </c>
      <c r="E317" s="128" t="s">
        <v>739</v>
      </c>
      <c r="F317" s="152" t="s">
        <v>115</v>
      </c>
      <c r="G317" s="153"/>
      <c r="H317" s="11" t="s">
        <v>898</v>
      </c>
      <c r="I317" s="14">
        <v>0.42</v>
      </c>
      <c r="J317" s="120">
        <f t="shared" si="4"/>
        <v>0.84</v>
      </c>
      <c r="K317" s="125"/>
    </row>
    <row r="318" spans="1:11">
      <c r="A318" s="124"/>
      <c r="B318" s="118">
        <v>2</v>
      </c>
      <c r="C318" s="10" t="s">
        <v>897</v>
      </c>
      <c r="D318" s="128" t="s">
        <v>1025</v>
      </c>
      <c r="E318" s="128" t="s">
        <v>739</v>
      </c>
      <c r="F318" s="152" t="s">
        <v>490</v>
      </c>
      <c r="G318" s="153"/>
      <c r="H318" s="11" t="s">
        <v>898</v>
      </c>
      <c r="I318" s="14">
        <v>0.42</v>
      </c>
      <c r="J318" s="120">
        <f t="shared" si="4"/>
        <v>0.84</v>
      </c>
      <c r="K318" s="125"/>
    </row>
    <row r="319" spans="1:11">
      <c r="A319" s="124"/>
      <c r="B319" s="118">
        <v>2</v>
      </c>
      <c r="C319" s="10" t="s">
        <v>897</v>
      </c>
      <c r="D319" s="128" t="s">
        <v>1025</v>
      </c>
      <c r="E319" s="128" t="s">
        <v>739</v>
      </c>
      <c r="F319" s="152" t="s">
        <v>737</v>
      </c>
      <c r="G319" s="153"/>
      <c r="H319" s="11" t="s">
        <v>898</v>
      </c>
      <c r="I319" s="14">
        <v>0.42</v>
      </c>
      <c r="J319" s="120">
        <f t="shared" si="4"/>
        <v>0.84</v>
      </c>
      <c r="K319" s="125"/>
    </row>
    <row r="320" spans="1:11">
      <c r="A320" s="124"/>
      <c r="B320" s="118">
        <v>2</v>
      </c>
      <c r="C320" s="10" t="s">
        <v>897</v>
      </c>
      <c r="D320" s="128" t="s">
        <v>1025</v>
      </c>
      <c r="E320" s="128" t="s">
        <v>739</v>
      </c>
      <c r="F320" s="152" t="s">
        <v>813</v>
      </c>
      <c r="G320" s="153"/>
      <c r="H320" s="11" t="s">
        <v>898</v>
      </c>
      <c r="I320" s="14">
        <v>0.42</v>
      </c>
      <c r="J320" s="120">
        <f t="shared" si="4"/>
        <v>0.84</v>
      </c>
      <c r="K320" s="125"/>
    </row>
    <row r="321" spans="1:11">
      <c r="A321" s="124"/>
      <c r="B321" s="118">
        <v>2</v>
      </c>
      <c r="C321" s="10" t="s">
        <v>897</v>
      </c>
      <c r="D321" s="128" t="s">
        <v>1026</v>
      </c>
      <c r="E321" s="128" t="s">
        <v>740</v>
      </c>
      <c r="F321" s="152" t="s">
        <v>115</v>
      </c>
      <c r="G321" s="153"/>
      <c r="H321" s="11" t="s">
        <v>898</v>
      </c>
      <c r="I321" s="14">
        <v>0.44</v>
      </c>
      <c r="J321" s="120">
        <f t="shared" si="4"/>
        <v>0.88</v>
      </c>
      <c r="K321" s="125"/>
    </row>
    <row r="322" spans="1:11">
      <c r="A322" s="124"/>
      <c r="B322" s="118">
        <v>2</v>
      </c>
      <c r="C322" s="10" t="s">
        <v>897</v>
      </c>
      <c r="D322" s="128" t="s">
        <v>1026</v>
      </c>
      <c r="E322" s="128" t="s">
        <v>740</v>
      </c>
      <c r="F322" s="152" t="s">
        <v>490</v>
      </c>
      <c r="G322" s="153"/>
      <c r="H322" s="11" t="s">
        <v>898</v>
      </c>
      <c r="I322" s="14">
        <v>0.44</v>
      </c>
      <c r="J322" s="120">
        <f t="shared" si="4"/>
        <v>0.88</v>
      </c>
      <c r="K322" s="125"/>
    </row>
    <row r="323" spans="1:11">
      <c r="A323" s="124"/>
      <c r="B323" s="118">
        <v>2</v>
      </c>
      <c r="C323" s="10" t="s">
        <v>897</v>
      </c>
      <c r="D323" s="128" t="s">
        <v>1026</v>
      </c>
      <c r="E323" s="128" t="s">
        <v>740</v>
      </c>
      <c r="F323" s="152" t="s">
        <v>731</v>
      </c>
      <c r="G323" s="153"/>
      <c r="H323" s="11" t="s">
        <v>898</v>
      </c>
      <c r="I323" s="14">
        <v>0.44</v>
      </c>
      <c r="J323" s="120">
        <f t="shared" si="4"/>
        <v>0.88</v>
      </c>
      <c r="K323" s="125"/>
    </row>
    <row r="324" spans="1:11">
      <c r="A324" s="124"/>
      <c r="B324" s="118">
        <v>2</v>
      </c>
      <c r="C324" s="10" t="s">
        <v>897</v>
      </c>
      <c r="D324" s="128" t="s">
        <v>1026</v>
      </c>
      <c r="E324" s="128" t="s">
        <v>740</v>
      </c>
      <c r="F324" s="152" t="s">
        <v>813</v>
      </c>
      <c r="G324" s="153"/>
      <c r="H324" s="11" t="s">
        <v>898</v>
      </c>
      <c r="I324" s="14">
        <v>0.44</v>
      </c>
      <c r="J324" s="120">
        <f t="shared" si="4"/>
        <v>0.88</v>
      </c>
      <c r="K324" s="125"/>
    </row>
    <row r="325" spans="1:11">
      <c r="A325" s="124"/>
      <c r="B325" s="118">
        <v>2</v>
      </c>
      <c r="C325" s="10" t="s">
        <v>897</v>
      </c>
      <c r="D325" s="128" t="s">
        <v>1027</v>
      </c>
      <c r="E325" s="128" t="s">
        <v>741</v>
      </c>
      <c r="F325" s="152" t="s">
        <v>279</v>
      </c>
      <c r="G325" s="153"/>
      <c r="H325" s="11" t="s">
        <v>898</v>
      </c>
      <c r="I325" s="14">
        <v>0.46</v>
      </c>
      <c r="J325" s="120">
        <f t="shared" si="4"/>
        <v>0.92</v>
      </c>
      <c r="K325" s="125"/>
    </row>
    <row r="326" spans="1:11">
      <c r="A326" s="124"/>
      <c r="B326" s="118">
        <v>2</v>
      </c>
      <c r="C326" s="10" t="s">
        <v>897</v>
      </c>
      <c r="D326" s="128" t="s">
        <v>1027</v>
      </c>
      <c r="E326" s="128" t="s">
        <v>741</v>
      </c>
      <c r="F326" s="152" t="s">
        <v>115</v>
      </c>
      <c r="G326" s="153"/>
      <c r="H326" s="11" t="s">
        <v>898</v>
      </c>
      <c r="I326" s="14">
        <v>0.46</v>
      </c>
      <c r="J326" s="120">
        <f t="shared" si="4"/>
        <v>0.92</v>
      </c>
      <c r="K326" s="125"/>
    </row>
    <row r="327" spans="1:11">
      <c r="A327" s="124"/>
      <c r="B327" s="118">
        <v>2</v>
      </c>
      <c r="C327" s="10" t="s">
        <v>897</v>
      </c>
      <c r="D327" s="128" t="s">
        <v>1027</v>
      </c>
      <c r="E327" s="128" t="s">
        <v>741</v>
      </c>
      <c r="F327" s="152" t="s">
        <v>737</v>
      </c>
      <c r="G327" s="153"/>
      <c r="H327" s="11" t="s">
        <v>898</v>
      </c>
      <c r="I327" s="14">
        <v>0.46</v>
      </c>
      <c r="J327" s="120">
        <f t="shared" si="4"/>
        <v>0.92</v>
      </c>
      <c r="K327" s="125"/>
    </row>
    <row r="328" spans="1:11">
      <c r="A328" s="124"/>
      <c r="B328" s="118">
        <v>2</v>
      </c>
      <c r="C328" s="10" t="s">
        <v>897</v>
      </c>
      <c r="D328" s="128" t="s">
        <v>1027</v>
      </c>
      <c r="E328" s="128" t="s">
        <v>741</v>
      </c>
      <c r="F328" s="152" t="s">
        <v>731</v>
      </c>
      <c r="G328" s="153"/>
      <c r="H328" s="11" t="s">
        <v>898</v>
      </c>
      <c r="I328" s="14">
        <v>0.46</v>
      </c>
      <c r="J328" s="120">
        <f t="shared" si="4"/>
        <v>0.92</v>
      </c>
      <c r="K328" s="125"/>
    </row>
    <row r="329" spans="1:11">
      <c r="A329" s="124"/>
      <c r="B329" s="118">
        <v>2</v>
      </c>
      <c r="C329" s="10" t="s">
        <v>897</v>
      </c>
      <c r="D329" s="128" t="s">
        <v>1027</v>
      </c>
      <c r="E329" s="128" t="s">
        <v>741</v>
      </c>
      <c r="F329" s="152" t="s">
        <v>813</v>
      </c>
      <c r="G329" s="153"/>
      <c r="H329" s="11" t="s">
        <v>898</v>
      </c>
      <c r="I329" s="14">
        <v>0.46</v>
      </c>
      <c r="J329" s="120">
        <f t="shared" si="4"/>
        <v>0.92</v>
      </c>
      <c r="K329" s="125"/>
    </row>
    <row r="330" spans="1:11">
      <c r="A330" s="124"/>
      <c r="B330" s="118">
        <v>2</v>
      </c>
      <c r="C330" s="10" t="s">
        <v>897</v>
      </c>
      <c r="D330" s="128" t="s">
        <v>1028</v>
      </c>
      <c r="E330" s="128" t="s">
        <v>742</v>
      </c>
      <c r="F330" s="152" t="s">
        <v>279</v>
      </c>
      <c r="G330" s="153"/>
      <c r="H330" s="11" t="s">
        <v>898</v>
      </c>
      <c r="I330" s="14">
        <v>0.48</v>
      </c>
      <c r="J330" s="120">
        <f t="shared" si="4"/>
        <v>0.96</v>
      </c>
      <c r="K330" s="125"/>
    </row>
    <row r="331" spans="1:11">
      <c r="A331" s="124"/>
      <c r="B331" s="118">
        <v>2</v>
      </c>
      <c r="C331" s="10" t="s">
        <v>897</v>
      </c>
      <c r="D331" s="128" t="s">
        <v>1028</v>
      </c>
      <c r="E331" s="128" t="s">
        <v>742</v>
      </c>
      <c r="F331" s="152" t="s">
        <v>589</v>
      </c>
      <c r="G331" s="153"/>
      <c r="H331" s="11" t="s">
        <v>898</v>
      </c>
      <c r="I331" s="14">
        <v>0.48</v>
      </c>
      <c r="J331" s="120">
        <f t="shared" si="4"/>
        <v>0.96</v>
      </c>
      <c r="K331" s="125"/>
    </row>
    <row r="332" spans="1:11">
      <c r="A332" s="124"/>
      <c r="B332" s="118">
        <v>2</v>
      </c>
      <c r="C332" s="10" t="s">
        <v>897</v>
      </c>
      <c r="D332" s="128" t="s">
        <v>1028</v>
      </c>
      <c r="E332" s="128" t="s">
        <v>742</v>
      </c>
      <c r="F332" s="152" t="s">
        <v>115</v>
      </c>
      <c r="G332" s="153"/>
      <c r="H332" s="11" t="s">
        <v>898</v>
      </c>
      <c r="I332" s="14">
        <v>0.48</v>
      </c>
      <c r="J332" s="120">
        <f t="shared" si="4"/>
        <v>0.96</v>
      </c>
      <c r="K332" s="125"/>
    </row>
    <row r="333" spans="1:11">
      <c r="A333" s="124"/>
      <c r="B333" s="118">
        <v>2</v>
      </c>
      <c r="C333" s="10" t="s">
        <v>897</v>
      </c>
      <c r="D333" s="128" t="s">
        <v>1028</v>
      </c>
      <c r="E333" s="128" t="s">
        <v>742</v>
      </c>
      <c r="F333" s="152" t="s">
        <v>731</v>
      </c>
      <c r="G333" s="153"/>
      <c r="H333" s="11" t="s">
        <v>898</v>
      </c>
      <c r="I333" s="14">
        <v>0.48</v>
      </c>
      <c r="J333" s="120">
        <f t="shared" si="4"/>
        <v>0.96</v>
      </c>
      <c r="K333" s="125"/>
    </row>
    <row r="334" spans="1:11">
      <c r="A334" s="124"/>
      <c r="B334" s="118">
        <v>2</v>
      </c>
      <c r="C334" s="10" t="s">
        <v>897</v>
      </c>
      <c r="D334" s="128" t="s">
        <v>1028</v>
      </c>
      <c r="E334" s="128" t="s">
        <v>742</v>
      </c>
      <c r="F334" s="152" t="s">
        <v>732</v>
      </c>
      <c r="G334" s="153"/>
      <c r="H334" s="11" t="s">
        <v>898</v>
      </c>
      <c r="I334" s="14">
        <v>0.48</v>
      </c>
      <c r="J334" s="120">
        <f t="shared" si="4"/>
        <v>0.96</v>
      </c>
      <c r="K334" s="125"/>
    </row>
    <row r="335" spans="1:11">
      <c r="A335" s="124"/>
      <c r="B335" s="118">
        <v>2</v>
      </c>
      <c r="C335" s="10" t="s">
        <v>897</v>
      </c>
      <c r="D335" s="128" t="s">
        <v>1028</v>
      </c>
      <c r="E335" s="128" t="s">
        <v>742</v>
      </c>
      <c r="F335" s="152" t="s">
        <v>813</v>
      </c>
      <c r="G335" s="153"/>
      <c r="H335" s="11" t="s">
        <v>898</v>
      </c>
      <c r="I335" s="14">
        <v>0.48</v>
      </c>
      <c r="J335" s="120">
        <f t="shared" si="4"/>
        <v>0.96</v>
      </c>
      <c r="K335" s="125"/>
    </row>
    <row r="336" spans="1:11">
      <c r="A336" s="124"/>
      <c r="B336" s="118">
        <v>2</v>
      </c>
      <c r="C336" s="10" t="s">
        <v>897</v>
      </c>
      <c r="D336" s="128" t="s">
        <v>1029</v>
      </c>
      <c r="E336" s="128" t="s">
        <v>743</v>
      </c>
      <c r="F336" s="152" t="s">
        <v>279</v>
      </c>
      <c r="G336" s="153"/>
      <c r="H336" s="11" t="s">
        <v>898</v>
      </c>
      <c r="I336" s="14">
        <v>0.52</v>
      </c>
      <c r="J336" s="120">
        <f t="shared" si="4"/>
        <v>1.04</v>
      </c>
      <c r="K336" s="125"/>
    </row>
    <row r="337" spans="1:11">
      <c r="A337" s="124"/>
      <c r="B337" s="118">
        <v>2</v>
      </c>
      <c r="C337" s="10" t="s">
        <v>897</v>
      </c>
      <c r="D337" s="128" t="s">
        <v>1029</v>
      </c>
      <c r="E337" s="128" t="s">
        <v>743</v>
      </c>
      <c r="F337" s="152" t="s">
        <v>589</v>
      </c>
      <c r="G337" s="153"/>
      <c r="H337" s="11" t="s">
        <v>898</v>
      </c>
      <c r="I337" s="14">
        <v>0.52</v>
      </c>
      <c r="J337" s="120">
        <f t="shared" si="4"/>
        <v>1.04</v>
      </c>
      <c r="K337" s="125"/>
    </row>
    <row r="338" spans="1:11">
      <c r="A338" s="124"/>
      <c r="B338" s="118">
        <v>2</v>
      </c>
      <c r="C338" s="10" t="s">
        <v>897</v>
      </c>
      <c r="D338" s="128" t="s">
        <v>1029</v>
      </c>
      <c r="E338" s="128" t="s">
        <v>743</v>
      </c>
      <c r="F338" s="152" t="s">
        <v>115</v>
      </c>
      <c r="G338" s="153"/>
      <c r="H338" s="11" t="s">
        <v>898</v>
      </c>
      <c r="I338" s="14">
        <v>0.52</v>
      </c>
      <c r="J338" s="120">
        <f t="shared" si="4"/>
        <v>1.04</v>
      </c>
      <c r="K338" s="125"/>
    </row>
    <row r="339" spans="1:11">
      <c r="A339" s="124"/>
      <c r="B339" s="118">
        <v>2</v>
      </c>
      <c r="C339" s="10" t="s">
        <v>897</v>
      </c>
      <c r="D339" s="128" t="s">
        <v>1029</v>
      </c>
      <c r="E339" s="128" t="s">
        <v>743</v>
      </c>
      <c r="F339" s="152" t="s">
        <v>679</v>
      </c>
      <c r="G339" s="153"/>
      <c r="H339" s="11" t="s">
        <v>898</v>
      </c>
      <c r="I339" s="14">
        <v>0.52</v>
      </c>
      <c r="J339" s="120">
        <f t="shared" si="4"/>
        <v>1.04</v>
      </c>
      <c r="K339" s="125"/>
    </row>
    <row r="340" spans="1:11">
      <c r="A340" s="124"/>
      <c r="B340" s="118">
        <v>2</v>
      </c>
      <c r="C340" s="10" t="s">
        <v>897</v>
      </c>
      <c r="D340" s="128" t="s">
        <v>1029</v>
      </c>
      <c r="E340" s="128" t="s">
        <v>743</v>
      </c>
      <c r="F340" s="152" t="s">
        <v>728</v>
      </c>
      <c r="G340" s="153"/>
      <c r="H340" s="11" t="s">
        <v>898</v>
      </c>
      <c r="I340" s="14">
        <v>0.52</v>
      </c>
      <c r="J340" s="120">
        <f t="shared" si="4"/>
        <v>1.04</v>
      </c>
      <c r="K340" s="125"/>
    </row>
    <row r="341" spans="1:11">
      <c r="A341" s="124"/>
      <c r="B341" s="118">
        <v>2</v>
      </c>
      <c r="C341" s="10" t="s">
        <v>897</v>
      </c>
      <c r="D341" s="128" t="s">
        <v>1029</v>
      </c>
      <c r="E341" s="128" t="s">
        <v>743</v>
      </c>
      <c r="F341" s="152" t="s">
        <v>731</v>
      </c>
      <c r="G341" s="153"/>
      <c r="H341" s="11" t="s">
        <v>898</v>
      </c>
      <c r="I341" s="14">
        <v>0.52</v>
      </c>
      <c r="J341" s="120">
        <f t="shared" si="4"/>
        <v>1.04</v>
      </c>
      <c r="K341" s="125"/>
    </row>
    <row r="342" spans="1:11">
      <c r="A342" s="124"/>
      <c r="B342" s="118">
        <v>2</v>
      </c>
      <c r="C342" s="10" t="s">
        <v>897</v>
      </c>
      <c r="D342" s="128" t="s">
        <v>1029</v>
      </c>
      <c r="E342" s="128" t="s">
        <v>743</v>
      </c>
      <c r="F342" s="152" t="s">
        <v>813</v>
      </c>
      <c r="G342" s="153"/>
      <c r="H342" s="11" t="s">
        <v>898</v>
      </c>
      <c r="I342" s="14">
        <v>0.52</v>
      </c>
      <c r="J342" s="120">
        <f t="shared" ref="J342:J405" si="5">I342*B342</f>
        <v>1.04</v>
      </c>
      <c r="K342" s="125"/>
    </row>
    <row r="343" spans="1:11">
      <c r="A343" s="124"/>
      <c r="B343" s="118">
        <v>2</v>
      </c>
      <c r="C343" s="10" t="s">
        <v>897</v>
      </c>
      <c r="D343" s="128" t="s">
        <v>1030</v>
      </c>
      <c r="E343" s="128" t="s">
        <v>750</v>
      </c>
      <c r="F343" s="152" t="s">
        <v>279</v>
      </c>
      <c r="G343" s="153"/>
      <c r="H343" s="11" t="s">
        <v>898</v>
      </c>
      <c r="I343" s="14">
        <v>0.56000000000000005</v>
      </c>
      <c r="J343" s="120">
        <f t="shared" si="5"/>
        <v>1.1200000000000001</v>
      </c>
      <c r="K343" s="125"/>
    </row>
    <row r="344" spans="1:11">
      <c r="A344" s="124"/>
      <c r="B344" s="118">
        <v>2</v>
      </c>
      <c r="C344" s="10" t="s">
        <v>897</v>
      </c>
      <c r="D344" s="128" t="s">
        <v>1030</v>
      </c>
      <c r="E344" s="128" t="s">
        <v>750</v>
      </c>
      <c r="F344" s="152" t="s">
        <v>589</v>
      </c>
      <c r="G344" s="153"/>
      <c r="H344" s="11" t="s">
        <v>898</v>
      </c>
      <c r="I344" s="14">
        <v>0.56000000000000005</v>
      </c>
      <c r="J344" s="120">
        <f t="shared" si="5"/>
        <v>1.1200000000000001</v>
      </c>
      <c r="K344" s="125"/>
    </row>
    <row r="345" spans="1:11">
      <c r="A345" s="124"/>
      <c r="B345" s="118">
        <v>2</v>
      </c>
      <c r="C345" s="10" t="s">
        <v>897</v>
      </c>
      <c r="D345" s="128" t="s">
        <v>1030</v>
      </c>
      <c r="E345" s="128" t="s">
        <v>750</v>
      </c>
      <c r="F345" s="152" t="s">
        <v>490</v>
      </c>
      <c r="G345" s="153"/>
      <c r="H345" s="11" t="s">
        <v>898</v>
      </c>
      <c r="I345" s="14">
        <v>0.56000000000000005</v>
      </c>
      <c r="J345" s="120">
        <f t="shared" si="5"/>
        <v>1.1200000000000001</v>
      </c>
      <c r="K345" s="125"/>
    </row>
    <row r="346" spans="1:11">
      <c r="A346" s="124"/>
      <c r="B346" s="118">
        <v>2</v>
      </c>
      <c r="C346" s="10" t="s">
        <v>897</v>
      </c>
      <c r="D346" s="128" t="s">
        <v>1030</v>
      </c>
      <c r="E346" s="128" t="s">
        <v>750</v>
      </c>
      <c r="F346" s="152" t="s">
        <v>731</v>
      </c>
      <c r="G346" s="153"/>
      <c r="H346" s="11" t="s">
        <v>898</v>
      </c>
      <c r="I346" s="14">
        <v>0.56000000000000005</v>
      </c>
      <c r="J346" s="120">
        <f t="shared" si="5"/>
        <v>1.1200000000000001</v>
      </c>
      <c r="K346" s="125"/>
    </row>
    <row r="347" spans="1:11">
      <c r="A347" s="124"/>
      <c r="B347" s="118">
        <v>2</v>
      </c>
      <c r="C347" s="10" t="s">
        <v>897</v>
      </c>
      <c r="D347" s="128" t="s">
        <v>1030</v>
      </c>
      <c r="E347" s="128" t="s">
        <v>750</v>
      </c>
      <c r="F347" s="152" t="s">
        <v>813</v>
      </c>
      <c r="G347" s="153"/>
      <c r="H347" s="11" t="s">
        <v>898</v>
      </c>
      <c r="I347" s="14">
        <v>0.56000000000000005</v>
      </c>
      <c r="J347" s="120">
        <f t="shared" si="5"/>
        <v>1.1200000000000001</v>
      </c>
      <c r="K347" s="125"/>
    </row>
    <row r="348" spans="1:11">
      <c r="A348" s="124"/>
      <c r="B348" s="118">
        <v>2</v>
      </c>
      <c r="C348" s="10" t="s">
        <v>897</v>
      </c>
      <c r="D348" s="128" t="s">
        <v>1031</v>
      </c>
      <c r="E348" s="128" t="s">
        <v>792</v>
      </c>
      <c r="F348" s="152" t="s">
        <v>279</v>
      </c>
      <c r="G348" s="153"/>
      <c r="H348" s="11" t="s">
        <v>898</v>
      </c>
      <c r="I348" s="14">
        <v>0.62</v>
      </c>
      <c r="J348" s="120">
        <f t="shared" si="5"/>
        <v>1.24</v>
      </c>
      <c r="K348" s="125"/>
    </row>
    <row r="349" spans="1:11">
      <c r="A349" s="124"/>
      <c r="B349" s="118">
        <v>2</v>
      </c>
      <c r="C349" s="10" t="s">
        <v>897</v>
      </c>
      <c r="D349" s="128" t="s">
        <v>1031</v>
      </c>
      <c r="E349" s="128" t="s">
        <v>792</v>
      </c>
      <c r="F349" s="152" t="s">
        <v>115</v>
      </c>
      <c r="G349" s="153"/>
      <c r="H349" s="11" t="s">
        <v>898</v>
      </c>
      <c r="I349" s="14">
        <v>0.62</v>
      </c>
      <c r="J349" s="120">
        <f t="shared" si="5"/>
        <v>1.24</v>
      </c>
      <c r="K349" s="125"/>
    </row>
    <row r="350" spans="1:11">
      <c r="A350" s="124"/>
      <c r="B350" s="118">
        <v>2</v>
      </c>
      <c r="C350" s="10" t="s">
        <v>897</v>
      </c>
      <c r="D350" s="128" t="s">
        <v>1031</v>
      </c>
      <c r="E350" s="128" t="s">
        <v>792</v>
      </c>
      <c r="F350" s="152" t="s">
        <v>813</v>
      </c>
      <c r="G350" s="153"/>
      <c r="H350" s="11" t="s">
        <v>898</v>
      </c>
      <c r="I350" s="14">
        <v>0.62</v>
      </c>
      <c r="J350" s="120">
        <f t="shared" si="5"/>
        <v>1.24</v>
      </c>
      <c r="K350" s="125"/>
    </row>
    <row r="351" spans="1:11">
      <c r="A351" s="124"/>
      <c r="B351" s="118">
        <v>2</v>
      </c>
      <c r="C351" s="10" t="s">
        <v>897</v>
      </c>
      <c r="D351" s="128" t="s">
        <v>1032</v>
      </c>
      <c r="E351" s="128" t="s">
        <v>814</v>
      </c>
      <c r="F351" s="152" t="s">
        <v>279</v>
      </c>
      <c r="G351" s="153"/>
      <c r="H351" s="11" t="s">
        <v>898</v>
      </c>
      <c r="I351" s="14">
        <v>0.66</v>
      </c>
      <c r="J351" s="120">
        <f t="shared" si="5"/>
        <v>1.32</v>
      </c>
      <c r="K351" s="125"/>
    </row>
    <row r="352" spans="1:11">
      <c r="A352" s="124"/>
      <c r="B352" s="118">
        <v>2</v>
      </c>
      <c r="C352" s="10" t="s">
        <v>897</v>
      </c>
      <c r="D352" s="128" t="s">
        <v>1033</v>
      </c>
      <c r="E352" s="128" t="s">
        <v>803</v>
      </c>
      <c r="F352" s="152" t="s">
        <v>589</v>
      </c>
      <c r="G352" s="153"/>
      <c r="H352" s="11" t="s">
        <v>898</v>
      </c>
      <c r="I352" s="14">
        <v>0.69</v>
      </c>
      <c r="J352" s="120">
        <f t="shared" si="5"/>
        <v>1.38</v>
      </c>
      <c r="K352" s="125"/>
    </row>
    <row r="353" spans="1:11">
      <c r="A353" s="124"/>
      <c r="B353" s="118">
        <v>2</v>
      </c>
      <c r="C353" s="10" t="s">
        <v>897</v>
      </c>
      <c r="D353" s="128" t="s">
        <v>1034</v>
      </c>
      <c r="E353" s="128" t="s">
        <v>899</v>
      </c>
      <c r="F353" s="152" t="s">
        <v>589</v>
      </c>
      <c r="G353" s="153"/>
      <c r="H353" s="11" t="s">
        <v>898</v>
      </c>
      <c r="I353" s="14">
        <v>0.7</v>
      </c>
      <c r="J353" s="120">
        <f t="shared" si="5"/>
        <v>1.4</v>
      </c>
      <c r="K353" s="125"/>
    </row>
    <row r="354" spans="1:11">
      <c r="A354" s="124"/>
      <c r="B354" s="118">
        <v>2</v>
      </c>
      <c r="C354" s="10" t="s">
        <v>897</v>
      </c>
      <c r="D354" s="128" t="s">
        <v>1035</v>
      </c>
      <c r="E354" s="128" t="s">
        <v>744</v>
      </c>
      <c r="F354" s="152" t="s">
        <v>813</v>
      </c>
      <c r="G354" s="153"/>
      <c r="H354" s="11" t="s">
        <v>898</v>
      </c>
      <c r="I354" s="14">
        <v>0.72</v>
      </c>
      <c r="J354" s="120">
        <f t="shared" si="5"/>
        <v>1.44</v>
      </c>
      <c r="K354" s="125"/>
    </row>
    <row r="355" spans="1:11">
      <c r="A355" s="124"/>
      <c r="B355" s="118">
        <v>2</v>
      </c>
      <c r="C355" s="10" t="s">
        <v>897</v>
      </c>
      <c r="D355" s="128" t="s">
        <v>1036</v>
      </c>
      <c r="E355" s="128" t="s">
        <v>806</v>
      </c>
      <c r="F355" s="152" t="s">
        <v>115</v>
      </c>
      <c r="G355" s="153"/>
      <c r="H355" s="11" t="s">
        <v>898</v>
      </c>
      <c r="I355" s="14">
        <v>0.76</v>
      </c>
      <c r="J355" s="120">
        <f t="shared" si="5"/>
        <v>1.52</v>
      </c>
      <c r="K355" s="125"/>
    </row>
    <row r="356" spans="1:11" ht="14.25" customHeight="1">
      <c r="A356" s="124"/>
      <c r="B356" s="118">
        <v>4</v>
      </c>
      <c r="C356" s="10" t="s">
        <v>900</v>
      </c>
      <c r="D356" s="128" t="s">
        <v>900</v>
      </c>
      <c r="E356" s="128"/>
      <c r="F356" s="152"/>
      <c r="G356" s="153"/>
      <c r="H356" s="11" t="s">
        <v>901</v>
      </c>
      <c r="I356" s="14">
        <v>0.18</v>
      </c>
      <c r="J356" s="120">
        <f t="shared" si="5"/>
        <v>0.72</v>
      </c>
      <c r="K356" s="125"/>
    </row>
    <row r="357" spans="1:11" ht="24">
      <c r="A357" s="124"/>
      <c r="B357" s="118">
        <v>2</v>
      </c>
      <c r="C357" s="10" t="s">
        <v>606</v>
      </c>
      <c r="D357" s="128" t="s">
        <v>606</v>
      </c>
      <c r="E357" s="128" t="s">
        <v>28</v>
      </c>
      <c r="F357" s="152" t="s">
        <v>279</v>
      </c>
      <c r="G357" s="153"/>
      <c r="H357" s="11" t="s">
        <v>608</v>
      </c>
      <c r="I357" s="14">
        <v>0.69</v>
      </c>
      <c r="J357" s="120">
        <f t="shared" si="5"/>
        <v>1.38</v>
      </c>
      <c r="K357" s="125"/>
    </row>
    <row r="358" spans="1:11" ht="24">
      <c r="A358" s="124"/>
      <c r="B358" s="118">
        <v>2</v>
      </c>
      <c r="C358" s="10" t="s">
        <v>606</v>
      </c>
      <c r="D358" s="128" t="s">
        <v>606</v>
      </c>
      <c r="E358" s="128" t="s">
        <v>30</v>
      </c>
      <c r="F358" s="152" t="s">
        <v>279</v>
      </c>
      <c r="G358" s="153"/>
      <c r="H358" s="11" t="s">
        <v>608</v>
      </c>
      <c r="I358" s="14">
        <v>0.69</v>
      </c>
      <c r="J358" s="120">
        <f t="shared" si="5"/>
        <v>1.38</v>
      </c>
      <c r="K358" s="125"/>
    </row>
    <row r="359" spans="1:11" ht="24">
      <c r="A359" s="124"/>
      <c r="B359" s="118">
        <v>2</v>
      </c>
      <c r="C359" s="10" t="s">
        <v>606</v>
      </c>
      <c r="D359" s="128" t="s">
        <v>606</v>
      </c>
      <c r="E359" s="128" t="s">
        <v>31</v>
      </c>
      <c r="F359" s="152" t="s">
        <v>279</v>
      </c>
      <c r="G359" s="153"/>
      <c r="H359" s="11" t="s">
        <v>608</v>
      </c>
      <c r="I359" s="14">
        <v>0.69</v>
      </c>
      <c r="J359" s="120">
        <f t="shared" si="5"/>
        <v>1.38</v>
      </c>
      <c r="K359" s="125"/>
    </row>
    <row r="360" spans="1:11" ht="24">
      <c r="A360" s="124"/>
      <c r="B360" s="118">
        <v>2</v>
      </c>
      <c r="C360" s="10" t="s">
        <v>902</v>
      </c>
      <c r="D360" s="128" t="s">
        <v>902</v>
      </c>
      <c r="E360" s="128" t="s">
        <v>28</v>
      </c>
      <c r="F360" s="152" t="s">
        <v>279</v>
      </c>
      <c r="G360" s="153"/>
      <c r="H360" s="11" t="s">
        <v>903</v>
      </c>
      <c r="I360" s="14">
        <v>0.69</v>
      </c>
      <c r="J360" s="120">
        <f t="shared" si="5"/>
        <v>1.38</v>
      </c>
      <c r="K360" s="125"/>
    </row>
    <row r="361" spans="1:11" ht="24">
      <c r="A361" s="124"/>
      <c r="B361" s="118">
        <v>2</v>
      </c>
      <c r="C361" s="10" t="s">
        <v>902</v>
      </c>
      <c r="D361" s="128" t="s">
        <v>902</v>
      </c>
      <c r="E361" s="128" t="s">
        <v>30</v>
      </c>
      <c r="F361" s="152" t="s">
        <v>279</v>
      </c>
      <c r="G361" s="153"/>
      <c r="H361" s="11" t="s">
        <v>903</v>
      </c>
      <c r="I361" s="14">
        <v>0.69</v>
      </c>
      <c r="J361" s="120">
        <f t="shared" si="5"/>
        <v>1.38</v>
      </c>
      <c r="K361" s="125"/>
    </row>
    <row r="362" spans="1:11" ht="24">
      <c r="A362" s="124"/>
      <c r="B362" s="118">
        <v>2</v>
      </c>
      <c r="C362" s="10" t="s">
        <v>902</v>
      </c>
      <c r="D362" s="128" t="s">
        <v>902</v>
      </c>
      <c r="E362" s="128" t="s">
        <v>31</v>
      </c>
      <c r="F362" s="152" t="s">
        <v>279</v>
      </c>
      <c r="G362" s="153"/>
      <c r="H362" s="11" t="s">
        <v>903</v>
      </c>
      <c r="I362" s="14">
        <v>0.69</v>
      </c>
      <c r="J362" s="120">
        <f t="shared" si="5"/>
        <v>1.38</v>
      </c>
      <c r="K362" s="125"/>
    </row>
    <row r="363" spans="1:11" ht="14.25" customHeight="1">
      <c r="A363" s="124"/>
      <c r="B363" s="118">
        <v>2</v>
      </c>
      <c r="C363" s="10" t="s">
        <v>904</v>
      </c>
      <c r="D363" s="128" t="s">
        <v>1037</v>
      </c>
      <c r="E363" s="128" t="s">
        <v>734</v>
      </c>
      <c r="F363" s="152"/>
      <c r="G363" s="153"/>
      <c r="H363" s="11" t="s">
        <v>905</v>
      </c>
      <c r="I363" s="14">
        <v>0.41</v>
      </c>
      <c r="J363" s="120">
        <f t="shared" si="5"/>
        <v>0.82</v>
      </c>
      <c r="K363" s="125"/>
    </row>
    <row r="364" spans="1:11" ht="14.25" customHeight="1">
      <c r="A364" s="124"/>
      <c r="B364" s="118">
        <v>2</v>
      </c>
      <c r="C364" s="10" t="s">
        <v>904</v>
      </c>
      <c r="D364" s="128" t="s">
        <v>1038</v>
      </c>
      <c r="E364" s="128" t="s">
        <v>736</v>
      </c>
      <c r="F364" s="152"/>
      <c r="G364" s="153"/>
      <c r="H364" s="11" t="s">
        <v>905</v>
      </c>
      <c r="I364" s="14">
        <v>0.43</v>
      </c>
      <c r="J364" s="120">
        <f t="shared" si="5"/>
        <v>0.86</v>
      </c>
      <c r="K364" s="125"/>
    </row>
    <row r="365" spans="1:11" ht="14.25" customHeight="1">
      <c r="A365" s="124"/>
      <c r="B365" s="118">
        <v>2</v>
      </c>
      <c r="C365" s="10" t="s">
        <v>904</v>
      </c>
      <c r="D365" s="128" t="s">
        <v>1039</v>
      </c>
      <c r="E365" s="128" t="s">
        <v>739</v>
      </c>
      <c r="F365" s="152"/>
      <c r="G365" s="153"/>
      <c r="H365" s="11" t="s">
        <v>905</v>
      </c>
      <c r="I365" s="14">
        <v>0.46</v>
      </c>
      <c r="J365" s="120">
        <f t="shared" si="5"/>
        <v>0.92</v>
      </c>
      <c r="K365" s="125"/>
    </row>
    <row r="366" spans="1:11" ht="14.25" customHeight="1">
      <c r="A366" s="124"/>
      <c r="B366" s="118">
        <v>2</v>
      </c>
      <c r="C366" s="10" t="s">
        <v>904</v>
      </c>
      <c r="D366" s="128" t="s">
        <v>1040</v>
      </c>
      <c r="E366" s="128" t="s">
        <v>740</v>
      </c>
      <c r="F366" s="152"/>
      <c r="G366" s="153"/>
      <c r="H366" s="11" t="s">
        <v>905</v>
      </c>
      <c r="I366" s="14">
        <v>0.46</v>
      </c>
      <c r="J366" s="120">
        <f t="shared" si="5"/>
        <v>0.92</v>
      </c>
      <c r="K366" s="125"/>
    </row>
    <row r="367" spans="1:11" ht="14.25" customHeight="1">
      <c r="A367" s="124"/>
      <c r="B367" s="118">
        <v>2</v>
      </c>
      <c r="C367" s="10" t="s">
        <v>904</v>
      </c>
      <c r="D367" s="128" t="s">
        <v>1041</v>
      </c>
      <c r="E367" s="128" t="s">
        <v>741</v>
      </c>
      <c r="F367" s="152"/>
      <c r="G367" s="153"/>
      <c r="H367" s="11" t="s">
        <v>905</v>
      </c>
      <c r="I367" s="14">
        <v>0.48</v>
      </c>
      <c r="J367" s="120">
        <f t="shared" si="5"/>
        <v>0.96</v>
      </c>
      <c r="K367" s="125"/>
    </row>
    <row r="368" spans="1:11" ht="14.25" customHeight="1">
      <c r="A368" s="124"/>
      <c r="B368" s="118">
        <v>2</v>
      </c>
      <c r="C368" s="10" t="s">
        <v>904</v>
      </c>
      <c r="D368" s="128" t="s">
        <v>1042</v>
      </c>
      <c r="E368" s="128" t="s">
        <v>742</v>
      </c>
      <c r="F368" s="152"/>
      <c r="G368" s="153"/>
      <c r="H368" s="11" t="s">
        <v>905</v>
      </c>
      <c r="I368" s="14">
        <v>0.62</v>
      </c>
      <c r="J368" s="120">
        <f t="shared" si="5"/>
        <v>1.24</v>
      </c>
      <c r="K368" s="125"/>
    </row>
    <row r="369" spans="1:11" ht="14.25" customHeight="1">
      <c r="A369" s="124"/>
      <c r="B369" s="118">
        <v>2</v>
      </c>
      <c r="C369" s="10" t="s">
        <v>904</v>
      </c>
      <c r="D369" s="128" t="s">
        <v>1043</v>
      </c>
      <c r="E369" s="128" t="s">
        <v>743</v>
      </c>
      <c r="F369" s="152"/>
      <c r="G369" s="153"/>
      <c r="H369" s="11" t="s">
        <v>905</v>
      </c>
      <c r="I369" s="14">
        <v>0.68</v>
      </c>
      <c r="J369" s="120">
        <f t="shared" si="5"/>
        <v>1.36</v>
      </c>
      <c r="K369" s="125"/>
    </row>
    <row r="370" spans="1:11" ht="14.25" customHeight="1">
      <c r="A370" s="124"/>
      <c r="B370" s="118">
        <v>2</v>
      </c>
      <c r="C370" s="10" t="s">
        <v>904</v>
      </c>
      <c r="D370" s="128" t="s">
        <v>1044</v>
      </c>
      <c r="E370" s="128" t="s">
        <v>792</v>
      </c>
      <c r="F370" s="152"/>
      <c r="G370" s="153"/>
      <c r="H370" s="11" t="s">
        <v>905</v>
      </c>
      <c r="I370" s="14">
        <v>0.84</v>
      </c>
      <c r="J370" s="120">
        <f t="shared" si="5"/>
        <v>1.68</v>
      </c>
      <c r="K370" s="125"/>
    </row>
    <row r="371" spans="1:11" ht="14.25" customHeight="1">
      <c r="A371" s="124"/>
      <c r="B371" s="118">
        <v>2</v>
      </c>
      <c r="C371" s="10" t="s">
        <v>904</v>
      </c>
      <c r="D371" s="128" t="s">
        <v>1045</v>
      </c>
      <c r="E371" s="128" t="s">
        <v>814</v>
      </c>
      <c r="F371" s="152"/>
      <c r="G371" s="153"/>
      <c r="H371" s="11" t="s">
        <v>905</v>
      </c>
      <c r="I371" s="14">
        <v>0.89</v>
      </c>
      <c r="J371" s="120">
        <f t="shared" si="5"/>
        <v>1.78</v>
      </c>
      <c r="K371" s="125"/>
    </row>
    <row r="372" spans="1:11" ht="14.25" customHeight="1">
      <c r="A372" s="124"/>
      <c r="B372" s="118">
        <v>2</v>
      </c>
      <c r="C372" s="10" t="s">
        <v>904</v>
      </c>
      <c r="D372" s="128" t="s">
        <v>1046</v>
      </c>
      <c r="E372" s="128" t="s">
        <v>803</v>
      </c>
      <c r="F372" s="152"/>
      <c r="G372" s="153"/>
      <c r="H372" s="11" t="s">
        <v>905</v>
      </c>
      <c r="I372" s="14">
        <v>1.04</v>
      </c>
      <c r="J372" s="120">
        <f t="shared" si="5"/>
        <v>2.08</v>
      </c>
      <c r="K372" s="125"/>
    </row>
    <row r="373" spans="1:11" ht="14.25" customHeight="1">
      <c r="A373" s="124"/>
      <c r="B373" s="118">
        <v>2</v>
      </c>
      <c r="C373" s="10" t="s">
        <v>904</v>
      </c>
      <c r="D373" s="128" t="s">
        <v>1047</v>
      </c>
      <c r="E373" s="128" t="s">
        <v>899</v>
      </c>
      <c r="F373" s="152"/>
      <c r="G373" s="153"/>
      <c r="H373" s="11" t="s">
        <v>905</v>
      </c>
      <c r="I373" s="14">
        <v>1.08</v>
      </c>
      <c r="J373" s="120">
        <f t="shared" si="5"/>
        <v>2.16</v>
      </c>
      <c r="K373" s="125"/>
    </row>
    <row r="374" spans="1:11" ht="14.25" customHeight="1">
      <c r="A374" s="124"/>
      <c r="B374" s="118">
        <v>2</v>
      </c>
      <c r="C374" s="10" t="s">
        <v>904</v>
      </c>
      <c r="D374" s="128" t="s">
        <v>1048</v>
      </c>
      <c r="E374" s="128" t="s">
        <v>744</v>
      </c>
      <c r="F374" s="152"/>
      <c r="G374" s="153"/>
      <c r="H374" s="11" t="s">
        <v>905</v>
      </c>
      <c r="I374" s="14">
        <v>1.1399999999999999</v>
      </c>
      <c r="J374" s="120">
        <f t="shared" si="5"/>
        <v>2.2799999999999998</v>
      </c>
      <c r="K374" s="125"/>
    </row>
    <row r="375" spans="1:11" ht="14.25" customHeight="1">
      <c r="A375" s="124"/>
      <c r="B375" s="118">
        <v>2</v>
      </c>
      <c r="C375" s="10" t="s">
        <v>904</v>
      </c>
      <c r="D375" s="128" t="s">
        <v>1049</v>
      </c>
      <c r="E375" s="128" t="s">
        <v>806</v>
      </c>
      <c r="F375" s="152"/>
      <c r="G375" s="153"/>
      <c r="H375" s="11" t="s">
        <v>905</v>
      </c>
      <c r="I375" s="14">
        <v>1.34</v>
      </c>
      <c r="J375" s="120">
        <f t="shared" si="5"/>
        <v>2.68</v>
      </c>
      <c r="K375" s="125"/>
    </row>
    <row r="376" spans="1:11" ht="14.25" customHeight="1">
      <c r="A376" s="124"/>
      <c r="B376" s="118">
        <v>2</v>
      </c>
      <c r="C376" s="10" t="s">
        <v>904</v>
      </c>
      <c r="D376" s="128" t="s">
        <v>1050</v>
      </c>
      <c r="E376" s="128" t="s">
        <v>906</v>
      </c>
      <c r="F376" s="152"/>
      <c r="G376" s="153"/>
      <c r="H376" s="11" t="s">
        <v>905</v>
      </c>
      <c r="I376" s="14">
        <v>2.89</v>
      </c>
      <c r="J376" s="120">
        <f t="shared" si="5"/>
        <v>5.78</v>
      </c>
      <c r="K376" s="125"/>
    </row>
    <row r="377" spans="1:11" ht="14.25" customHeight="1">
      <c r="A377" s="124"/>
      <c r="B377" s="118">
        <v>2</v>
      </c>
      <c r="C377" s="10" t="s">
        <v>904</v>
      </c>
      <c r="D377" s="128" t="s">
        <v>1051</v>
      </c>
      <c r="E377" s="128" t="s">
        <v>907</v>
      </c>
      <c r="F377" s="152"/>
      <c r="G377" s="153"/>
      <c r="H377" s="11" t="s">
        <v>905</v>
      </c>
      <c r="I377" s="14">
        <v>3.39</v>
      </c>
      <c r="J377" s="120">
        <f t="shared" si="5"/>
        <v>6.78</v>
      </c>
      <c r="K377" s="125"/>
    </row>
    <row r="378" spans="1:11" ht="36">
      <c r="A378" s="124"/>
      <c r="B378" s="118">
        <v>2</v>
      </c>
      <c r="C378" s="10" t="s">
        <v>908</v>
      </c>
      <c r="D378" s="128" t="s">
        <v>1052</v>
      </c>
      <c r="E378" s="128" t="s">
        <v>909</v>
      </c>
      <c r="F378" s="152" t="s">
        <v>279</v>
      </c>
      <c r="G378" s="153"/>
      <c r="H378" s="11" t="s">
        <v>910</v>
      </c>
      <c r="I378" s="14">
        <v>1.19</v>
      </c>
      <c r="J378" s="120">
        <f t="shared" si="5"/>
        <v>2.38</v>
      </c>
      <c r="K378" s="125"/>
    </row>
    <row r="379" spans="1:11" ht="36">
      <c r="A379" s="124"/>
      <c r="B379" s="118">
        <v>2</v>
      </c>
      <c r="C379" s="10" t="s">
        <v>908</v>
      </c>
      <c r="D379" s="128" t="s">
        <v>1053</v>
      </c>
      <c r="E379" s="128" t="s">
        <v>868</v>
      </c>
      <c r="F379" s="152" t="s">
        <v>278</v>
      </c>
      <c r="G379" s="153"/>
      <c r="H379" s="11" t="s">
        <v>910</v>
      </c>
      <c r="I379" s="14">
        <v>0.99</v>
      </c>
      <c r="J379" s="120">
        <f t="shared" si="5"/>
        <v>1.98</v>
      </c>
      <c r="K379" s="125"/>
    </row>
    <row r="380" spans="1:11" ht="24">
      <c r="A380" s="124"/>
      <c r="B380" s="118">
        <v>2</v>
      </c>
      <c r="C380" s="10" t="s">
        <v>911</v>
      </c>
      <c r="D380" s="128" t="s">
        <v>911</v>
      </c>
      <c r="E380" s="128"/>
      <c r="F380" s="152"/>
      <c r="G380" s="153"/>
      <c r="H380" s="11" t="s">
        <v>912</v>
      </c>
      <c r="I380" s="14">
        <v>1.74</v>
      </c>
      <c r="J380" s="120">
        <f t="shared" si="5"/>
        <v>3.48</v>
      </c>
      <c r="K380" s="125"/>
    </row>
    <row r="381" spans="1:11" ht="14.25" customHeight="1">
      <c r="A381" s="124"/>
      <c r="B381" s="118">
        <v>1</v>
      </c>
      <c r="C381" s="10" t="s">
        <v>913</v>
      </c>
      <c r="D381" s="128" t="s">
        <v>913</v>
      </c>
      <c r="E381" s="128" t="s">
        <v>279</v>
      </c>
      <c r="F381" s="152"/>
      <c r="G381" s="153"/>
      <c r="H381" s="11" t="s">
        <v>914</v>
      </c>
      <c r="I381" s="14">
        <v>0.64</v>
      </c>
      <c r="J381" s="120">
        <f t="shared" si="5"/>
        <v>0.64</v>
      </c>
      <c r="K381" s="125"/>
    </row>
    <row r="382" spans="1:11" ht="14.25" customHeight="1">
      <c r="A382" s="124"/>
      <c r="B382" s="118">
        <v>1</v>
      </c>
      <c r="C382" s="10" t="s">
        <v>913</v>
      </c>
      <c r="D382" s="128" t="s">
        <v>913</v>
      </c>
      <c r="E382" s="128" t="s">
        <v>589</v>
      </c>
      <c r="F382" s="152"/>
      <c r="G382" s="153"/>
      <c r="H382" s="11" t="s">
        <v>914</v>
      </c>
      <c r="I382" s="14">
        <v>0.64</v>
      </c>
      <c r="J382" s="120">
        <f t="shared" si="5"/>
        <v>0.64</v>
      </c>
      <c r="K382" s="125"/>
    </row>
    <row r="383" spans="1:11" ht="14.25" customHeight="1">
      <c r="A383" s="124"/>
      <c r="B383" s="118">
        <v>1</v>
      </c>
      <c r="C383" s="10" t="s">
        <v>913</v>
      </c>
      <c r="D383" s="128" t="s">
        <v>913</v>
      </c>
      <c r="E383" s="128" t="s">
        <v>679</v>
      </c>
      <c r="F383" s="152"/>
      <c r="G383" s="153"/>
      <c r="H383" s="11" t="s">
        <v>914</v>
      </c>
      <c r="I383" s="14">
        <v>0.64</v>
      </c>
      <c r="J383" s="120">
        <f t="shared" si="5"/>
        <v>0.64</v>
      </c>
      <c r="K383" s="125"/>
    </row>
    <row r="384" spans="1:11" ht="14.25" customHeight="1">
      <c r="A384" s="124"/>
      <c r="B384" s="118">
        <v>1</v>
      </c>
      <c r="C384" s="10" t="s">
        <v>913</v>
      </c>
      <c r="D384" s="128" t="s">
        <v>913</v>
      </c>
      <c r="E384" s="128" t="s">
        <v>490</v>
      </c>
      <c r="F384" s="152"/>
      <c r="G384" s="153"/>
      <c r="H384" s="11" t="s">
        <v>914</v>
      </c>
      <c r="I384" s="14">
        <v>0.64</v>
      </c>
      <c r="J384" s="120">
        <f t="shared" si="5"/>
        <v>0.64</v>
      </c>
      <c r="K384" s="125"/>
    </row>
    <row r="385" spans="1:11" ht="14.25" customHeight="1">
      <c r="A385" s="124"/>
      <c r="B385" s="118">
        <v>1</v>
      </c>
      <c r="C385" s="10" t="s">
        <v>913</v>
      </c>
      <c r="D385" s="128" t="s">
        <v>913</v>
      </c>
      <c r="E385" s="128" t="s">
        <v>728</v>
      </c>
      <c r="F385" s="152"/>
      <c r="G385" s="153"/>
      <c r="H385" s="11" t="s">
        <v>914</v>
      </c>
      <c r="I385" s="14">
        <v>0.64</v>
      </c>
      <c r="J385" s="120">
        <f t="shared" si="5"/>
        <v>0.64</v>
      </c>
      <c r="K385" s="125"/>
    </row>
    <row r="386" spans="1:11" ht="14.25" customHeight="1">
      <c r="A386" s="124"/>
      <c r="B386" s="118">
        <v>1</v>
      </c>
      <c r="C386" s="10" t="s">
        <v>913</v>
      </c>
      <c r="D386" s="128" t="s">
        <v>913</v>
      </c>
      <c r="E386" s="128" t="s">
        <v>729</v>
      </c>
      <c r="F386" s="152"/>
      <c r="G386" s="153"/>
      <c r="H386" s="11" t="s">
        <v>914</v>
      </c>
      <c r="I386" s="14">
        <v>0.64</v>
      </c>
      <c r="J386" s="120">
        <f t="shared" si="5"/>
        <v>0.64</v>
      </c>
      <c r="K386" s="125"/>
    </row>
    <row r="387" spans="1:11" ht="14.25" customHeight="1">
      <c r="A387" s="124"/>
      <c r="B387" s="118">
        <v>1</v>
      </c>
      <c r="C387" s="10" t="s">
        <v>913</v>
      </c>
      <c r="D387" s="128" t="s">
        <v>913</v>
      </c>
      <c r="E387" s="128" t="s">
        <v>737</v>
      </c>
      <c r="F387" s="152"/>
      <c r="G387" s="153"/>
      <c r="H387" s="11" t="s">
        <v>914</v>
      </c>
      <c r="I387" s="14">
        <v>0.64</v>
      </c>
      <c r="J387" s="120">
        <f t="shared" si="5"/>
        <v>0.64</v>
      </c>
      <c r="K387" s="125"/>
    </row>
    <row r="388" spans="1:11" ht="14.25" customHeight="1">
      <c r="A388" s="124"/>
      <c r="B388" s="118">
        <v>1</v>
      </c>
      <c r="C388" s="10" t="s">
        <v>913</v>
      </c>
      <c r="D388" s="128" t="s">
        <v>913</v>
      </c>
      <c r="E388" s="128" t="s">
        <v>731</v>
      </c>
      <c r="F388" s="152"/>
      <c r="G388" s="153"/>
      <c r="H388" s="11" t="s">
        <v>914</v>
      </c>
      <c r="I388" s="14">
        <v>0.64</v>
      </c>
      <c r="J388" s="120">
        <f t="shared" si="5"/>
        <v>0.64</v>
      </c>
      <c r="K388" s="125"/>
    </row>
    <row r="389" spans="1:11" ht="14.25" customHeight="1">
      <c r="A389" s="124"/>
      <c r="B389" s="118">
        <v>1</v>
      </c>
      <c r="C389" s="10" t="s">
        <v>913</v>
      </c>
      <c r="D389" s="128" t="s">
        <v>913</v>
      </c>
      <c r="E389" s="128" t="s">
        <v>732</v>
      </c>
      <c r="F389" s="152"/>
      <c r="G389" s="153"/>
      <c r="H389" s="11" t="s">
        <v>914</v>
      </c>
      <c r="I389" s="14">
        <v>0.64</v>
      </c>
      <c r="J389" s="120">
        <f t="shared" si="5"/>
        <v>0.64</v>
      </c>
      <c r="K389" s="125"/>
    </row>
    <row r="390" spans="1:11" ht="14.25" customHeight="1">
      <c r="A390" s="124"/>
      <c r="B390" s="118">
        <v>1</v>
      </c>
      <c r="C390" s="10" t="s">
        <v>915</v>
      </c>
      <c r="D390" s="128" t="s">
        <v>915</v>
      </c>
      <c r="E390" s="128" t="s">
        <v>279</v>
      </c>
      <c r="F390" s="152"/>
      <c r="G390" s="153"/>
      <c r="H390" s="11" t="s">
        <v>916</v>
      </c>
      <c r="I390" s="14">
        <v>0.64</v>
      </c>
      <c r="J390" s="120">
        <f t="shared" si="5"/>
        <v>0.64</v>
      </c>
      <c r="K390" s="125"/>
    </row>
    <row r="391" spans="1:11" ht="14.25" customHeight="1">
      <c r="A391" s="124"/>
      <c r="B391" s="118">
        <v>1</v>
      </c>
      <c r="C391" s="10" t="s">
        <v>915</v>
      </c>
      <c r="D391" s="128" t="s">
        <v>915</v>
      </c>
      <c r="E391" s="128" t="s">
        <v>679</v>
      </c>
      <c r="F391" s="152"/>
      <c r="G391" s="153"/>
      <c r="H391" s="11" t="s">
        <v>916</v>
      </c>
      <c r="I391" s="14">
        <v>0.64</v>
      </c>
      <c r="J391" s="120">
        <f t="shared" si="5"/>
        <v>0.64</v>
      </c>
      <c r="K391" s="125"/>
    </row>
    <row r="392" spans="1:11" ht="14.25" customHeight="1">
      <c r="A392" s="124"/>
      <c r="B392" s="118">
        <v>1</v>
      </c>
      <c r="C392" s="10" t="s">
        <v>915</v>
      </c>
      <c r="D392" s="128" t="s">
        <v>915</v>
      </c>
      <c r="E392" s="128" t="s">
        <v>490</v>
      </c>
      <c r="F392" s="152"/>
      <c r="G392" s="153"/>
      <c r="H392" s="11" t="s">
        <v>916</v>
      </c>
      <c r="I392" s="14">
        <v>0.64</v>
      </c>
      <c r="J392" s="120">
        <f t="shared" si="5"/>
        <v>0.64</v>
      </c>
      <c r="K392" s="125"/>
    </row>
    <row r="393" spans="1:11" ht="14.25" customHeight="1">
      <c r="A393" s="124"/>
      <c r="B393" s="118">
        <v>1</v>
      </c>
      <c r="C393" s="10" t="s">
        <v>915</v>
      </c>
      <c r="D393" s="128" t="s">
        <v>915</v>
      </c>
      <c r="E393" s="128" t="s">
        <v>749</v>
      </c>
      <c r="F393" s="152"/>
      <c r="G393" s="153"/>
      <c r="H393" s="11" t="s">
        <v>916</v>
      </c>
      <c r="I393" s="14">
        <v>0.64</v>
      </c>
      <c r="J393" s="120">
        <f t="shared" si="5"/>
        <v>0.64</v>
      </c>
      <c r="K393" s="125"/>
    </row>
    <row r="394" spans="1:11" ht="14.25" customHeight="1">
      <c r="A394" s="124"/>
      <c r="B394" s="118">
        <v>1</v>
      </c>
      <c r="C394" s="10" t="s">
        <v>915</v>
      </c>
      <c r="D394" s="128" t="s">
        <v>915</v>
      </c>
      <c r="E394" s="128" t="s">
        <v>728</v>
      </c>
      <c r="F394" s="152"/>
      <c r="G394" s="153"/>
      <c r="H394" s="11" t="s">
        <v>916</v>
      </c>
      <c r="I394" s="14">
        <v>0.64</v>
      </c>
      <c r="J394" s="120">
        <f t="shared" si="5"/>
        <v>0.64</v>
      </c>
      <c r="K394" s="125"/>
    </row>
    <row r="395" spans="1:11" ht="14.25" customHeight="1">
      <c r="A395" s="124"/>
      <c r="B395" s="118">
        <v>1</v>
      </c>
      <c r="C395" s="10" t="s">
        <v>915</v>
      </c>
      <c r="D395" s="128" t="s">
        <v>915</v>
      </c>
      <c r="E395" s="128" t="s">
        <v>729</v>
      </c>
      <c r="F395" s="152"/>
      <c r="G395" s="153"/>
      <c r="H395" s="11" t="s">
        <v>916</v>
      </c>
      <c r="I395" s="14">
        <v>0.64</v>
      </c>
      <c r="J395" s="120">
        <f t="shared" si="5"/>
        <v>0.64</v>
      </c>
      <c r="K395" s="125"/>
    </row>
    <row r="396" spans="1:11" ht="14.25" customHeight="1">
      <c r="A396" s="124"/>
      <c r="B396" s="118">
        <v>1</v>
      </c>
      <c r="C396" s="10" t="s">
        <v>915</v>
      </c>
      <c r="D396" s="128" t="s">
        <v>915</v>
      </c>
      <c r="E396" s="128" t="s">
        <v>737</v>
      </c>
      <c r="F396" s="152"/>
      <c r="G396" s="153"/>
      <c r="H396" s="11" t="s">
        <v>916</v>
      </c>
      <c r="I396" s="14">
        <v>0.64</v>
      </c>
      <c r="J396" s="120">
        <f t="shared" si="5"/>
        <v>0.64</v>
      </c>
      <c r="K396" s="125"/>
    </row>
    <row r="397" spans="1:11" ht="14.25" customHeight="1">
      <c r="A397" s="124"/>
      <c r="B397" s="118">
        <v>1</v>
      </c>
      <c r="C397" s="10" t="s">
        <v>915</v>
      </c>
      <c r="D397" s="128" t="s">
        <v>915</v>
      </c>
      <c r="E397" s="128" t="s">
        <v>731</v>
      </c>
      <c r="F397" s="152"/>
      <c r="G397" s="153"/>
      <c r="H397" s="11" t="s">
        <v>916</v>
      </c>
      <c r="I397" s="14">
        <v>0.64</v>
      </c>
      <c r="J397" s="120">
        <f t="shared" si="5"/>
        <v>0.64</v>
      </c>
      <c r="K397" s="125"/>
    </row>
    <row r="398" spans="1:11" ht="14.25" customHeight="1">
      <c r="A398" s="124"/>
      <c r="B398" s="118">
        <v>1</v>
      </c>
      <c r="C398" s="10" t="s">
        <v>915</v>
      </c>
      <c r="D398" s="128" t="s">
        <v>915</v>
      </c>
      <c r="E398" s="128" t="s">
        <v>732</v>
      </c>
      <c r="F398" s="152"/>
      <c r="G398" s="153"/>
      <c r="H398" s="11" t="s">
        <v>916</v>
      </c>
      <c r="I398" s="14">
        <v>0.64</v>
      </c>
      <c r="J398" s="120">
        <f t="shared" si="5"/>
        <v>0.64</v>
      </c>
      <c r="K398" s="125"/>
    </row>
    <row r="399" spans="1:11" ht="14.25" customHeight="1">
      <c r="A399" s="124"/>
      <c r="B399" s="118">
        <v>1</v>
      </c>
      <c r="C399" s="10" t="s">
        <v>915</v>
      </c>
      <c r="D399" s="128" t="s">
        <v>915</v>
      </c>
      <c r="E399" s="128" t="s">
        <v>917</v>
      </c>
      <c r="F399" s="152"/>
      <c r="G399" s="153"/>
      <c r="H399" s="11" t="s">
        <v>916</v>
      </c>
      <c r="I399" s="14">
        <v>0.64</v>
      </c>
      <c r="J399" s="120">
        <f t="shared" si="5"/>
        <v>0.64</v>
      </c>
      <c r="K399" s="125"/>
    </row>
    <row r="400" spans="1:11" ht="24">
      <c r="A400" s="124"/>
      <c r="B400" s="118">
        <v>1</v>
      </c>
      <c r="C400" s="10" t="s">
        <v>918</v>
      </c>
      <c r="D400" s="128" t="s">
        <v>918</v>
      </c>
      <c r="E400" s="128" t="s">
        <v>279</v>
      </c>
      <c r="F400" s="152"/>
      <c r="G400" s="153"/>
      <c r="H400" s="11" t="s">
        <v>919</v>
      </c>
      <c r="I400" s="14">
        <v>0.74</v>
      </c>
      <c r="J400" s="120">
        <f t="shared" si="5"/>
        <v>0.74</v>
      </c>
      <c r="K400" s="125"/>
    </row>
    <row r="401" spans="1:11" ht="24">
      <c r="A401" s="124"/>
      <c r="B401" s="118">
        <v>1</v>
      </c>
      <c r="C401" s="10" t="s">
        <v>918</v>
      </c>
      <c r="D401" s="128" t="s">
        <v>918</v>
      </c>
      <c r="E401" s="128" t="s">
        <v>115</v>
      </c>
      <c r="F401" s="152"/>
      <c r="G401" s="153"/>
      <c r="H401" s="11" t="s">
        <v>919</v>
      </c>
      <c r="I401" s="14">
        <v>0.74</v>
      </c>
      <c r="J401" s="120">
        <f t="shared" si="5"/>
        <v>0.74</v>
      </c>
      <c r="K401" s="125"/>
    </row>
    <row r="402" spans="1:11" ht="24">
      <c r="A402" s="124"/>
      <c r="B402" s="118">
        <v>1</v>
      </c>
      <c r="C402" s="10" t="s">
        <v>918</v>
      </c>
      <c r="D402" s="128" t="s">
        <v>918</v>
      </c>
      <c r="E402" s="128" t="s">
        <v>679</v>
      </c>
      <c r="F402" s="152"/>
      <c r="G402" s="153"/>
      <c r="H402" s="11" t="s">
        <v>919</v>
      </c>
      <c r="I402" s="14">
        <v>0.74</v>
      </c>
      <c r="J402" s="120">
        <f t="shared" si="5"/>
        <v>0.74</v>
      </c>
      <c r="K402" s="125"/>
    </row>
    <row r="403" spans="1:11" ht="24">
      <c r="A403" s="124"/>
      <c r="B403" s="118">
        <v>1</v>
      </c>
      <c r="C403" s="10" t="s">
        <v>918</v>
      </c>
      <c r="D403" s="128" t="s">
        <v>918</v>
      </c>
      <c r="E403" s="128" t="s">
        <v>490</v>
      </c>
      <c r="F403" s="152"/>
      <c r="G403" s="153"/>
      <c r="H403" s="11" t="s">
        <v>919</v>
      </c>
      <c r="I403" s="14">
        <v>0.74</v>
      </c>
      <c r="J403" s="120">
        <f t="shared" si="5"/>
        <v>0.74</v>
      </c>
      <c r="K403" s="125"/>
    </row>
    <row r="404" spans="1:11" ht="24">
      <c r="A404" s="124"/>
      <c r="B404" s="118">
        <v>1</v>
      </c>
      <c r="C404" s="10" t="s">
        <v>918</v>
      </c>
      <c r="D404" s="128" t="s">
        <v>918</v>
      </c>
      <c r="E404" s="128" t="s">
        <v>728</v>
      </c>
      <c r="F404" s="152"/>
      <c r="G404" s="153"/>
      <c r="H404" s="11" t="s">
        <v>919</v>
      </c>
      <c r="I404" s="14">
        <v>0.74</v>
      </c>
      <c r="J404" s="120">
        <f t="shared" si="5"/>
        <v>0.74</v>
      </c>
      <c r="K404" s="125"/>
    </row>
    <row r="405" spans="1:11" ht="24">
      <c r="A405" s="124"/>
      <c r="B405" s="118">
        <v>1</v>
      </c>
      <c r="C405" s="10" t="s">
        <v>918</v>
      </c>
      <c r="D405" s="128" t="s">
        <v>918</v>
      </c>
      <c r="E405" s="128" t="s">
        <v>729</v>
      </c>
      <c r="F405" s="152"/>
      <c r="G405" s="153"/>
      <c r="H405" s="11" t="s">
        <v>919</v>
      </c>
      <c r="I405" s="14">
        <v>0.74</v>
      </c>
      <c r="J405" s="120">
        <f t="shared" si="5"/>
        <v>0.74</v>
      </c>
      <c r="K405" s="125"/>
    </row>
    <row r="406" spans="1:11" ht="24">
      <c r="A406" s="124"/>
      <c r="B406" s="118">
        <v>1</v>
      </c>
      <c r="C406" s="10" t="s">
        <v>918</v>
      </c>
      <c r="D406" s="128" t="s">
        <v>918</v>
      </c>
      <c r="E406" s="128" t="s">
        <v>737</v>
      </c>
      <c r="F406" s="152"/>
      <c r="G406" s="153"/>
      <c r="H406" s="11" t="s">
        <v>919</v>
      </c>
      <c r="I406" s="14">
        <v>0.74</v>
      </c>
      <c r="J406" s="120">
        <f t="shared" ref="J406:J426" si="6">I406*B406</f>
        <v>0.74</v>
      </c>
      <c r="K406" s="125"/>
    </row>
    <row r="407" spans="1:11" ht="24">
      <c r="A407" s="124"/>
      <c r="B407" s="118">
        <v>1</v>
      </c>
      <c r="C407" s="10" t="s">
        <v>918</v>
      </c>
      <c r="D407" s="128" t="s">
        <v>918</v>
      </c>
      <c r="E407" s="128" t="s">
        <v>731</v>
      </c>
      <c r="F407" s="152"/>
      <c r="G407" s="153"/>
      <c r="H407" s="11" t="s">
        <v>919</v>
      </c>
      <c r="I407" s="14">
        <v>0.74</v>
      </c>
      <c r="J407" s="120">
        <f t="shared" si="6"/>
        <v>0.74</v>
      </c>
      <c r="K407" s="125"/>
    </row>
    <row r="408" spans="1:11" ht="24">
      <c r="A408" s="124"/>
      <c r="B408" s="118">
        <v>1</v>
      </c>
      <c r="C408" s="10" t="s">
        <v>918</v>
      </c>
      <c r="D408" s="128" t="s">
        <v>918</v>
      </c>
      <c r="E408" s="128" t="s">
        <v>732</v>
      </c>
      <c r="F408" s="152"/>
      <c r="G408" s="153"/>
      <c r="H408" s="11" t="s">
        <v>919</v>
      </c>
      <c r="I408" s="14">
        <v>0.74</v>
      </c>
      <c r="J408" s="120">
        <f t="shared" si="6"/>
        <v>0.74</v>
      </c>
      <c r="K408" s="125"/>
    </row>
    <row r="409" spans="1:11" ht="24">
      <c r="A409" s="124"/>
      <c r="B409" s="118">
        <v>1</v>
      </c>
      <c r="C409" s="10" t="s">
        <v>920</v>
      </c>
      <c r="D409" s="128" t="s">
        <v>920</v>
      </c>
      <c r="E409" s="128" t="s">
        <v>279</v>
      </c>
      <c r="F409" s="152"/>
      <c r="G409" s="153"/>
      <c r="H409" s="11" t="s">
        <v>921</v>
      </c>
      <c r="I409" s="14">
        <v>0.74</v>
      </c>
      <c r="J409" s="120">
        <f t="shared" si="6"/>
        <v>0.74</v>
      </c>
      <c r="K409" s="125"/>
    </row>
    <row r="410" spans="1:11" ht="24">
      <c r="A410" s="124"/>
      <c r="B410" s="118">
        <v>1</v>
      </c>
      <c r="C410" s="10" t="s">
        <v>920</v>
      </c>
      <c r="D410" s="128" t="s">
        <v>920</v>
      </c>
      <c r="E410" s="128" t="s">
        <v>115</v>
      </c>
      <c r="F410" s="152"/>
      <c r="G410" s="153"/>
      <c r="H410" s="11" t="s">
        <v>921</v>
      </c>
      <c r="I410" s="14">
        <v>0.74</v>
      </c>
      <c r="J410" s="120">
        <f t="shared" si="6"/>
        <v>0.74</v>
      </c>
      <c r="K410" s="125"/>
    </row>
    <row r="411" spans="1:11" ht="24">
      <c r="A411" s="124"/>
      <c r="B411" s="118">
        <v>1</v>
      </c>
      <c r="C411" s="10" t="s">
        <v>920</v>
      </c>
      <c r="D411" s="128" t="s">
        <v>920</v>
      </c>
      <c r="E411" s="128" t="s">
        <v>679</v>
      </c>
      <c r="F411" s="152"/>
      <c r="G411" s="153"/>
      <c r="H411" s="11" t="s">
        <v>921</v>
      </c>
      <c r="I411" s="14">
        <v>0.74</v>
      </c>
      <c r="J411" s="120">
        <f t="shared" si="6"/>
        <v>0.74</v>
      </c>
      <c r="K411" s="125"/>
    </row>
    <row r="412" spans="1:11" ht="24">
      <c r="A412" s="124"/>
      <c r="B412" s="118">
        <v>1</v>
      </c>
      <c r="C412" s="10" t="s">
        <v>920</v>
      </c>
      <c r="D412" s="128" t="s">
        <v>920</v>
      </c>
      <c r="E412" s="128" t="s">
        <v>490</v>
      </c>
      <c r="F412" s="152"/>
      <c r="G412" s="153"/>
      <c r="H412" s="11" t="s">
        <v>921</v>
      </c>
      <c r="I412" s="14">
        <v>0.74</v>
      </c>
      <c r="J412" s="120">
        <f t="shared" si="6"/>
        <v>0.74</v>
      </c>
      <c r="K412" s="125"/>
    </row>
    <row r="413" spans="1:11" ht="24">
      <c r="A413" s="124"/>
      <c r="B413" s="118">
        <v>1</v>
      </c>
      <c r="C413" s="10" t="s">
        <v>920</v>
      </c>
      <c r="D413" s="128" t="s">
        <v>920</v>
      </c>
      <c r="E413" s="128" t="s">
        <v>728</v>
      </c>
      <c r="F413" s="152"/>
      <c r="G413" s="153"/>
      <c r="H413" s="11" t="s">
        <v>921</v>
      </c>
      <c r="I413" s="14">
        <v>0.74</v>
      </c>
      <c r="J413" s="120">
        <f t="shared" si="6"/>
        <v>0.74</v>
      </c>
      <c r="K413" s="125"/>
    </row>
    <row r="414" spans="1:11" ht="24">
      <c r="A414" s="124"/>
      <c r="B414" s="118">
        <v>1</v>
      </c>
      <c r="C414" s="10" t="s">
        <v>920</v>
      </c>
      <c r="D414" s="128" t="s">
        <v>920</v>
      </c>
      <c r="E414" s="128" t="s">
        <v>729</v>
      </c>
      <c r="F414" s="152"/>
      <c r="G414" s="153"/>
      <c r="H414" s="11" t="s">
        <v>921</v>
      </c>
      <c r="I414" s="14">
        <v>0.74</v>
      </c>
      <c r="J414" s="120">
        <f t="shared" si="6"/>
        <v>0.74</v>
      </c>
      <c r="K414" s="125"/>
    </row>
    <row r="415" spans="1:11" ht="24">
      <c r="A415" s="124"/>
      <c r="B415" s="118">
        <v>1</v>
      </c>
      <c r="C415" s="10" t="s">
        <v>920</v>
      </c>
      <c r="D415" s="128" t="s">
        <v>920</v>
      </c>
      <c r="E415" s="128" t="s">
        <v>737</v>
      </c>
      <c r="F415" s="152"/>
      <c r="G415" s="153"/>
      <c r="H415" s="11" t="s">
        <v>921</v>
      </c>
      <c r="I415" s="14">
        <v>0.74</v>
      </c>
      <c r="J415" s="120">
        <f t="shared" si="6"/>
        <v>0.74</v>
      </c>
      <c r="K415" s="125"/>
    </row>
    <row r="416" spans="1:11" ht="24">
      <c r="A416" s="124"/>
      <c r="B416" s="118">
        <v>1</v>
      </c>
      <c r="C416" s="10" t="s">
        <v>920</v>
      </c>
      <c r="D416" s="128" t="s">
        <v>920</v>
      </c>
      <c r="E416" s="128" t="s">
        <v>731</v>
      </c>
      <c r="F416" s="152"/>
      <c r="G416" s="153"/>
      <c r="H416" s="11" t="s">
        <v>921</v>
      </c>
      <c r="I416" s="14">
        <v>0.74</v>
      </c>
      <c r="J416" s="120">
        <f t="shared" si="6"/>
        <v>0.74</v>
      </c>
      <c r="K416" s="125"/>
    </row>
    <row r="417" spans="1:11" ht="24">
      <c r="A417" s="124"/>
      <c r="B417" s="118">
        <v>1</v>
      </c>
      <c r="C417" s="10" t="s">
        <v>920</v>
      </c>
      <c r="D417" s="128" t="s">
        <v>920</v>
      </c>
      <c r="E417" s="128" t="s">
        <v>732</v>
      </c>
      <c r="F417" s="152"/>
      <c r="G417" s="153"/>
      <c r="H417" s="11" t="s">
        <v>921</v>
      </c>
      <c r="I417" s="14">
        <v>0.74</v>
      </c>
      <c r="J417" s="120">
        <f t="shared" si="6"/>
        <v>0.74</v>
      </c>
      <c r="K417" s="125"/>
    </row>
    <row r="418" spans="1:11" ht="24">
      <c r="A418" s="124"/>
      <c r="B418" s="118">
        <v>1</v>
      </c>
      <c r="C418" s="10" t="s">
        <v>922</v>
      </c>
      <c r="D418" s="128" t="s">
        <v>922</v>
      </c>
      <c r="E418" s="128" t="s">
        <v>279</v>
      </c>
      <c r="F418" s="152"/>
      <c r="G418" s="153"/>
      <c r="H418" s="11" t="s">
        <v>923</v>
      </c>
      <c r="I418" s="14">
        <v>0.84</v>
      </c>
      <c r="J418" s="120">
        <f t="shared" si="6"/>
        <v>0.84</v>
      </c>
      <c r="K418" s="125"/>
    </row>
    <row r="419" spans="1:11" ht="24">
      <c r="A419" s="124"/>
      <c r="B419" s="118">
        <v>1</v>
      </c>
      <c r="C419" s="10" t="s">
        <v>922</v>
      </c>
      <c r="D419" s="128" t="s">
        <v>922</v>
      </c>
      <c r="E419" s="128" t="s">
        <v>115</v>
      </c>
      <c r="F419" s="152"/>
      <c r="G419" s="153"/>
      <c r="H419" s="11" t="s">
        <v>923</v>
      </c>
      <c r="I419" s="14">
        <v>0.84</v>
      </c>
      <c r="J419" s="120">
        <f t="shared" si="6"/>
        <v>0.84</v>
      </c>
      <c r="K419" s="125"/>
    </row>
    <row r="420" spans="1:11" ht="24">
      <c r="A420" s="124"/>
      <c r="B420" s="118">
        <v>1</v>
      </c>
      <c r="C420" s="10" t="s">
        <v>922</v>
      </c>
      <c r="D420" s="128" t="s">
        <v>922</v>
      </c>
      <c r="E420" s="128" t="s">
        <v>679</v>
      </c>
      <c r="F420" s="152"/>
      <c r="G420" s="153"/>
      <c r="H420" s="11" t="s">
        <v>923</v>
      </c>
      <c r="I420" s="14">
        <v>0.84</v>
      </c>
      <c r="J420" s="120">
        <f t="shared" si="6"/>
        <v>0.84</v>
      </c>
      <c r="K420" s="125"/>
    </row>
    <row r="421" spans="1:11" ht="24">
      <c r="A421" s="124"/>
      <c r="B421" s="118">
        <v>1</v>
      </c>
      <c r="C421" s="10" t="s">
        <v>922</v>
      </c>
      <c r="D421" s="128" t="s">
        <v>922</v>
      </c>
      <c r="E421" s="128" t="s">
        <v>490</v>
      </c>
      <c r="F421" s="152"/>
      <c r="G421" s="153"/>
      <c r="H421" s="11" t="s">
        <v>923</v>
      </c>
      <c r="I421" s="14">
        <v>0.84</v>
      </c>
      <c r="J421" s="120">
        <f t="shared" si="6"/>
        <v>0.84</v>
      </c>
      <c r="K421" s="125"/>
    </row>
    <row r="422" spans="1:11" ht="24">
      <c r="A422" s="124"/>
      <c r="B422" s="118">
        <v>1</v>
      </c>
      <c r="C422" s="10" t="s">
        <v>922</v>
      </c>
      <c r="D422" s="128" t="s">
        <v>922</v>
      </c>
      <c r="E422" s="128" t="s">
        <v>728</v>
      </c>
      <c r="F422" s="152"/>
      <c r="G422" s="153"/>
      <c r="H422" s="11" t="s">
        <v>923</v>
      </c>
      <c r="I422" s="14">
        <v>0.84</v>
      </c>
      <c r="J422" s="120">
        <f t="shared" si="6"/>
        <v>0.84</v>
      </c>
      <c r="K422" s="125"/>
    </row>
    <row r="423" spans="1:11" ht="24">
      <c r="A423" s="124"/>
      <c r="B423" s="118">
        <v>1</v>
      </c>
      <c r="C423" s="10" t="s">
        <v>922</v>
      </c>
      <c r="D423" s="128" t="s">
        <v>922</v>
      </c>
      <c r="E423" s="128" t="s">
        <v>729</v>
      </c>
      <c r="F423" s="152"/>
      <c r="G423" s="153"/>
      <c r="H423" s="11" t="s">
        <v>923</v>
      </c>
      <c r="I423" s="14">
        <v>0.84</v>
      </c>
      <c r="J423" s="120">
        <f t="shared" si="6"/>
        <v>0.84</v>
      </c>
      <c r="K423" s="125"/>
    </row>
    <row r="424" spans="1:11" ht="24">
      <c r="A424" s="124"/>
      <c r="B424" s="118">
        <v>1</v>
      </c>
      <c r="C424" s="10" t="s">
        <v>922</v>
      </c>
      <c r="D424" s="128" t="s">
        <v>922</v>
      </c>
      <c r="E424" s="128" t="s">
        <v>737</v>
      </c>
      <c r="F424" s="152"/>
      <c r="G424" s="153"/>
      <c r="H424" s="11" t="s">
        <v>923</v>
      </c>
      <c r="I424" s="14">
        <v>0.84</v>
      </c>
      <c r="J424" s="120">
        <f t="shared" si="6"/>
        <v>0.84</v>
      </c>
      <c r="K424" s="125"/>
    </row>
    <row r="425" spans="1:11" ht="24">
      <c r="A425" s="124"/>
      <c r="B425" s="118">
        <v>1</v>
      </c>
      <c r="C425" s="10" t="s">
        <v>922</v>
      </c>
      <c r="D425" s="128" t="s">
        <v>922</v>
      </c>
      <c r="E425" s="128" t="s">
        <v>731</v>
      </c>
      <c r="F425" s="152"/>
      <c r="G425" s="153"/>
      <c r="H425" s="11" t="s">
        <v>923</v>
      </c>
      <c r="I425" s="14">
        <v>0.84</v>
      </c>
      <c r="J425" s="120">
        <f t="shared" si="6"/>
        <v>0.84</v>
      </c>
      <c r="K425" s="125"/>
    </row>
    <row r="426" spans="1:11" ht="24">
      <c r="A426" s="124"/>
      <c r="B426" s="119">
        <v>1</v>
      </c>
      <c r="C426" s="12" t="s">
        <v>922</v>
      </c>
      <c r="D426" s="129" t="s">
        <v>922</v>
      </c>
      <c r="E426" s="129" t="s">
        <v>732</v>
      </c>
      <c r="F426" s="150"/>
      <c r="G426" s="151"/>
      <c r="H426" s="13" t="s">
        <v>923</v>
      </c>
      <c r="I426" s="15">
        <v>0.84</v>
      </c>
      <c r="J426" s="121">
        <f t="shared" si="6"/>
        <v>0.84</v>
      </c>
      <c r="K426" s="125"/>
    </row>
    <row r="427" spans="1:11">
      <c r="A427" s="124"/>
      <c r="B427" s="136"/>
      <c r="C427" s="136"/>
      <c r="D427" s="136"/>
      <c r="E427" s="136"/>
      <c r="F427" s="136"/>
      <c r="G427" s="136"/>
      <c r="H427" s="136"/>
      <c r="I427" s="137" t="s">
        <v>261</v>
      </c>
      <c r="J427" s="138">
        <f>SUM(J22:J426)</f>
        <v>1411.7000000000021</v>
      </c>
      <c r="K427" s="125"/>
    </row>
    <row r="428" spans="1:11">
      <c r="A428" s="124"/>
      <c r="B428" s="136"/>
      <c r="C428" s="136"/>
      <c r="D428" s="136"/>
      <c r="E428" s="136"/>
      <c r="F428" s="136"/>
      <c r="G428" s="136"/>
      <c r="H428" s="136"/>
      <c r="I428" s="140" t="s">
        <v>1074</v>
      </c>
      <c r="J428" s="138">
        <f>J427*-0.2</f>
        <v>-282.34000000000043</v>
      </c>
      <c r="K428" s="125"/>
    </row>
    <row r="429" spans="1:11" outlineLevel="1">
      <c r="A429" s="124"/>
      <c r="B429" s="136"/>
      <c r="C429" s="136"/>
      <c r="D429" s="136"/>
      <c r="E429" s="136"/>
      <c r="F429" s="136"/>
      <c r="G429" s="136"/>
      <c r="H429" s="136"/>
      <c r="I429" s="140" t="s">
        <v>1075</v>
      </c>
      <c r="J429" s="138">
        <v>0</v>
      </c>
      <c r="K429" s="125"/>
    </row>
    <row r="430" spans="1:11">
      <c r="A430" s="124"/>
      <c r="B430" s="136"/>
      <c r="C430" s="136"/>
      <c r="D430" s="136"/>
      <c r="E430" s="136"/>
      <c r="F430" s="136"/>
      <c r="G430" s="136"/>
      <c r="H430" s="136"/>
      <c r="I430" s="137" t="s">
        <v>263</v>
      </c>
      <c r="J430" s="138">
        <f>SUM(J427:J429)</f>
        <v>1129.3600000000017</v>
      </c>
      <c r="K430" s="125"/>
    </row>
    <row r="431" spans="1:11">
      <c r="A431" s="6"/>
      <c r="B431" s="7"/>
      <c r="C431" s="7"/>
      <c r="D431" s="7"/>
      <c r="E431" s="7"/>
      <c r="F431" s="148"/>
      <c r="G431" s="148"/>
      <c r="H431" s="148" t="s">
        <v>1128</v>
      </c>
      <c r="I431" s="148"/>
      <c r="J431" s="7"/>
      <c r="K431" s="8"/>
    </row>
    <row r="433" spans="8:9">
      <c r="H433" s="1" t="s">
        <v>711</v>
      </c>
      <c r="I433" s="102">
        <v>35.39</v>
      </c>
    </row>
    <row r="434" spans="8:9">
      <c r="H434" s="1" t="s">
        <v>712</v>
      </c>
      <c r="I434" s="102">
        <f>I433*J427</f>
        <v>49960.063000000075</v>
      </c>
    </row>
    <row r="435" spans="8:9">
      <c r="H435" s="1" t="s">
        <v>713</v>
      </c>
      <c r="I435" s="102">
        <f>I433*J430</f>
        <v>39968.050400000058</v>
      </c>
    </row>
  </sheetData>
  <mergeCells count="409">
    <mergeCell ref="F27:G27"/>
    <mergeCell ref="F28:G28"/>
    <mergeCell ref="F29:G29"/>
    <mergeCell ref="F30:G30"/>
    <mergeCell ref="F31:G31"/>
    <mergeCell ref="F32:G32"/>
    <mergeCell ref="F33:G33"/>
    <mergeCell ref="F34:G34"/>
    <mergeCell ref="F35:G35"/>
    <mergeCell ref="J10:J11"/>
    <mergeCell ref="J14:J15"/>
    <mergeCell ref="F20:G20"/>
    <mergeCell ref="F21:G21"/>
    <mergeCell ref="F22:G22"/>
    <mergeCell ref="F23:G23"/>
    <mergeCell ref="F24:G24"/>
    <mergeCell ref="F25:G25"/>
    <mergeCell ref="F26:G26"/>
    <mergeCell ref="F41:G41"/>
    <mergeCell ref="F42:G42"/>
    <mergeCell ref="F43:G43"/>
    <mergeCell ref="F44:G44"/>
    <mergeCell ref="F45:G45"/>
    <mergeCell ref="F36:G36"/>
    <mergeCell ref="F37:G37"/>
    <mergeCell ref="F38:G38"/>
    <mergeCell ref="F39:G39"/>
    <mergeCell ref="F40:G40"/>
    <mergeCell ref="F51:G51"/>
    <mergeCell ref="F52:G52"/>
    <mergeCell ref="F53:G53"/>
    <mergeCell ref="F54:G54"/>
    <mergeCell ref="F55:G55"/>
    <mergeCell ref="F46:G46"/>
    <mergeCell ref="F47:G47"/>
    <mergeCell ref="F48:G48"/>
    <mergeCell ref="F49:G49"/>
    <mergeCell ref="F50:G50"/>
    <mergeCell ref="F61:G61"/>
    <mergeCell ref="F62:G62"/>
    <mergeCell ref="F63:G63"/>
    <mergeCell ref="F64:G64"/>
    <mergeCell ref="F65:G65"/>
    <mergeCell ref="F56:G56"/>
    <mergeCell ref="F57:G57"/>
    <mergeCell ref="F58:G58"/>
    <mergeCell ref="F59:G59"/>
    <mergeCell ref="F60:G60"/>
    <mergeCell ref="F71:G71"/>
    <mergeCell ref="F72:G72"/>
    <mergeCell ref="F73:G73"/>
    <mergeCell ref="F74:G74"/>
    <mergeCell ref="F75:G75"/>
    <mergeCell ref="F66:G66"/>
    <mergeCell ref="F67:G67"/>
    <mergeCell ref="F68:G68"/>
    <mergeCell ref="F69:G69"/>
    <mergeCell ref="F70:G70"/>
    <mergeCell ref="F81:G81"/>
    <mergeCell ref="F82:G82"/>
    <mergeCell ref="F83:G83"/>
    <mergeCell ref="F84:G84"/>
    <mergeCell ref="F85:G85"/>
    <mergeCell ref="F76:G76"/>
    <mergeCell ref="F77:G77"/>
    <mergeCell ref="F78:G78"/>
    <mergeCell ref="F79:G79"/>
    <mergeCell ref="F80:G80"/>
    <mergeCell ref="F91:G91"/>
    <mergeCell ref="F92:G92"/>
    <mergeCell ref="F93:G93"/>
    <mergeCell ref="F94:G94"/>
    <mergeCell ref="F95:G95"/>
    <mergeCell ref="F86:G86"/>
    <mergeCell ref="F87:G87"/>
    <mergeCell ref="F88:G88"/>
    <mergeCell ref="F89:G89"/>
    <mergeCell ref="F90:G90"/>
    <mergeCell ref="F101:G101"/>
    <mergeCell ref="F102:G102"/>
    <mergeCell ref="F103:G103"/>
    <mergeCell ref="F104:G104"/>
    <mergeCell ref="F105:G105"/>
    <mergeCell ref="F96:G96"/>
    <mergeCell ref="F97:G97"/>
    <mergeCell ref="F98:G98"/>
    <mergeCell ref="F99:G99"/>
    <mergeCell ref="F100:G100"/>
    <mergeCell ref="F111:G111"/>
    <mergeCell ref="F112:G112"/>
    <mergeCell ref="F113:G113"/>
    <mergeCell ref="F114:G114"/>
    <mergeCell ref="F115:G115"/>
    <mergeCell ref="F106:G106"/>
    <mergeCell ref="F107:G107"/>
    <mergeCell ref="F108:G108"/>
    <mergeCell ref="F109:G109"/>
    <mergeCell ref="F110:G110"/>
    <mergeCell ref="F121:G121"/>
    <mergeCell ref="F122:G122"/>
    <mergeCell ref="F123:G123"/>
    <mergeCell ref="F124:G124"/>
    <mergeCell ref="F125:G125"/>
    <mergeCell ref="F116:G116"/>
    <mergeCell ref="F117:G117"/>
    <mergeCell ref="F118:G118"/>
    <mergeCell ref="F119:G119"/>
    <mergeCell ref="F120:G120"/>
    <mergeCell ref="F131:G131"/>
    <mergeCell ref="F132:G132"/>
    <mergeCell ref="F133:G133"/>
    <mergeCell ref="F134:G134"/>
    <mergeCell ref="F135:G135"/>
    <mergeCell ref="F126:G126"/>
    <mergeCell ref="F127:G127"/>
    <mergeCell ref="F128:G128"/>
    <mergeCell ref="F129:G129"/>
    <mergeCell ref="F130:G130"/>
    <mergeCell ref="F141:G141"/>
    <mergeCell ref="F142:G142"/>
    <mergeCell ref="F143:G143"/>
    <mergeCell ref="F144:G144"/>
    <mergeCell ref="F145:G145"/>
    <mergeCell ref="F136:G136"/>
    <mergeCell ref="F137:G137"/>
    <mergeCell ref="F138:G138"/>
    <mergeCell ref="F139:G139"/>
    <mergeCell ref="F140:G140"/>
    <mergeCell ref="F151:G151"/>
    <mergeCell ref="F152:G152"/>
    <mergeCell ref="F153:G153"/>
    <mergeCell ref="F154:G154"/>
    <mergeCell ref="F155:G155"/>
    <mergeCell ref="F146:G146"/>
    <mergeCell ref="F147:G147"/>
    <mergeCell ref="F148:G148"/>
    <mergeCell ref="F149:G149"/>
    <mergeCell ref="F150:G150"/>
    <mergeCell ref="F161:G161"/>
    <mergeCell ref="F162:G162"/>
    <mergeCell ref="F163:G163"/>
    <mergeCell ref="F164:G164"/>
    <mergeCell ref="F165:G165"/>
    <mergeCell ref="F156:G156"/>
    <mergeCell ref="F157:G157"/>
    <mergeCell ref="F158:G158"/>
    <mergeCell ref="F159:G159"/>
    <mergeCell ref="F160:G160"/>
    <mergeCell ref="F171:G171"/>
    <mergeCell ref="F172:G172"/>
    <mergeCell ref="F173:G173"/>
    <mergeCell ref="F174:G174"/>
    <mergeCell ref="F175:G175"/>
    <mergeCell ref="F166:G166"/>
    <mergeCell ref="F167:G167"/>
    <mergeCell ref="F168:G168"/>
    <mergeCell ref="F169:G169"/>
    <mergeCell ref="F170:G170"/>
    <mergeCell ref="F181:G181"/>
    <mergeCell ref="F182:G182"/>
    <mergeCell ref="F183:G183"/>
    <mergeCell ref="F184:G184"/>
    <mergeCell ref="F185:G185"/>
    <mergeCell ref="F176:G176"/>
    <mergeCell ref="F177:G177"/>
    <mergeCell ref="F178:G178"/>
    <mergeCell ref="F179:G179"/>
    <mergeCell ref="F180:G180"/>
    <mergeCell ref="F191:G191"/>
    <mergeCell ref="F192:G192"/>
    <mergeCell ref="F193:G193"/>
    <mergeCell ref="F194:G194"/>
    <mergeCell ref="F195:G195"/>
    <mergeCell ref="F186:G186"/>
    <mergeCell ref="F187:G187"/>
    <mergeCell ref="F188:G188"/>
    <mergeCell ref="F189:G189"/>
    <mergeCell ref="F190:G190"/>
    <mergeCell ref="F201:G201"/>
    <mergeCell ref="F202:G202"/>
    <mergeCell ref="F203:G203"/>
    <mergeCell ref="F204:G204"/>
    <mergeCell ref="F205:G205"/>
    <mergeCell ref="F196:G196"/>
    <mergeCell ref="F197:G197"/>
    <mergeCell ref="F198:G198"/>
    <mergeCell ref="F199:G199"/>
    <mergeCell ref="F200:G200"/>
    <mergeCell ref="F211:G211"/>
    <mergeCell ref="F212:G212"/>
    <mergeCell ref="F213:G213"/>
    <mergeCell ref="F214:G214"/>
    <mergeCell ref="F215:G215"/>
    <mergeCell ref="F206:G206"/>
    <mergeCell ref="F207:G207"/>
    <mergeCell ref="F208:G208"/>
    <mergeCell ref="F209:G209"/>
    <mergeCell ref="F210:G210"/>
    <mergeCell ref="F221:G221"/>
    <mergeCell ref="F222:G222"/>
    <mergeCell ref="F223:G223"/>
    <mergeCell ref="F224:G224"/>
    <mergeCell ref="F225:G225"/>
    <mergeCell ref="F216:G216"/>
    <mergeCell ref="F217:G217"/>
    <mergeCell ref="F218:G218"/>
    <mergeCell ref="F219:G219"/>
    <mergeCell ref="F220:G220"/>
    <mergeCell ref="F231:G231"/>
    <mergeCell ref="F232:G232"/>
    <mergeCell ref="F233:G233"/>
    <mergeCell ref="F234:G234"/>
    <mergeCell ref="F235:G235"/>
    <mergeCell ref="F226:G226"/>
    <mergeCell ref="F227:G227"/>
    <mergeCell ref="F228:G228"/>
    <mergeCell ref="F229:G229"/>
    <mergeCell ref="F230:G230"/>
    <mergeCell ref="F241:G241"/>
    <mergeCell ref="F242:G242"/>
    <mergeCell ref="F243:G243"/>
    <mergeCell ref="F244:G244"/>
    <mergeCell ref="F245:G245"/>
    <mergeCell ref="F236:G236"/>
    <mergeCell ref="F237:G237"/>
    <mergeCell ref="F238:G238"/>
    <mergeCell ref="F239:G239"/>
    <mergeCell ref="F240:G240"/>
    <mergeCell ref="F251:G251"/>
    <mergeCell ref="F252:G252"/>
    <mergeCell ref="F253:G253"/>
    <mergeCell ref="F254:G254"/>
    <mergeCell ref="F255:G255"/>
    <mergeCell ref="F246:G246"/>
    <mergeCell ref="F247:G247"/>
    <mergeCell ref="F248:G248"/>
    <mergeCell ref="F249:G249"/>
    <mergeCell ref="F250:G250"/>
    <mergeCell ref="F261:G261"/>
    <mergeCell ref="F262:G262"/>
    <mergeCell ref="F263:G263"/>
    <mergeCell ref="F264:G264"/>
    <mergeCell ref="F265:G265"/>
    <mergeCell ref="F256:G256"/>
    <mergeCell ref="F257:G257"/>
    <mergeCell ref="F258:G258"/>
    <mergeCell ref="F259:G259"/>
    <mergeCell ref="F260:G260"/>
    <mergeCell ref="F271:G271"/>
    <mergeCell ref="F272:G272"/>
    <mergeCell ref="F273:G273"/>
    <mergeCell ref="F274:G274"/>
    <mergeCell ref="F275:G275"/>
    <mergeCell ref="F266:G266"/>
    <mergeCell ref="F267:G267"/>
    <mergeCell ref="F268:G268"/>
    <mergeCell ref="F269:G269"/>
    <mergeCell ref="F270:G270"/>
    <mergeCell ref="F281:G281"/>
    <mergeCell ref="F282:G282"/>
    <mergeCell ref="F283:G283"/>
    <mergeCell ref="F284:G284"/>
    <mergeCell ref="F285:G285"/>
    <mergeCell ref="F276:G276"/>
    <mergeCell ref="F277:G277"/>
    <mergeCell ref="F278:G278"/>
    <mergeCell ref="F279:G279"/>
    <mergeCell ref="F280:G280"/>
    <mergeCell ref="F291:G291"/>
    <mergeCell ref="F292:G292"/>
    <mergeCell ref="F293:G293"/>
    <mergeCell ref="F294:G294"/>
    <mergeCell ref="F295:G295"/>
    <mergeCell ref="F286:G286"/>
    <mergeCell ref="F287:G287"/>
    <mergeCell ref="F288:G288"/>
    <mergeCell ref="F289:G289"/>
    <mergeCell ref="F290:G290"/>
    <mergeCell ref="F301:G301"/>
    <mergeCell ref="F302:G302"/>
    <mergeCell ref="F303:G303"/>
    <mergeCell ref="F304:G304"/>
    <mergeCell ref="F305:G305"/>
    <mergeCell ref="F296:G296"/>
    <mergeCell ref="F297:G297"/>
    <mergeCell ref="F298:G298"/>
    <mergeCell ref="F299:G299"/>
    <mergeCell ref="F300:G300"/>
    <mergeCell ref="F311:G311"/>
    <mergeCell ref="F312:G312"/>
    <mergeCell ref="F313:G313"/>
    <mergeCell ref="F314:G314"/>
    <mergeCell ref="F315:G315"/>
    <mergeCell ref="F306:G306"/>
    <mergeCell ref="F307:G307"/>
    <mergeCell ref="F308:G308"/>
    <mergeCell ref="F309:G309"/>
    <mergeCell ref="F310:G310"/>
    <mergeCell ref="F321:G321"/>
    <mergeCell ref="F322:G322"/>
    <mergeCell ref="F323:G323"/>
    <mergeCell ref="F324:G324"/>
    <mergeCell ref="F325:G325"/>
    <mergeCell ref="F316:G316"/>
    <mergeCell ref="F317:G317"/>
    <mergeCell ref="F318:G318"/>
    <mergeCell ref="F319:G319"/>
    <mergeCell ref="F320:G320"/>
    <mergeCell ref="F331:G331"/>
    <mergeCell ref="F332:G332"/>
    <mergeCell ref="F333:G333"/>
    <mergeCell ref="F334:G334"/>
    <mergeCell ref="F335:G335"/>
    <mergeCell ref="F326:G326"/>
    <mergeCell ref="F327:G327"/>
    <mergeCell ref="F328:G328"/>
    <mergeCell ref="F329:G329"/>
    <mergeCell ref="F330:G330"/>
    <mergeCell ref="F341:G341"/>
    <mergeCell ref="F342:G342"/>
    <mergeCell ref="F343:G343"/>
    <mergeCell ref="F344:G344"/>
    <mergeCell ref="F345:G345"/>
    <mergeCell ref="F336:G336"/>
    <mergeCell ref="F337:G337"/>
    <mergeCell ref="F338:G338"/>
    <mergeCell ref="F339:G339"/>
    <mergeCell ref="F340:G340"/>
    <mergeCell ref="F351:G351"/>
    <mergeCell ref="F352:G352"/>
    <mergeCell ref="F353:G353"/>
    <mergeCell ref="F354:G354"/>
    <mergeCell ref="F355:G355"/>
    <mergeCell ref="F346:G346"/>
    <mergeCell ref="F347:G347"/>
    <mergeCell ref="F348:G348"/>
    <mergeCell ref="F349:G349"/>
    <mergeCell ref="F350:G350"/>
    <mergeCell ref="F361:G361"/>
    <mergeCell ref="F362:G362"/>
    <mergeCell ref="F363:G363"/>
    <mergeCell ref="F364:G364"/>
    <mergeCell ref="F365:G365"/>
    <mergeCell ref="F356:G356"/>
    <mergeCell ref="F357:G357"/>
    <mergeCell ref="F358:G358"/>
    <mergeCell ref="F359:G359"/>
    <mergeCell ref="F360:G360"/>
    <mergeCell ref="F371:G371"/>
    <mergeCell ref="F372:G372"/>
    <mergeCell ref="F373:G373"/>
    <mergeCell ref="F374:G374"/>
    <mergeCell ref="F375:G375"/>
    <mergeCell ref="F366:G366"/>
    <mergeCell ref="F367:G367"/>
    <mergeCell ref="F368:G368"/>
    <mergeCell ref="F369:G369"/>
    <mergeCell ref="F370:G370"/>
    <mergeCell ref="F381:G381"/>
    <mergeCell ref="F382:G382"/>
    <mergeCell ref="F383:G383"/>
    <mergeCell ref="F384:G384"/>
    <mergeCell ref="F385:G385"/>
    <mergeCell ref="F376:G376"/>
    <mergeCell ref="F377:G377"/>
    <mergeCell ref="F378:G378"/>
    <mergeCell ref="F379:G379"/>
    <mergeCell ref="F380:G380"/>
    <mergeCell ref="F391:G391"/>
    <mergeCell ref="F392:G392"/>
    <mergeCell ref="F393:G393"/>
    <mergeCell ref="F394:G394"/>
    <mergeCell ref="F395:G395"/>
    <mergeCell ref="F386:G386"/>
    <mergeCell ref="F387:G387"/>
    <mergeCell ref="F388:G388"/>
    <mergeCell ref="F389:G389"/>
    <mergeCell ref="F390:G390"/>
    <mergeCell ref="F401:G401"/>
    <mergeCell ref="F402:G402"/>
    <mergeCell ref="F403:G403"/>
    <mergeCell ref="F404:G404"/>
    <mergeCell ref="F405:G405"/>
    <mergeCell ref="F396:G396"/>
    <mergeCell ref="F397:G397"/>
    <mergeCell ref="F398:G398"/>
    <mergeCell ref="F399:G399"/>
    <mergeCell ref="F400:G400"/>
    <mergeCell ref="F411:G411"/>
    <mergeCell ref="F412:G412"/>
    <mergeCell ref="F413:G413"/>
    <mergeCell ref="F414:G414"/>
    <mergeCell ref="F415:G415"/>
    <mergeCell ref="F406:G406"/>
    <mergeCell ref="F407:G407"/>
    <mergeCell ref="F408:G408"/>
    <mergeCell ref="F409:G409"/>
    <mergeCell ref="F410:G410"/>
    <mergeCell ref="F426:G426"/>
    <mergeCell ref="F421:G421"/>
    <mergeCell ref="F422:G422"/>
    <mergeCell ref="F423:G423"/>
    <mergeCell ref="F424:G424"/>
    <mergeCell ref="F425:G425"/>
    <mergeCell ref="F416:G416"/>
    <mergeCell ref="F417:G417"/>
    <mergeCell ref="F418:G418"/>
    <mergeCell ref="F419:G419"/>
    <mergeCell ref="F420:G420"/>
  </mergeCells>
  <printOptions horizontalCentered="1"/>
  <pageMargins left="0.11" right="0.11" top="0.32" bottom="0.31" header="0.17" footer="0.12000000000000001"/>
  <pageSetup paperSize="9" scale="74"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2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1408</v>
      </c>
      <c r="O1" t="s">
        <v>149</v>
      </c>
      <c r="T1" t="s">
        <v>261</v>
      </c>
      <c r="U1">
        <v>1450.4000000000019</v>
      </c>
    </row>
    <row r="2" spans="1:21" ht="15.75">
      <c r="A2" s="124"/>
      <c r="B2" s="134" t="s">
        <v>139</v>
      </c>
      <c r="C2" s="130"/>
      <c r="D2" s="130"/>
      <c r="E2" s="130"/>
      <c r="F2" s="130"/>
      <c r="G2" s="130"/>
      <c r="H2" s="130"/>
      <c r="I2" s="135" t="s">
        <v>145</v>
      </c>
      <c r="J2" s="125"/>
      <c r="T2" t="s">
        <v>190</v>
      </c>
      <c r="U2">
        <v>72.52</v>
      </c>
    </row>
    <row r="3" spans="1:21">
      <c r="A3" s="124"/>
      <c r="B3" s="131" t="s">
        <v>140</v>
      </c>
      <c r="C3" s="130"/>
      <c r="D3" s="130"/>
      <c r="E3" s="130"/>
      <c r="F3" s="130"/>
      <c r="G3" s="130"/>
      <c r="H3" s="130"/>
      <c r="I3" s="130"/>
      <c r="J3" s="125"/>
      <c r="T3" t="s">
        <v>191</v>
      </c>
    </row>
    <row r="4" spans="1:21">
      <c r="A4" s="124"/>
      <c r="B4" s="131" t="s">
        <v>141</v>
      </c>
      <c r="C4" s="130"/>
      <c r="D4" s="130"/>
      <c r="E4" s="130"/>
      <c r="F4" s="130"/>
      <c r="G4" s="130"/>
      <c r="H4" s="130"/>
      <c r="I4" s="130"/>
      <c r="J4" s="125"/>
      <c r="T4" t="s">
        <v>263</v>
      </c>
      <c r="U4">
        <v>1522.9200000000019</v>
      </c>
    </row>
    <row r="5" spans="1:21">
      <c r="A5" s="124"/>
      <c r="B5" s="131" t="s">
        <v>142</v>
      </c>
      <c r="C5" s="130"/>
      <c r="D5" s="130"/>
      <c r="E5" s="130"/>
      <c r="F5" s="130"/>
      <c r="G5" s="130"/>
      <c r="H5" s="130"/>
      <c r="I5" s="130"/>
      <c r="J5" s="125"/>
      <c r="S5" t="s">
        <v>1054</v>
      </c>
    </row>
    <row r="6" spans="1:21">
      <c r="A6" s="124"/>
      <c r="B6" s="131" t="s">
        <v>143</v>
      </c>
      <c r="C6" s="130"/>
      <c r="D6" s="130"/>
      <c r="E6" s="130"/>
      <c r="F6" s="130"/>
      <c r="G6" s="130"/>
      <c r="H6" s="130"/>
      <c r="I6" s="130"/>
      <c r="J6" s="125"/>
    </row>
    <row r="7" spans="1:21">
      <c r="A7" s="124"/>
      <c r="B7" s="131" t="s">
        <v>144</v>
      </c>
      <c r="C7" s="130"/>
      <c r="D7" s="130"/>
      <c r="E7" s="130"/>
      <c r="F7" s="130"/>
      <c r="G7" s="130"/>
      <c r="H7" s="130"/>
      <c r="I7" s="130"/>
      <c r="J7" s="125"/>
    </row>
    <row r="8" spans="1:21">
      <c r="A8" s="124"/>
      <c r="B8" s="130"/>
      <c r="C8" s="130"/>
      <c r="D8" s="130"/>
      <c r="E8" s="130"/>
      <c r="F8" s="130"/>
      <c r="G8" s="130"/>
      <c r="H8" s="130"/>
      <c r="I8" s="130"/>
      <c r="J8" s="125"/>
    </row>
    <row r="9" spans="1:21">
      <c r="A9" s="124"/>
      <c r="B9" s="112" t="s">
        <v>5</v>
      </c>
      <c r="C9" s="113"/>
      <c r="D9" s="113"/>
      <c r="E9" s="114"/>
      <c r="F9" s="109"/>
      <c r="G9" s="110" t="s">
        <v>12</v>
      </c>
      <c r="H9" s="130"/>
      <c r="I9" s="110" t="s">
        <v>201</v>
      </c>
      <c r="J9" s="125"/>
    </row>
    <row r="10" spans="1:21">
      <c r="A10" s="124"/>
      <c r="B10" s="124" t="s">
        <v>715</v>
      </c>
      <c r="C10" s="130"/>
      <c r="D10" s="130"/>
      <c r="E10" s="125"/>
      <c r="F10" s="126"/>
      <c r="G10" s="126" t="s">
        <v>715</v>
      </c>
      <c r="H10" s="130"/>
      <c r="I10" s="156"/>
      <c r="J10" s="125"/>
    </row>
    <row r="11" spans="1:21">
      <c r="A11" s="124"/>
      <c r="B11" s="124" t="s">
        <v>716</v>
      </c>
      <c r="C11" s="130"/>
      <c r="D11" s="130"/>
      <c r="E11" s="125"/>
      <c r="F11" s="126"/>
      <c r="G11" s="126" t="s">
        <v>716</v>
      </c>
      <c r="H11" s="130"/>
      <c r="I11" s="157"/>
      <c r="J11" s="125"/>
    </row>
    <row r="12" spans="1:21">
      <c r="A12" s="124"/>
      <c r="B12" s="124" t="s">
        <v>717</v>
      </c>
      <c r="C12" s="130"/>
      <c r="D12" s="130"/>
      <c r="E12" s="125"/>
      <c r="F12" s="126"/>
      <c r="G12" s="126" t="s">
        <v>717</v>
      </c>
      <c r="H12" s="130"/>
      <c r="I12" s="130"/>
      <c r="J12" s="125"/>
    </row>
    <row r="13" spans="1:21">
      <c r="A13" s="124"/>
      <c r="B13" s="124" t="s">
        <v>718</v>
      </c>
      <c r="C13" s="130"/>
      <c r="D13" s="130"/>
      <c r="E13" s="125"/>
      <c r="F13" s="126"/>
      <c r="G13" s="126" t="s">
        <v>718</v>
      </c>
      <c r="H13" s="130"/>
      <c r="I13" s="110" t="s">
        <v>16</v>
      </c>
      <c r="J13" s="125"/>
    </row>
    <row r="14" spans="1:21">
      <c r="A14" s="124"/>
      <c r="B14" s="124" t="s">
        <v>719</v>
      </c>
      <c r="C14" s="130"/>
      <c r="D14" s="130"/>
      <c r="E14" s="125"/>
      <c r="F14" s="126"/>
      <c r="G14" s="126" t="s">
        <v>719</v>
      </c>
      <c r="H14" s="130"/>
      <c r="I14" s="158">
        <v>45173</v>
      </c>
      <c r="J14" s="125"/>
    </row>
    <row r="15" spans="1:21">
      <c r="A15" s="124"/>
      <c r="B15" s="6" t="s">
        <v>11</v>
      </c>
      <c r="C15" s="7"/>
      <c r="D15" s="7"/>
      <c r="E15" s="8"/>
      <c r="F15" s="126"/>
      <c r="G15" s="9" t="s">
        <v>11</v>
      </c>
      <c r="H15" s="130"/>
      <c r="I15" s="159"/>
      <c r="J15" s="125"/>
    </row>
    <row r="16" spans="1:21">
      <c r="A16" s="124"/>
      <c r="B16" s="130"/>
      <c r="C16" s="130"/>
      <c r="D16" s="130"/>
      <c r="E16" s="130"/>
      <c r="F16" s="130"/>
      <c r="G16" s="130"/>
      <c r="H16" s="133" t="s">
        <v>147</v>
      </c>
      <c r="I16" s="139">
        <v>39850</v>
      </c>
      <c r="J16" s="125"/>
    </row>
    <row r="17" spans="1:16">
      <c r="A17" s="124"/>
      <c r="B17" s="130" t="s">
        <v>720</v>
      </c>
      <c r="C17" s="130"/>
      <c r="D17" s="130"/>
      <c r="E17" s="130"/>
      <c r="F17" s="130"/>
      <c r="G17" s="130"/>
      <c r="H17" s="133" t="s">
        <v>148</v>
      </c>
      <c r="I17" s="139"/>
      <c r="J17" s="125"/>
    </row>
    <row r="18" spans="1:16" ht="18">
      <c r="A18" s="124"/>
      <c r="B18" s="130" t="s">
        <v>721</v>
      </c>
      <c r="C18" s="130"/>
      <c r="D18" s="130"/>
      <c r="E18" s="130"/>
      <c r="F18" s="130"/>
      <c r="G18" s="130"/>
      <c r="H18" s="132" t="s">
        <v>264</v>
      </c>
      <c r="I18" s="115" t="s">
        <v>164</v>
      </c>
      <c r="J18" s="125"/>
    </row>
    <row r="19" spans="1:16">
      <c r="A19" s="124"/>
      <c r="B19" s="130"/>
      <c r="C19" s="130"/>
      <c r="D19" s="130"/>
      <c r="E19" s="130"/>
      <c r="F19" s="130"/>
      <c r="G19" s="130"/>
      <c r="H19" s="130"/>
      <c r="I19" s="130"/>
      <c r="J19" s="125"/>
      <c r="P19">
        <v>45173</v>
      </c>
    </row>
    <row r="20" spans="1:16">
      <c r="A20" s="124"/>
      <c r="B20" s="111" t="s">
        <v>204</v>
      </c>
      <c r="C20" s="111" t="s">
        <v>205</v>
      </c>
      <c r="D20" s="127" t="s">
        <v>206</v>
      </c>
      <c r="E20" s="160" t="s">
        <v>207</v>
      </c>
      <c r="F20" s="161"/>
      <c r="G20" s="111" t="s">
        <v>174</v>
      </c>
      <c r="H20" s="111" t="s">
        <v>208</v>
      </c>
      <c r="I20" s="111" t="s">
        <v>26</v>
      </c>
      <c r="J20" s="125"/>
    </row>
    <row r="21" spans="1:16">
      <c r="A21" s="124"/>
      <c r="B21" s="116"/>
      <c r="C21" s="116"/>
      <c r="D21" s="117"/>
      <c r="E21" s="162"/>
      <c r="F21" s="163"/>
      <c r="G21" s="116" t="s">
        <v>146</v>
      </c>
      <c r="H21" s="116"/>
      <c r="I21" s="116"/>
      <c r="J21" s="125"/>
    </row>
    <row r="22" spans="1:16" ht="108">
      <c r="A22" s="124"/>
      <c r="B22" s="118">
        <v>2</v>
      </c>
      <c r="C22" s="10" t="s">
        <v>722</v>
      </c>
      <c r="D22" s="128" t="s">
        <v>53</v>
      </c>
      <c r="E22" s="152" t="s">
        <v>279</v>
      </c>
      <c r="F22" s="153"/>
      <c r="G22" s="11" t="s">
        <v>723</v>
      </c>
      <c r="H22" s="14">
        <v>0.21</v>
      </c>
      <c r="I22" s="120">
        <f t="shared" ref="I22:I85" si="0">H22*B22</f>
        <v>0.42</v>
      </c>
      <c r="J22" s="125"/>
    </row>
    <row r="23" spans="1:16" ht="180">
      <c r="A23" s="124"/>
      <c r="B23" s="118">
        <v>2</v>
      </c>
      <c r="C23" s="10" t="s">
        <v>724</v>
      </c>
      <c r="D23" s="128" t="s">
        <v>279</v>
      </c>
      <c r="E23" s="152"/>
      <c r="F23" s="153"/>
      <c r="G23" s="11" t="s">
        <v>1055</v>
      </c>
      <c r="H23" s="14">
        <v>0.17</v>
      </c>
      <c r="I23" s="120">
        <f t="shared" si="0"/>
        <v>0.34</v>
      </c>
      <c r="J23" s="125"/>
    </row>
    <row r="24" spans="1:16" ht="180">
      <c r="A24" s="124"/>
      <c r="B24" s="118">
        <v>2</v>
      </c>
      <c r="C24" s="10" t="s">
        <v>724</v>
      </c>
      <c r="D24" s="128" t="s">
        <v>589</v>
      </c>
      <c r="E24" s="152"/>
      <c r="F24" s="153"/>
      <c r="G24" s="11" t="s">
        <v>1055</v>
      </c>
      <c r="H24" s="14">
        <v>0.17</v>
      </c>
      <c r="I24" s="120">
        <f t="shared" si="0"/>
        <v>0.34</v>
      </c>
      <c r="J24" s="125"/>
    </row>
    <row r="25" spans="1:16" ht="156">
      <c r="A25" s="124"/>
      <c r="B25" s="118">
        <v>2</v>
      </c>
      <c r="C25" s="10" t="s">
        <v>637</v>
      </c>
      <c r="D25" s="128" t="s">
        <v>647</v>
      </c>
      <c r="E25" s="152"/>
      <c r="F25" s="153"/>
      <c r="G25" s="11" t="s">
        <v>1056</v>
      </c>
      <c r="H25" s="14">
        <v>0.21</v>
      </c>
      <c r="I25" s="120">
        <f t="shared" si="0"/>
        <v>0.42</v>
      </c>
      <c r="J25" s="125"/>
    </row>
    <row r="26" spans="1:16" ht="156">
      <c r="A26" s="124"/>
      <c r="B26" s="118">
        <v>2</v>
      </c>
      <c r="C26" s="10" t="s">
        <v>637</v>
      </c>
      <c r="D26" s="128" t="s">
        <v>725</v>
      </c>
      <c r="E26" s="152"/>
      <c r="F26" s="153"/>
      <c r="G26" s="11" t="s">
        <v>1056</v>
      </c>
      <c r="H26" s="14">
        <v>0.21</v>
      </c>
      <c r="I26" s="120">
        <f t="shared" si="0"/>
        <v>0.42</v>
      </c>
      <c r="J26" s="125"/>
    </row>
    <row r="27" spans="1:16" ht="108">
      <c r="A27" s="124"/>
      <c r="B27" s="118">
        <v>2</v>
      </c>
      <c r="C27" s="10" t="s">
        <v>726</v>
      </c>
      <c r="D27" s="128" t="s">
        <v>30</v>
      </c>
      <c r="E27" s="152" t="s">
        <v>279</v>
      </c>
      <c r="F27" s="153"/>
      <c r="G27" s="11" t="s">
        <v>727</v>
      </c>
      <c r="H27" s="14">
        <v>0.21</v>
      </c>
      <c r="I27" s="120">
        <f t="shared" si="0"/>
        <v>0.42</v>
      </c>
      <c r="J27" s="125"/>
    </row>
    <row r="28" spans="1:16" ht="108">
      <c r="A28" s="124"/>
      <c r="B28" s="118">
        <v>2</v>
      </c>
      <c r="C28" s="10" t="s">
        <v>726</v>
      </c>
      <c r="D28" s="128" t="s">
        <v>30</v>
      </c>
      <c r="E28" s="152" t="s">
        <v>589</v>
      </c>
      <c r="F28" s="153"/>
      <c r="G28" s="11" t="s">
        <v>727</v>
      </c>
      <c r="H28" s="14">
        <v>0.21</v>
      </c>
      <c r="I28" s="120">
        <f t="shared" si="0"/>
        <v>0.42</v>
      </c>
      <c r="J28" s="125"/>
    </row>
    <row r="29" spans="1:16" ht="108">
      <c r="A29" s="124"/>
      <c r="B29" s="118">
        <v>2</v>
      </c>
      <c r="C29" s="10" t="s">
        <v>726</v>
      </c>
      <c r="D29" s="128" t="s">
        <v>30</v>
      </c>
      <c r="E29" s="152" t="s">
        <v>115</v>
      </c>
      <c r="F29" s="153"/>
      <c r="G29" s="11" t="s">
        <v>727</v>
      </c>
      <c r="H29" s="14">
        <v>0.21</v>
      </c>
      <c r="I29" s="120">
        <f t="shared" si="0"/>
        <v>0.42</v>
      </c>
      <c r="J29" s="125"/>
    </row>
    <row r="30" spans="1:16" ht="108">
      <c r="A30" s="124"/>
      <c r="B30" s="118">
        <v>2</v>
      </c>
      <c r="C30" s="10" t="s">
        <v>726</v>
      </c>
      <c r="D30" s="128" t="s">
        <v>30</v>
      </c>
      <c r="E30" s="152" t="s">
        <v>679</v>
      </c>
      <c r="F30" s="153"/>
      <c r="G30" s="11" t="s">
        <v>727</v>
      </c>
      <c r="H30" s="14">
        <v>0.21</v>
      </c>
      <c r="I30" s="120">
        <f t="shared" si="0"/>
        <v>0.42</v>
      </c>
      <c r="J30" s="125"/>
    </row>
    <row r="31" spans="1:16" ht="108">
      <c r="A31" s="124"/>
      <c r="B31" s="118">
        <v>2</v>
      </c>
      <c r="C31" s="10" t="s">
        <v>726</v>
      </c>
      <c r="D31" s="128" t="s">
        <v>30</v>
      </c>
      <c r="E31" s="152" t="s">
        <v>490</v>
      </c>
      <c r="F31" s="153"/>
      <c r="G31" s="11" t="s">
        <v>727</v>
      </c>
      <c r="H31" s="14">
        <v>0.21</v>
      </c>
      <c r="I31" s="120">
        <f t="shared" si="0"/>
        <v>0.42</v>
      </c>
      <c r="J31" s="125"/>
    </row>
    <row r="32" spans="1:16" ht="108">
      <c r="A32" s="124"/>
      <c r="B32" s="118">
        <v>2</v>
      </c>
      <c r="C32" s="10" t="s">
        <v>726</v>
      </c>
      <c r="D32" s="128" t="s">
        <v>30</v>
      </c>
      <c r="E32" s="152" t="s">
        <v>728</v>
      </c>
      <c r="F32" s="153"/>
      <c r="G32" s="11" t="s">
        <v>727</v>
      </c>
      <c r="H32" s="14">
        <v>0.21</v>
      </c>
      <c r="I32" s="120">
        <f t="shared" si="0"/>
        <v>0.42</v>
      </c>
      <c r="J32" s="125"/>
    </row>
    <row r="33" spans="1:10" ht="108">
      <c r="A33" s="124"/>
      <c r="B33" s="118">
        <v>2</v>
      </c>
      <c r="C33" s="10" t="s">
        <v>726</v>
      </c>
      <c r="D33" s="128" t="s">
        <v>30</v>
      </c>
      <c r="E33" s="152" t="s">
        <v>729</v>
      </c>
      <c r="F33" s="153"/>
      <c r="G33" s="11" t="s">
        <v>727</v>
      </c>
      <c r="H33" s="14">
        <v>0.21</v>
      </c>
      <c r="I33" s="120">
        <f t="shared" si="0"/>
        <v>0.42</v>
      </c>
      <c r="J33" s="125"/>
    </row>
    <row r="34" spans="1:10" ht="108">
      <c r="A34" s="124"/>
      <c r="B34" s="118">
        <v>2</v>
      </c>
      <c r="C34" s="10" t="s">
        <v>726</v>
      </c>
      <c r="D34" s="128" t="s">
        <v>30</v>
      </c>
      <c r="E34" s="152" t="s">
        <v>730</v>
      </c>
      <c r="F34" s="153"/>
      <c r="G34" s="11" t="s">
        <v>727</v>
      </c>
      <c r="H34" s="14">
        <v>0.21</v>
      </c>
      <c r="I34" s="120">
        <f t="shared" si="0"/>
        <v>0.42</v>
      </c>
      <c r="J34" s="125"/>
    </row>
    <row r="35" spans="1:10" ht="108">
      <c r="A35" s="124"/>
      <c r="B35" s="118">
        <v>2</v>
      </c>
      <c r="C35" s="10" t="s">
        <v>726</v>
      </c>
      <c r="D35" s="128" t="s">
        <v>30</v>
      </c>
      <c r="E35" s="152" t="s">
        <v>731</v>
      </c>
      <c r="F35" s="153"/>
      <c r="G35" s="11" t="s">
        <v>727</v>
      </c>
      <c r="H35" s="14">
        <v>0.21</v>
      </c>
      <c r="I35" s="120">
        <f t="shared" si="0"/>
        <v>0.42</v>
      </c>
      <c r="J35" s="125"/>
    </row>
    <row r="36" spans="1:10" ht="108">
      <c r="A36" s="124"/>
      <c r="B36" s="118">
        <v>2</v>
      </c>
      <c r="C36" s="10" t="s">
        <v>726</v>
      </c>
      <c r="D36" s="128" t="s">
        <v>30</v>
      </c>
      <c r="E36" s="152" t="s">
        <v>732</v>
      </c>
      <c r="F36" s="153"/>
      <c r="G36" s="11" t="s">
        <v>727</v>
      </c>
      <c r="H36" s="14">
        <v>0.21</v>
      </c>
      <c r="I36" s="120">
        <f t="shared" si="0"/>
        <v>0.42</v>
      </c>
      <c r="J36" s="125"/>
    </row>
    <row r="37" spans="1:10" ht="108">
      <c r="A37" s="124"/>
      <c r="B37" s="118">
        <v>2</v>
      </c>
      <c r="C37" s="10" t="s">
        <v>726</v>
      </c>
      <c r="D37" s="128" t="s">
        <v>31</v>
      </c>
      <c r="E37" s="152" t="s">
        <v>279</v>
      </c>
      <c r="F37" s="153"/>
      <c r="G37" s="11" t="s">
        <v>727</v>
      </c>
      <c r="H37" s="14">
        <v>0.21</v>
      </c>
      <c r="I37" s="120">
        <f t="shared" si="0"/>
        <v>0.42</v>
      </c>
      <c r="J37" s="125"/>
    </row>
    <row r="38" spans="1:10" ht="108">
      <c r="A38" s="124"/>
      <c r="B38" s="118">
        <v>2</v>
      </c>
      <c r="C38" s="10" t="s">
        <v>726</v>
      </c>
      <c r="D38" s="128" t="s">
        <v>31</v>
      </c>
      <c r="E38" s="152" t="s">
        <v>589</v>
      </c>
      <c r="F38" s="153"/>
      <c r="G38" s="11" t="s">
        <v>727</v>
      </c>
      <c r="H38" s="14">
        <v>0.21</v>
      </c>
      <c r="I38" s="120">
        <f t="shared" si="0"/>
        <v>0.42</v>
      </c>
      <c r="J38" s="125"/>
    </row>
    <row r="39" spans="1:10" ht="108">
      <c r="A39" s="124"/>
      <c r="B39" s="118">
        <v>2</v>
      </c>
      <c r="C39" s="10" t="s">
        <v>726</v>
      </c>
      <c r="D39" s="128" t="s">
        <v>31</v>
      </c>
      <c r="E39" s="152" t="s">
        <v>490</v>
      </c>
      <c r="F39" s="153"/>
      <c r="G39" s="11" t="s">
        <v>727</v>
      </c>
      <c r="H39" s="14">
        <v>0.21</v>
      </c>
      <c r="I39" s="120">
        <f t="shared" si="0"/>
        <v>0.42</v>
      </c>
      <c r="J39" s="125"/>
    </row>
    <row r="40" spans="1:10" ht="108">
      <c r="A40" s="124"/>
      <c r="B40" s="118">
        <v>2</v>
      </c>
      <c r="C40" s="10" t="s">
        <v>726</v>
      </c>
      <c r="D40" s="128" t="s">
        <v>31</v>
      </c>
      <c r="E40" s="152" t="s">
        <v>728</v>
      </c>
      <c r="F40" s="153"/>
      <c r="G40" s="11" t="s">
        <v>727</v>
      </c>
      <c r="H40" s="14">
        <v>0.21</v>
      </c>
      <c r="I40" s="120">
        <f t="shared" si="0"/>
        <v>0.42</v>
      </c>
      <c r="J40" s="125"/>
    </row>
    <row r="41" spans="1:10" ht="108">
      <c r="A41" s="124"/>
      <c r="B41" s="118">
        <v>2</v>
      </c>
      <c r="C41" s="10" t="s">
        <v>726</v>
      </c>
      <c r="D41" s="128" t="s">
        <v>31</v>
      </c>
      <c r="E41" s="152" t="s">
        <v>729</v>
      </c>
      <c r="F41" s="153"/>
      <c r="G41" s="11" t="s">
        <v>727</v>
      </c>
      <c r="H41" s="14">
        <v>0.21</v>
      </c>
      <c r="I41" s="120">
        <f t="shared" si="0"/>
        <v>0.42</v>
      </c>
      <c r="J41" s="125"/>
    </row>
    <row r="42" spans="1:10" ht="108">
      <c r="A42" s="124"/>
      <c r="B42" s="118">
        <v>2</v>
      </c>
      <c r="C42" s="10" t="s">
        <v>726</v>
      </c>
      <c r="D42" s="128" t="s">
        <v>31</v>
      </c>
      <c r="E42" s="152" t="s">
        <v>730</v>
      </c>
      <c r="F42" s="153"/>
      <c r="G42" s="11" t="s">
        <v>727</v>
      </c>
      <c r="H42" s="14">
        <v>0.21</v>
      </c>
      <c r="I42" s="120">
        <f t="shared" si="0"/>
        <v>0.42</v>
      </c>
      <c r="J42" s="125"/>
    </row>
    <row r="43" spans="1:10" ht="108">
      <c r="A43" s="124"/>
      <c r="B43" s="118">
        <v>2</v>
      </c>
      <c r="C43" s="10" t="s">
        <v>726</v>
      </c>
      <c r="D43" s="128" t="s">
        <v>31</v>
      </c>
      <c r="E43" s="152" t="s">
        <v>731</v>
      </c>
      <c r="F43" s="153"/>
      <c r="G43" s="11" t="s">
        <v>727</v>
      </c>
      <c r="H43" s="14">
        <v>0.21</v>
      </c>
      <c r="I43" s="120">
        <f t="shared" si="0"/>
        <v>0.42</v>
      </c>
      <c r="J43" s="125"/>
    </row>
    <row r="44" spans="1:10" ht="108">
      <c r="A44" s="124"/>
      <c r="B44" s="118">
        <v>2</v>
      </c>
      <c r="C44" s="10" t="s">
        <v>726</v>
      </c>
      <c r="D44" s="128" t="s">
        <v>31</v>
      </c>
      <c r="E44" s="152" t="s">
        <v>732</v>
      </c>
      <c r="F44" s="153"/>
      <c r="G44" s="11" t="s">
        <v>727</v>
      </c>
      <c r="H44" s="14">
        <v>0.21</v>
      </c>
      <c r="I44" s="120">
        <f t="shared" si="0"/>
        <v>0.42</v>
      </c>
      <c r="J44" s="125"/>
    </row>
    <row r="45" spans="1:10" ht="72">
      <c r="A45" s="124"/>
      <c r="B45" s="118">
        <v>2</v>
      </c>
      <c r="C45" s="10" t="s">
        <v>733</v>
      </c>
      <c r="D45" s="128" t="s">
        <v>734</v>
      </c>
      <c r="E45" s="152" t="s">
        <v>679</v>
      </c>
      <c r="F45" s="153"/>
      <c r="G45" s="11" t="s">
        <v>735</v>
      </c>
      <c r="H45" s="14">
        <v>0.49</v>
      </c>
      <c r="I45" s="120">
        <f t="shared" si="0"/>
        <v>0.98</v>
      </c>
      <c r="J45" s="125"/>
    </row>
    <row r="46" spans="1:10" ht="72">
      <c r="A46" s="124"/>
      <c r="B46" s="118">
        <v>2</v>
      </c>
      <c r="C46" s="10" t="s">
        <v>733</v>
      </c>
      <c r="D46" s="128" t="s">
        <v>734</v>
      </c>
      <c r="E46" s="152" t="s">
        <v>731</v>
      </c>
      <c r="F46" s="153"/>
      <c r="G46" s="11" t="s">
        <v>735</v>
      </c>
      <c r="H46" s="14">
        <v>0.49</v>
      </c>
      <c r="I46" s="120">
        <f t="shared" si="0"/>
        <v>0.98</v>
      </c>
      <c r="J46" s="125"/>
    </row>
    <row r="47" spans="1:10" ht="72">
      <c r="A47" s="124"/>
      <c r="B47" s="118">
        <v>2</v>
      </c>
      <c r="C47" s="10" t="s">
        <v>733</v>
      </c>
      <c r="D47" s="128" t="s">
        <v>736</v>
      </c>
      <c r="E47" s="152" t="s">
        <v>115</v>
      </c>
      <c r="F47" s="153"/>
      <c r="G47" s="11" t="s">
        <v>735</v>
      </c>
      <c r="H47" s="14">
        <v>0.55000000000000004</v>
      </c>
      <c r="I47" s="120">
        <f t="shared" si="0"/>
        <v>1.1000000000000001</v>
      </c>
      <c r="J47" s="125"/>
    </row>
    <row r="48" spans="1:10" ht="72">
      <c r="A48" s="124"/>
      <c r="B48" s="118">
        <v>2</v>
      </c>
      <c r="C48" s="10" t="s">
        <v>733</v>
      </c>
      <c r="D48" s="128" t="s">
        <v>736</v>
      </c>
      <c r="E48" s="152" t="s">
        <v>737</v>
      </c>
      <c r="F48" s="153"/>
      <c r="G48" s="11" t="s">
        <v>735</v>
      </c>
      <c r="H48" s="14">
        <v>0.55000000000000004</v>
      </c>
      <c r="I48" s="120">
        <f t="shared" si="0"/>
        <v>1.1000000000000001</v>
      </c>
      <c r="J48" s="125"/>
    </row>
    <row r="49" spans="1:10" ht="72">
      <c r="A49" s="124"/>
      <c r="B49" s="118">
        <v>2</v>
      </c>
      <c r="C49" s="10" t="s">
        <v>733</v>
      </c>
      <c r="D49" s="128" t="s">
        <v>738</v>
      </c>
      <c r="E49" s="152" t="s">
        <v>115</v>
      </c>
      <c r="F49" s="153"/>
      <c r="G49" s="11" t="s">
        <v>735</v>
      </c>
      <c r="H49" s="14">
        <v>0.59</v>
      </c>
      <c r="I49" s="120">
        <f t="shared" si="0"/>
        <v>1.18</v>
      </c>
      <c r="J49" s="125"/>
    </row>
    <row r="50" spans="1:10" ht="72">
      <c r="A50" s="124"/>
      <c r="B50" s="118">
        <v>2</v>
      </c>
      <c r="C50" s="10" t="s">
        <v>733</v>
      </c>
      <c r="D50" s="128" t="s">
        <v>738</v>
      </c>
      <c r="E50" s="152" t="s">
        <v>490</v>
      </c>
      <c r="F50" s="153"/>
      <c r="G50" s="11" t="s">
        <v>735</v>
      </c>
      <c r="H50" s="14">
        <v>0.59</v>
      </c>
      <c r="I50" s="120">
        <f t="shared" si="0"/>
        <v>1.18</v>
      </c>
      <c r="J50" s="125"/>
    </row>
    <row r="51" spans="1:10" ht="72">
      <c r="A51" s="124"/>
      <c r="B51" s="118">
        <v>2</v>
      </c>
      <c r="C51" s="10" t="s">
        <v>733</v>
      </c>
      <c r="D51" s="128" t="s">
        <v>739</v>
      </c>
      <c r="E51" s="152" t="s">
        <v>490</v>
      </c>
      <c r="F51" s="153"/>
      <c r="G51" s="11" t="s">
        <v>735</v>
      </c>
      <c r="H51" s="14">
        <v>0.62</v>
      </c>
      <c r="I51" s="120">
        <f t="shared" si="0"/>
        <v>1.24</v>
      </c>
      <c r="J51" s="125"/>
    </row>
    <row r="52" spans="1:10" ht="72">
      <c r="A52" s="124"/>
      <c r="B52" s="118">
        <v>2</v>
      </c>
      <c r="C52" s="10" t="s">
        <v>733</v>
      </c>
      <c r="D52" s="128" t="s">
        <v>740</v>
      </c>
      <c r="E52" s="152" t="s">
        <v>737</v>
      </c>
      <c r="F52" s="153"/>
      <c r="G52" s="11" t="s">
        <v>735</v>
      </c>
      <c r="H52" s="14">
        <v>0.65</v>
      </c>
      <c r="I52" s="120">
        <f t="shared" si="0"/>
        <v>1.3</v>
      </c>
      <c r="J52" s="125"/>
    </row>
    <row r="53" spans="1:10" ht="72">
      <c r="A53" s="124"/>
      <c r="B53" s="118">
        <v>2</v>
      </c>
      <c r="C53" s="10" t="s">
        <v>733</v>
      </c>
      <c r="D53" s="128" t="s">
        <v>741</v>
      </c>
      <c r="E53" s="152" t="s">
        <v>115</v>
      </c>
      <c r="F53" s="153"/>
      <c r="G53" s="11" t="s">
        <v>735</v>
      </c>
      <c r="H53" s="14">
        <v>0.69</v>
      </c>
      <c r="I53" s="120">
        <f t="shared" si="0"/>
        <v>1.38</v>
      </c>
      <c r="J53" s="125"/>
    </row>
    <row r="54" spans="1:10" ht="72">
      <c r="A54" s="124"/>
      <c r="B54" s="118">
        <v>2</v>
      </c>
      <c r="C54" s="10" t="s">
        <v>733</v>
      </c>
      <c r="D54" s="128" t="s">
        <v>741</v>
      </c>
      <c r="E54" s="152" t="s">
        <v>732</v>
      </c>
      <c r="F54" s="153"/>
      <c r="G54" s="11" t="s">
        <v>735</v>
      </c>
      <c r="H54" s="14">
        <v>0.69</v>
      </c>
      <c r="I54" s="120">
        <f t="shared" si="0"/>
        <v>1.38</v>
      </c>
      <c r="J54" s="125"/>
    </row>
    <row r="55" spans="1:10" ht="72">
      <c r="A55" s="124"/>
      <c r="B55" s="118">
        <v>2</v>
      </c>
      <c r="C55" s="10" t="s">
        <v>733</v>
      </c>
      <c r="D55" s="128" t="s">
        <v>742</v>
      </c>
      <c r="E55" s="152" t="s">
        <v>115</v>
      </c>
      <c r="F55" s="153"/>
      <c r="G55" s="11" t="s">
        <v>735</v>
      </c>
      <c r="H55" s="14">
        <v>0.73</v>
      </c>
      <c r="I55" s="120">
        <f t="shared" si="0"/>
        <v>1.46</v>
      </c>
      <c r="J55" s="125"/>
    </row>
    <row r="56" spans="1:10" ht="72">
      <c r="A56" s="124"/>
      <c r="B56" s="118">
        <v>2</v>
      </c>
      <c r="C56" s="10" t="s">
        <v>733</v>
      </c>
      <c r="D56" s="128" t="s">
        <v>742</v>
      </c>
      <c r="E56" s="152" t="s">
        <v>679</v>
      </c>
      <c r="F56" s="153"/>
      <c r="G56" s="11" t="s">
        <v>735</v>
      </c>
      <c r="H56" s="14">
        <v>0.73</v>
      </c>
      <c r="I56" s="120">
        <f t="shared" si="0"/>
        <v>1.46</v>
      </c>
      <c r="J56" s="125"/>
    </row>
    <row r="57" spans="1:10" ht="72">
      <c r="A57" s="124"/>
      <c r="B57" s="118">
        <v>2</v>
      </c>
      <c r="C57" s="10" t="s">
        <v>733</v>
      </c>
      <c r="D57" s="128" t="s">
        <v>742</v>
      </c>
      <c r="E57" s="152" t="s">
        <v>728</v>
      </c>
      <c r="F57" s="153"/>
      <c r="G57" s="11" t="s">
        <v>735</v>
      </c>
      <c r="H57" s="14">
        <v>0.73</v>
      </c>
      <c r="I57" s="120">
        <f t="shared" si="0"/>
        <v>1.46</v>
      </c>
      <c r="J57" s="125"/>
    </row>
    <row r="58" spans="1:10" ht="72">
      <c r="A58" s="124"/>
      <c r="B58" s="118">
        <v>2</v>
      </c>
      <c r="C58" s="10" t="s">
        <v>733</v>
      </c>
      <c r="D58" s="128" t="s">
        <v>742</v>
      </c>
      <c r="E58" s="152" t="s">
        <v>731</v>
      </c>
      <c r="F58" s="153"/>
      <c r="G58" s="11" t="s">
        <v>735</v>
      </c>
      <c r="H58" s="14">
        <v>0.73</v>
      </c>
      <c r="I58" s="120">
        <f t="shared" si="0"/>
        <v>1.46</v>
      </c>
      <c r="J58" s="125"/>
    </row>
    <row r="59" spans="1:10" ht="72">
      <c r="A59" s="124"/>
      <c r="B59" s="118">
        <v>2</v>
      </c>
      <c r="C59" s="10" t="s">
        <v>733</v>
      </c>
      <c r="D59" s="128" t="s">
        <v>743</v>
      </c>
      <c r="E59" s="152" t="s">
        <v>279</v>
      </c>
      <c r="F59" s="153"/>
      <c r="G59" s="11" t="s">
        <v>735</v>
      </c>
      <c r="H59" s="14">
        <v>0.79</v>
      </c>
      <c r="I59" s="120">
        <f t="shared" si="0"/>
        <v>1.58</v>
      </c>
      <c r="J59" s="125"/>
    </row>
    <row r="60" spans="1:10" ht="72">
      <c r="A60" s="124"/>
      <c r="B60" s="118">
        <v>2</v>
      </c>
      <c r="C60" s="10" t="s">
        <v>733</v>
      </c>
      <c r="D60" s="128" t="s">
        <v>743</v>
      </c>
      <c r="E60" s="152" t="s">
        <v>679</v>
      </c>
      <c r="F60" s="153"/>
      <c r="G60" s="11" t="s">
        <v>735</v>
      </c>
      <c r="H60" s="14">
        <v>0.79</v>
      </c>
      <c r="I60" s="120">
        <f t="shared" si="0"/>
        <v>1.58</v>
      </c>
      <c r="J60" s="125"/>
    </row>
    <row r="61" spans="1:10" ht="72">
      <c r="A61" s="124"/>
      <c r="B61" s="118">
        <v>2</v>
      </c>
      <c r="C61" s="10" t="s">
        <v>733</v>
      </c>
      <c r="D61" s="128" t="s">
        <v>743</v>
      </c>
      <c r="E61" s="152" t="s">
        <v>728</v>
      </c>
      <c r="F61" s="153"/>
      <c r="G61" s="11" t="s">
        <v>735</v>
      </c>
      <c r="H61" s="14">
        <v>0.79</v>
      </c>
      <c r="I61" s="120">
        <f t="shared" si="0"/>
        <v>1.58</v>
      </c>
      <c r="J61" s="125"/>
    </row>
    <row r="62" spans="1:10" ht="72">
      <c r="A62" s="124"/>
      <c r="B62" s="118">
        <v>2</v>
      </c>
      <c r="C62" s="10" t="s">
        <v>733</v>
      </c>
      <c r="D62" s="128" t="s">
        <v>744</v>
      </c>
      <c r="E62" s="152" t="s">
        <v>279</v>
      </c>
      <c r="F62" s="153"/>
      <c r="G62" s="11" t="s">
        <v>735</v>
      </c>
      <c r="H62" s="14">
        <v>1.39</v>
      </c>
      <c r="I62" s="120">
        <f t="shared" si="0"/>
        <v>2.78</v>
      </c>
      <c r="J62" s="125"/>
    </row>
    <row r="63" spans="1:10" ht="84">
      <c r="A63" s="124"/>
      <c r="B63" s="118">
        <v>2</v>
      </c>
      <c r="C63" s="10" t="s">
        <v>745</v>
      </c>
      <c r="D63" s="128" t="s">
        <v>28</v>
      </c>
      <c r="E63" s="152" t="s">
        <v>279</v>
      </c>
      <c r="F63" s="153"/>
      <c r="G63" s="11" t="s">
        <v>746</v>
      </c>
      <c r="H63" s="14">
        <v>0.14000000000000001</v>
      </c>
      <c r="I63" s="120">
        <f t="shared" si="0"/>
        <v>0.28000000000000003</v>
      </c>
      <c r="J63" s="125"/>
    </row>
    <row r="64" spans="1:10" ht="84">
      <c r="A64" s="124"/>
      <c r="B64" s="118">
        <v>2</v>
      </c>
      <c r="C64" s="10" t="s">
        <v>745</v>
      </c>
      <c r="D64" s="128" t="s">
        <v>28</v>
      </c>
      <c r="E64" s="152" t="s">
        <v>115</v>
      </c>
      <c r="F64" s="153"/>
      <c r="G64" s="11" t="s">
        <v>746</v>
      </c>
      <c r="H64" s="14">
        <v>0.14000000000000001</v>
      </c>
      <c r="I64" s="120">
        <f t="shared" si="0"/>
        <v>0.28000000000000003</v>
      </c>
      <c r="J64" s="125"/>
    </row>
    <row r="65" spans="1:10" ht="84">
      <c r="A65" s="124"/>
      <c r="B65" s="118">
        <v>2</v>
      </c>
      <c r="C65" s="10" t="s">
        <v>745</v>
      </c>
      <c r="D65" s="128" t="s">
        <v>28</v>
      </c>
      <c r="E65" s="152" t="s">
        <v>728</v>
      </c>
      <c r="F65" s="153"/>
      <c r="G65" s="11" t="s">
        <v>746</v>
      </c>
      <c r="H65" s="14">
        <v>0.14000000000000001</v>
      </c>
      <c r="I65" s="120">
        <f t="shared" si="0"/>
        <v>0.28000000000000003</v>
      </c>
      <c r="J65" s="125"/>
    </row>
    <row r="66" spans="1:10" ht="84">
      <c r="A66" s="124"/>
      <c r="B66" s="118">
        <v>2</v>
      </c>
      <c r="C66" s="10" t="s">
        <v>745</v>
      </c>
      <c r="D66" s="128" t="s">
        <v>30</v>
      </c>
      <c r="E66" s="152" t="s">
        <v>115</v>
      </c>
      <c r="F66" s="153"/>
      <c r="G66" s="11" t="s">
        <v>746</v>
      </c>
      <c r="H66" s="14">
        <v>0.14000000000000001</v>
      </c>
      <c r="I66" s="120">
        <f t="shared" si="0"/>
        <v>0.28000000000000003</v>
      </c>
      <c r="J66" s="125"/>
    </row>
    <row r="67" spans="1:10" ht="84">
      <c r="A67" s="124"/>
      <c r="B67" s="118">
        <v>2</v>
      </c>
      <c r="C67" s="10" t="s">
        <v>745</v>
      </c>
      <c r="D67" s="128" t="s">
        <v>30</v>
      </c>
      <c r="E67" s="152" t="s">
        <v>728</v>
      </c>
      <c r="F67" s="153"/>
      <c r="G67" s="11" t="s">
        <v>746</v>
      </c>
      <c r="H67" s="14">
        <v>0.14000000000000001</v>
      </c>
      <c r="I67" s="120">
        <f t="shared" si="0"/>
        <v>0.28000000000000003</v>
      </c>
      <c r="J67" s="125"/>
    </row>
    <row r="68" spans="1:10" ht="84">
      <c r="A68" s="124"/>
      <c r="B68" s="118">
        <v>2</v>
      </c>
      <c r="C68" s="10" t="s">
        <v>745</v>
      </c>
      <c r="D68" s="128" t="s">
        <v>30</v>
      </c>
      <c r="E68" s="152" t="s">
        <v>729</v>
      </c>
      <c r="F68" s="153"/>
      <c r="G68" s="11" t="s">
        <v>746</v>
      </c>
      <c r="H68" s="14">
        <v>0.14000000000000001</v>
      </c>
      <c r="I68" s="120">
        <f t="shared" si="0"/>
        <v>0.28000000000000003</v>
      </c>
      <c r="J68" s="125"/>
    </row>
    <row r="69" spans="1:10" ht="84">
      <c r="A69" s="124"/>
      <c r="B69" s="118">
        <v>2</v>
      </c>
      <c r="C69" s="10" t="s">
        <v>745</v>
      </c>
      <c r="D69" s="128" t="s">
        <v>30</v>
      </c>
      <c r="E69" s="152" t="s">
        <v>731</v>
      </c>
      <c r="F69" s="153"/>
      <c r="G69" s="11" t="s">
        <v>746</v>
      </c>
      <c r="H69" s="14">
        <v>0.14000000000000001</v>
      </c>
      <c r="I69" s="120">
        <f t="shared" si="0"/>
        <v>0.28000000000000003</v>
      </c>
      <c r="J69" s="125"/>
    </row>
    <row r="70" spans="1:10" ht="84">
      <c r="A70" s="124"/>
      <c r="B70" s="118">
        <v>2</v>
      </c>
      <c r="C70" s="10" t="s">
        <v>747</v>
      </c>
      <c r="D70" s="128" t="s">
        <v>739</v>
      </c>
      <c r="E70" s="152" t="s">
        <v>115</v>
      </c>
      <c r="F70" s="153"/>
      <c r="G70" s="11" t="s">
        <v>748</v>
      </c>
      <c r="H70" s="14">
        <v>0.31</v>
      </c>
      <c r="I70" s="120">
        <f t="shared" si="0"/>
        <v>0.62</v>
      </c>
      <c r="J70" s="125"/>
    </row>
    <row r="71" spans="1:10" ht="84">
      <c r="A71" s="124"/>
      <c r="B71" s="118">
        <v>2</v>
      </c>
      <c r="C71" s="10" t="s">
        <v>747</v>
      </c>
      <c r="D71" s="128" t="s">
        <v>742</v>
      </c>
      <c r="E71" s="152" t="s">
        <v>115</v>
      </c>
      <c r="F71" s="153"/>
      <c r="G71" s="11" t="s">
        <v>748</v>
      </c>
      <c r="H71" s="14">
        <v>0.37</v>
      </c>
      <c r="I71" s="120">
        <f t="shared" si="0"/>
        <v>0.74</v>
      </c>
      <c r="J71" s="125"/>
    </row>
    <row r="72" spans="1:10" ht="84">
      <c r="A72" s="124"/>
      <c r="B72" s="118">
        <v>2</v>
      </c>
      <c r="C72" s="10" t="s">
        <v>747</v>
      </c>
      <c r="D72" s="128" t="s">
        <v>743</v>
      </c>
      <c r="E72" s="152" t="s">
        <v>749</v>
      </c>
      <c r="F72" s="153"/>
      <c r="G72" s="11" t="s">
        <v>748</v>
      </c>
      <c r="H72" s="14">
        <v>0.4</v>
      </c>
      <c r="I72" s="120">
        <f t="shared" si="0"/>
        <v>0.8</v>
      </c>
      <c r="J72" s="125"/>
    </row>
    <row r="73" spans="1:10" ht="84">
      <c r="A73" s="124"/>
      <c r="B73" s="118">
        <v>2</v>
      </c>
      <c r="C73" s="10" t="s">
        <v>747</v>
      </c>
      <c r="D73" s="128" t="s">
        <v>743</v>
      </c>
      <c r="E73" s="152" t="s">
        <v>728</v>
      </c>
      <c r="F73" s="153"/>
      <c r="G73" s="11" t="s">
        <v>748</v>
      </c>
      <c r="H73" s="14">
        <v>0.4</v>
      </c>
      <c r="I73" s="120">
        <f t="shared" si="0"/>
        <v>0.8</v>
      </c>
      <c r="J73" s="125"/>
    </row>
    <row r="74" spans="1:10" ht="84">
      <c r="A74" s="124"/>
      <c r="B74" s="118">
        <v>2</v>
      </c>
      <c r="C74" s="10" t="s">
        <v>747</v>
      </c>
      <c r="D74" s="128" t="s">
        <v>743</v>
      </c>
      <c r="E74" s="152" t="s">
        <v>729</v>
      </c>
      <c r="F74" s="153"/>
      <c r="G74" s="11" t="s">
        <v>748</v>
      </c>
      <c r="H74" s="14">
        <v>0.4</v>
      </c>
      <c r="I74" s="120">
        <f t="shared" si="0"/>
        <v>0.8</v>
      </c>
      <c r="J74" s="125"/>
    </row>
    <row r="75" spans="1:10" ht="84">
      <c r="A75" s="124"/>
      <c r="B75" s="118">
        <v>2</v>
      </c>
      <c r="C75" s="10" t="s">
        <v>747</v>
      </c>
      <c r="D75" s="128" t="s">
        <v>750</v>
      </c>
      <c r="E75" s="152" t="s">
        <v>115</v>
      </c>
      <c r="F75" s="153"/>
      <c r="G75" s="11" t="s">
        <v>748</v>
      </c>
      <c r="H75" s="14">
        <v>0.43</v>
      </c>
      <c r="I75" s="120">
        <f t="shared" si="0"/>
        <v>0.86</v>
      </c>
      <c r="J75" s="125"/>
    </row>
    <row r="76" spans="1:10" ht="108">
      <c r="A76" s="124"/>
      <c r="B76" s="118">
        <v>30</v>
      </c>
      <c r="C76" s="10" t="s">
        <v>109</v>
      </c>
      <c r="D76" s="128" t="s">
        <v>30</v>
      </c>
      <c r="E76" s="152"/>
      <c r="F76" s="153"/>
      <c r="G76" s="11" t="s">
        <v>751</v>
      </c>
      <c r="H76" s="14">
        <v>0.16</v>
      </c>
      <c r="I76" s="120">
        <f t="shared" si="0"/>
        <v>4.8</v>
      </c>
      <c r="J76" s="125"/>
    </row>
    <row r="77" spans="1:10" ht="108">
      <c r="A77" s="124"/>
      <c r="B77" s="118">
        <v>30</v>
      </c>
      <c r="C77" s="10" t="s">
        <v>109</v>
      </c>
      <c r="D77" s="128" t="s">
        <v>53</v>
      </c>
      <c r="E77" s="152"/>
      <c r="F77" s="153"/>
      <c r="G77" s="11" t="s">
        <v>751</v>
      </c>
      <c r="H77" s="14">
        <v>0.17</v>
      </c>
      <c r="I77" s="120">
        <f t="shared" si="0"/>
        <v>5.1000000000000005</v>
      </c>
      <c r="J77" s="125"/>
    </row>
    <row r="78" spans="1:10" ht="120">
      <c r="A78" s="124"/>
      <c r="B78" s="118">
        <v>2</v>
      </c>
      <c r="C78" s="10" t="s">
        <v>752</v>
      </c>
      <c r="D78" s="128" t="s">
        <v>39</v>
      </c>
      <c r="E78" s="152" t="s">
        <v>279</v>
      </c>
      <c r="F78" s="153"/>
      <c r="G78" s="11" t="s">
        <v>753</v>
      </c>
      <c r="H78" s="14">
        <v>0.74</v>
      </c>
      <c r="I78" s="120">
        <f t="shared" si="0"/>
        <v>1.48</v>
      </c>
      <c r="J78" s="125"/>
    </row>
    <row r="79" spans="1:10" ht="120">
      <c r="A79" s="124"/>
      <c r="B79" s="118">
        <v>2</v>
      </c>
      <c r="C79" s="10" t="s">
        <v>752</v>
      </c>
      <c r="D79" s="128" t="s">
        <v>39</v>
      </c>
      <c r="E79" s="152" t="s">
        <v>277</v>
      </c>
      <c r="F79" s="153"/>
      <c r="G79" s="11" t="s">
        <v>753</v>
      </c>
      <c r="H79" s="14">
        <v>0.74</v>
      </c>
      <c r="I79" s="120">
        <f t="shared" si="0"/>
        <v>1.48</v>
      </c>
      <c r="J79" s="125"/>
    </row>
    <row r="80" spans="1:10" ht="120">
      <c r="A80" s="124"/>
      <c r="B80" s="118">
        <v>2</v>
      </c>
      <c r="C80" s="10" t="s">
        <v>752</v>
      </c>
      <c r="D80" s="128" t="s">
        <v>39</v>
      </c>
      <c r="E80" s="152" t="s">
        <v>278</v>
      </c>
      <c r="F80" s="153"/>
      <c r="G80" s="11" t="s">
        <v>753</v>
      </c>
      <c r="H80" s="14">
        <v>0.74</v>
      </c>
      <c r="I80" s="120">
        <f t="shared" si="0"/>
        <v>1.48</v>
      </c>
      <c r="J80" s="125"/>
    </row>
    <row r="81" spans="1:10" ht="120">
      <c r="A81" s="124"/>
      <c r="B81" s="118">
        <v>2</v>
      </c>
      <c r="C81" s="10" t="s">
        <v>752</v>
      </c>
      <c r="D81" s="128" t="s">
        <v>40</v>
      </c>
      <c r="E81" s="152" t="s">
        <v>279</v>
      </c>
      <c r="F81" s="153"/>
      <c r="G81" s="11" t="s">
        <v>753</v>
      </c>
      <c r="H81" s="14">
        <v>0.74</v>
      </c>
      <c r="I81" s="120">
        <f t="shared" si="0"/>
        <v>1.48</v>
      </c>
      <c r="J81" s="125"/>
    </row>
    <row r="82" spans="1:10" ht="120">
      <c r="A82" s="124"/>
      <c r="B82" s="118">
        <v>2</v>
      </c>
      <c r="C82" s="10" t="s">
        <v>752</v>
      </c>
      <c r="D82" s="128" t="s">
        <v>40</v>
      </c>
      <c r="E82" s="152" t="s">
        <v>679</v>
      </c>
      <c r="F82" s="153"/>
      <c r="G82" s="11" t="s">
        <v>753</v>
      </c>
      <c r="H82" s="14">
        <v>0.74</v>
      </c>
      <c r="I82" s="120">
        <f t="shared" si="0"/>
        <v>1.48</v>
      </c>
      <c r="J82" s="125"/>
    </row>
    <row r="83" spans="1:10" ht="120">
      <c r="A83" s="124"/>
      <c r="B83" s="118">
        <v>2</v>
      </c>
      <c r="C83" s="10" t="s">
        <v>752</v>
      </c>
      <c r="D83" s="128" t="s">
        <v>40</v>
      </c>
      <c r="E83" s="152" t="s">
        <v>490</v>
      </c>
      <c r="F83" s="153"/>
      <c r="G83" s="11" t="s">
        <v>753</v>
      </c>
      <c r="H83" s="14">
        <v>0.74</v>
      </c>
      <c r="I83" s="120">
        <f t="shared" si="0"/>
        <v>1.48</v>
      </c>
      <c r="J83" s="125"/>
    </row>
    <row r="84" spans="1:10" ht="120">
      <c r="A84" s="124"/>
      <c r="B84" s="118">
        <v>2</v>
      </c>
      <c r="C84" s="10" t="s">
        <v>752</v>
      </c>
      <c r="D84" s="128" t="s">
        <v>40</v>
      </c>
      <c r="E84" s="152" t="s">
        <v>754</v>
      </c>
      <c r="F84" s="153"/>
      <c r="G84" s="11" t="s">
        <v>753</v>
      </c>
      <c r="H84" s="14">
        <v>0.74</v>
      </c>
      <c r="I84" s="120">
        <f t="shared" si="0"/>
        <v>1.48</v>
      </c>
      <c r="J84" s="125"/>
    </row>
    <row r="85" spans="1:10" ht="120">
      <c r="A85" s="124"/>
      <c r="B85" s="118">
        <v>2</v>
      </c>
      <c r="C85" s="10" t="s">
        <v>752</v>
      </c>
      <c r="D85" s="128" t="s">
        <v>42</v>
      </c>
      <c r="E85" s="152" t="s">
        <v>279</v>
      </c>
      <c r="F85" s="153"/>
      <c r="G85" s="11" t="s">
        <v>753</v>
      </c>
      <c r="H85" s="14">
        <v>0.74</v>
      </c>
      <c r="I85" s="120">
        <f t="shared" si="0"/>
        <v>1.48</v>
      </c>
      <c r="J85" s="125"/>
    </row>
    <row r="86" spans="1:10" ht="120">
      <c r="A86" s="124"/>
      <c r="B86" s="118">
        <v>2</v>
      </c>
      <c r="C86" s="10" t="s">
        <v>752</v>
      </c>
      <c r="D86" s="128" t="s">
        <v>42</v>
      </c>
      <c r="E86" s="152" t="s">
        <v>679</v>
      </c>
      <c r="F86" s="153"/>
      <c r="G86" s="11" t="s">
        <v>753</v>
      </c>
      <c r="H86" s="14">
        <v>0.74</v>
      </c>
      <c r="I86" s="120">
        <f t="shared" ref="I86:I149" si="1">H86*B86</f>
        <v>1.48</v>
      </c>
      <c r="J86" s="125"/>
    </row>
    <row r="87" spans="1:10" ht="120">
      <c r="A87" s="124"/>
      <c r="B87" s="118">
        <v>2</v>
      </c>
      <c r="C87" s="10" t="s">
        <v>752</v>
      </c>
      <c r="D87" s="128" t="s">
        <v>42</v>
      </c>
      <c r="E87" s="152" t="s">
        <v>490</v>
      </c>
      <c r="F87" s="153"/>
      <c r="G87" s="11" t="s">
        <v>753</v>
      </c>
      <c r="H87" s="14">
        <v>0.74</v>
      </c>
      <c r="I87" s="120">
        <f t="shared" si="1"/>
        <v>1.48</v>
      </c>
      <c r="J87" s="125"/>
    </row>
    <row r="88" spans="1:10" ht="120">
      <c r="A88" s="124"/>
      <c r="B88" s="118">
        <v>2</v>
      </c>
      <c r="C88" s="10" t="s">
        <v>755</v>
      </c>
      <c r="D88" s="128" t="s">
        <v>39</v>
      </c>
      <c r="E88" s="152" t="s">
        <v>279</v>
      </c>
      <c r="F88" s="153"/>
      <c r="G88" s="11" t="s">
        <v>756</v>
      </c>
      <c r="H88" s="14">
        <v>0.74</v>
      </c>
      <c r="I88" s="120">
        <f t="shared" si="1"/>
        <v>1.48</v>
      </c>
      <c r="J88" s="125"/>
    </row>
    <row r="89" spans="1:10" ht="120">
      <c r="A89" s="124"/>
      <c r="B89" s="118">
        <v>2</v>
      </c>
      <c r="C89" s="10" t="s">
        <v>755</v>
      </c>
      <c r="D89" s="128" t="s">
        <v>40</v>
      </c>
      <c r="E89" s="152" t="s">
        <v>279</v>
      </c>
      <c r="F89" s="153"/>
      <c r="G89" s="11" t="s">
        <v>756</v>
      </c>
      <c r="H89" s="14">
        <v>0.74</v>
      </c>
      <c r="I89" s="120">
        <f t="shared" si="1"/>
        <v>1.48</v>
      </c>
      <c r="J89" s="125"/>
    </row>
    <row r="90" spans="1:10" ht="120">
      <c r="A90" s="124"/>
      <c r="B90" s="118">
        <v>2</v>
      </c>
      <c r="C90" s="10" t="s">
        <v>755</v>
      </c>
      <c r="D90" s="128" t="s">
        <v>40</v>
      </c>
      <c r="E90" s="152" t="s">
        <v>679</v>
      </c>
      <c r="F90" s="153"/>
      <c r="G90" s="11" t="s">
        <v>756</v>
      </c>
      <c r="H90" s="14">
        <v>0.74</v>
      </c>
      <c r="I90" s="120">
        <f t="shared" si="1"/>
        <v>1.48</v>
      </c>
      <c r="J90" s="125"/>
    </row>
    <row r="91" spans="1:10" ht="120">
      <c r="A91" s="124"/>
      <c r="B91" s="118">
        <v>2</v>
      </c>
      <c r="C91" s="10" t="s">
        <v>755</v>
      </c>
      <c r="D91" s="128" t="s">
        <v>42</v>
      </c>
      <c r="E91" s="152" t="s">
        <v>279</v>
      </c>
      <c r="F91" s="153"/>
      <c r="G91" s="11" t="s">
        <v>756</v>
      </c>
      <c r="H91" s="14">
        <v>0.74</v>
      </c>
      <c r="I91" s="120">
        <f t="shared" si="1"/>
        <v>1.48</v>
      </c>
      <c r="J91" s="125"/>
    </row>
    <row r="92" spans="1:10" ht="120">
      <c r="A92" s="124"/>
      <c r="B92" s="118">
        <v>2</v>
      </c>
      <c r="C92" s="10" t="s">
        <v>755</v>
      </c>
      <c r="D92" s="128" t="s">
        <v>42</v>
      </c>
      <c r="E92" s="152" t="s">
        <v>679</v>
      </c>
      <c r="F92" s="153"/>
      <c r="G92" s="11" t="s">
        <v>756</v>
      </c>
      <c r="H92" s="14">
        <v>0.74</v>
      </c>
      <c r="I92" s="120">
        <f t="shared" si="1"/>
        <v>1.48</v>
      </c>
      <c r="J92" s="125"/>
    </row>
    <row r="93" spans="1:10" ht="84">
      <c r="A93" s="124"/>
      <c r="B93" s="118">
        <v>40</v>
      </c>
      <c r="C93" s="10" t="s">
        <v>757</v>
      </c>
      <c r="D93" s="128" t="s">
        <v>28</v>
      </c>
      <c r="E93" s="152"/>
      <c r="F93" s="153"/>
      <c r="G93" s="11" t="s">
        <v>758</v>
      </c>
      <c r="H93" s="14">
        <v>0.18</v>
      </c>
      <c r="I93" s="120">
        <f t="shared" si="1"/>
        <v>7.1999999999999993</v>
      </c>
      <c r="J93" s="125"/>
    </row>
    <row r="94" spans="1:10" ht="84">
      <c r="A94" s="124"/>
      <c r="B94" s="118">
        <v>40</v>
      </c>
      <c r="C94" s="10" t="s">
        <v>757</v>
      </c>
      <c r="D94" s="128" t="s">
        <v>30</v>
      </c>
      <c r="E94" s="152"/>
      <c r="F94" s="153"/>
      <c r="G94" s="11" t="s">
        <v>758</v>
      </c>
      <c r="H94" s="14">
        <v>0.18</v>
      </c>
      <c r="I94" s="120">
        <f t="shared" si="1"/>
        <v>7.1999999999999993</v>
      </c>
      <c r="J94" s="125"/>
    </row>
    <row r="95" spans="1:10" ht="84">
      <c r="A95" s="124"/>
      <c r="B95" s="118">
        <v>40</v>
      </c>
      <c r="C95" s="10" t="s">
        <v>757</v>
      </c>
      <c r="D95" s="128" t="s">
        <v>31</v>
      </c>
      <c r="E95" s="152"/>
      <c r="F95" s="153"/>
      <c r="G95" s="11" t="s">
        <v>758</v>
      </c>
      <c r="H95" s="14">
        <v>0.18</v>
      </c>
      <c r="I95" s="120">
        <f t="shared" si="1"/>
        <v>7.1999999999999993</v>
      </c>
      <c r="J95" s="125"/>
    </row>
    <row r="96" spans="1:10" ht="84">
      <c r="A96" s="124"/>
      <c r="B96" s="118">
        <v>40</v>
      </c>
      <c r="C96" s="10" t="s">
        <v>757</v>
      </c>
      <c r="D96" s="128" t="s">
        <v>32</v>
      </c>
      <c r="E96" s="152"/>
      <c r="F96" s="153"/>
      <c r="G96" s="11" t="s">
        <v>758</v>
      </c>
      <c r="H96" s="14">
        <v>0.18</v>
      </c>
      <c r="I96" s="120">
        <f t="shared" si="1"/>
        <v>7.1999999999999993</v>
      </c>
      <c r="J96" s="125"/>
    </row>
    <row r="97" spans="1:10" ht="84">
      <c r="A97" s="124"/>
      <c r="B97" s="118">
        <v>40</v>
      </c>
      <c r="C97" s="10" t="s">
        <v>757</v>
      </c>
      <c r="D97" s="128" t="s">
        <v>33</v>
      </c>
      <c r="E97" s="152"/>
      <c r="F97" s="153"/>
      <c r="G97" s="11" t="s">
        <v>758</v>
      </c>
      <c r="H97" s="14">
        <v>0.18</v>
      </c>
      <c r="I97" s="120">
        <f t="shared" si="1"/>
        <v>7.1999999999999993</v>
      </c>
      <c r="J97" s="125"/>
    </row>
    <row r="98" spans="1:10" ht="84">
      <c r="A98" s="124"/>
      <c r="B98" s="118">
        <v>40</v>
      </c>
      <c r="C98" s="10" t="s">
        <v>757</v>
      </c>
      <c r="D98" s="128" t="s">
        <v>53</v>
      </c>
      <c r="E98" s="152"/>
      <c r="F98" s="153"/>
      <c r="G98" s="11" t="s">
        <v>758</v>
      </c>
      <c r="H98" s="14">
        <v>0.18</v>
      </c>
      <c r="I98" s="120">
        <f t="shared" si="1"/>
        <v>7.1999999999999993</v>
      </c>
      <c r="J98" s="125"/>
    </row>
    <row r="99" spans="1:10" ht="84">
      <c r="A99" s="124"/>
      <c r="B99" s="118">
        <v>40</v>
      </c>
      <c r="C99" s="10" t="s">
        <v>757</v>
      </c>
      <c r="D99" s="128" t="s">
        <v>55</v>
      </c>
      <c r="E99" s="152"/>
      <c r="F99" s="153"/>
      <c r="G99" s="11" t="s">
        <v>758</v>
      </c>
      <c r="H99" s="14">
        <v>0.18</v>
      </c>
      <c r="I99" s="120">
        <f t="shared" si="1"/>
        <v>7.1999999999999993</v>
      </c>
      <c r="J99" s="125"/>
    </row>
    <row r="100" spans="1:10" ht="228">
      <c r="A100" s="124"/>
      <c r="B100" s="118">
        <v>2</v>
      </c>
      <c r="C100" s="10" t="s">
        <v>759</v>
      </c>
      <c r="D100" s="128" t="s">
        <v>112</v>
      </c>
      <c r="E100" s="152"/>
      <c r="F100" s="153"/>
      <c r="G100" s="11" t="s">
        <v>1057</v>
      </c>
      <c r="H100" s="14">
        <v>1.24</v>
      </c>
      <c r="I100" s="120">
        <f t="shared" si="1"/>
        <v>2.48</v>
      </c>
      <c r="J100" s="125"/>
    </row>
    <row r="101" spans="1:10" ht="228">
      <c r="A101" s="124"/>
      <c r="B101" s="118">
        <v>2</v>
      </c>
      <c r="C101" s="10" t="s">
        <v>759</v>
      </c>
      <c r="D101" s="128" t="s">
        <v>220</v>
      </c>
      <c r="E101" s="152"/>
      <c r="F101" s="153"/>
      <c r="G101" s="11" t="s">
        <v>1057</v>
      </c>
      <c r="H101" s="14">
        <v>1.24</v>
      </c>
      <c r="I101" s="120">
        <f t="shared" si="1"/>
        <v>2.48</v>
      </c>
      <c r="J101" s="125"/>
    </row>
    <row r="102" spans="1:10" ht="252">
      <c r="A102" s="124"/>
      <c r="B102" s="118">
        <v>2</v>
      </c>
      <c r="C102" s="10" t="s">
        <v>760</v>
      </c>
      <c r="D102" s="128" t="s">
        <v>642</v>
      </c>
      <c r="E102" s="152"/>
      <c r="F102" s="153"/>
      <c r="G102" s="11" t="s">
        <v>1058</v>
      </c>
      <c r="H102" s="14">
        <v>1.24</v>
      </c>
      <c r="I102" s="120">
        <f t="shared" si="1"/>
        <v>2.48</v>
      </c>
      <c r="J102" s="125"/>
    </row>
    <row r="103" spans="1:10" ht="252">
      <c r="A103" s="124"/>
      <c r="B103" s="118">
        <v>2</v>
      </c>
      <c r="C103" s="10" t="s">
        <v>760</v>
      </c>
      <c r="D103" s="128" t="s">
        <v>643</v>
      </c>
      <c r="E103" s="152"/>
      <c r="F103" s="153"/>
      <c r="G103" s="11" t="s">
        <v>1058</v>
      </c>
      <c r="H103" s="14">
        <v>1.24</v>
      </c>
      <c r="I103" s="120">
        <f t="shared" si="1"/>
        <v>2.48</v>
      </c>
      <c r="J103" s="125"/>
    </row>
    <row r="104" spans="1:10" ht="108">
      <c r="A104" s="124"/>
      <c r="B104" s="118">
        <v>10</v>
      </c>
      <c r="C104" s="10" t="s">
        <v>35</v>
      </c>
      <c r="D104" s="128" t="s">
        <v>39</v>
      </c>
      <c r="E104" s="152"/>
      <c r="F104" s="153"/>
      <c r="G104" s="11" t="s">
        <v>761</v>
      </c>
      <c r="H104" s="14">
        <v>0.25</v>
      </c>
      <c r="I104" s="120">
        <f t="shared" si="1"/>
        <v>2.5</v>
      </c>
      <c r="J104" s="125"/>
    </row>
    <row r="105" spans="1:10" ht="108">
      <c r="A105" s="124"/>
      <c r="B105" s="118">
        <v>10</v>
      </c>
      <c r="C105" s="10" t="s">
        <v>35</v>
      </c>
      <c r="D105" s="128" t="s">
        <v>40</v>
      </c>
      <c r="E105" s="152"/>
      <c r="F105" s="153"/>
      <c r="G105" s="11" t="s">
        <v>761</v>
      </c>
      <c r="H105" s="14">
        <v>0.25</v>
      </c>
      <c r="I105" s="120">
        <f t="shared" si="1"/>
        <v>2.5</v>
      </c>
      <c r="J105" s="125"/>
    </row>
    <row r="106" spans="1:10" ht="108">
      <c r="A106" s="124"/>
      <c r="B106" s="118">
        <v>2</v>
      </c>
      <c r="C106" s="10" t="s">
        <v>35</v>
      </c>
      <c r="D106" s="128" t="s">
        <v>762</v>
      </c>
      <c r="E106" s="152"/>
      <c r="F106" s="153"/>
      <c r="G106" s="11" t="s">
        <v>761</v>
      </c>
      <c r="H106" s="14">
        <v>0.27</v>
      </c>
      <c r="I106" s="120">
        <f t="shared" si="1"/>
        <v>0.54</v>
      </c>
      <c r="J106" s="125"/>
    </row>
    <row r="107" spans="1:10" ht="108">
      <c r="A107" s="124"/>
      <c r="B107" s="118">
        <v>2</v>
      </c>
      <c r="C107" s="10" t="s">
        <v>35</v>
      </c>
      <c r="D107" s="128" t="s">
        <v>43</v>
      </c>
      <c r="E107" s="152"/>
      <c r="F107" s="153"/>
      <c r="G107" s="11" t="s">
        <v>761</v>
      </c>
      <c r="H107" s="14">
        <v>0.27</v>
      </c>
      <c r="I107" s="120">
        <f t="shared" si="1"/>
        <v>0.54</v>
      </c>
      <c r="J107" s="125"/>
    </row>
    <row r="108" spans="1:10" ht="108">
      <c r="A108" s="124"/>
      <c r="B108" s="118">
        <v>2</v>
      </c>
      <c r="C108" s="10" t="s">
        <v>35</v>
      </c>
      <c r="D108" s="128" t="s">
        <v>44</v>
      </c>
      <c r="E108" s="152"/>
      <c r="F108" s="153"/>
      <c r="G108" s="11" t="s">
        <v>761</v>
      </c>
      <c r="H108" s="14">
        <v>0.27</v>
      </c>
      <c r="I108" s="120">
        <f t="shared" si="1"/>
        <v>0.54</v>
      </c>
      <c r="J108" s="125"/>
    </row>
    <row r="109" spans="1:10" ht="108">
      <c r="A109" s="124"/>
      <c r="B109" s="118">
        <v>2</v>
      </c>
      <c r="C109" s="10" t="s">
        <v>35</v>
      </c>
      <c r="D109" s="128" t="s">
        <v>45</v>
      </c>
      <c r="E109" s="152"/>
      <c r="F109" s="153"/>
      <c r="G109" s="11" t="s">
        <v>761</v>
      </c>
      <c r="H109" s="14">
        <v>0.27</v>
      </c>
      <c r="I109" s="120">
        <f t="shared" si="1"/>
        <v>0.54</v>
      </c>
      <c r="J109" s="125"/>
    </row>
    <row r="110" spans="1:10" ht="108">
      <c r="A110" s="124"/>
      <c r="B110" s="118">
        <v>2</v>
      </c>
      <c r="C110" s="10" t="s">
        <v>35</v>
      </c>
      <c r="D110" s="128" t="s">
        <v>46</v>
      </c>
      <c r="E110" s="152"/>
      <c r="F110" s="153"/>
      <c r="G110" s="11" t="s">
        <v>761</v>
      </c>
      <c r="H110" s="14">
        <v>0.28999999999999998</v>
      </c>
      <c r="I110" s="120">
        <f t="shared" si="1"/>
        <v>0.57999999999999996</v>
      </c>
      <c r="J110" s="125"/>
    </row>
    <row r="111" spans="1:10" ht="108">
      <c r="A111" s="124"/>
      <c r="B111" s="118">
        <v>2</v>
      </c>
      <c r="C111" s="10" t="s">
        <v>35</v>
      </c>
      <c r="D111" s="128" t="s">
        <v>47</v>
      </c>
      <c r="E111" s="152"/>
      <c r="F111" s="153"/>
      <c r="G111" s="11" t="s">
        <v>761</v>
      </c>
      <c r="H111" s="14">
        <v>0.28999999999999998</v>
      </c>
      <c r="I111" s="120">
        <f t="shared" si="1"/>
        <v>0.57999999999999996</v>
      </c>
      <c r="J111" s="125"/>
    </row>
    <row r="112" spans="1:10" ht="108">
      <c r="A112" s="124"/>
      <c r="B112" s="118">
        <v>10</v>
      </c>
      <c r="C112" s="10" t="s">
        <v>763</v>
      </c>
      <c r="D112" s="128" t="s">
        <v>39</v>
      </c>
      <c r="E112" s="152"/>
      <c r="F112" s="153"/>
      <c r="G112" s="11" t="s">
        <v>764</v>
      </c>
      <c r="H112" s="14">
        <v>0.25</v>
      </c>
      <c r="I112" s="120">
        <f t="shared" si="1"/>
        <v>2.5</v>
      </c>
      <c r="J112" s="125"/>
    </row>
    <row r="113" spans="1:10" ht="108">
      <c r="A113" s="124"/>
      <c r="B113" s="118">
        <v>10</v>
      </c>
      <c r="C113" s="10" t="s">
        <v>763</v>
      </c>
      <c r="D113" s="128" t="s">
        <v>40</v>
      </c>
      <c r="E113" s="152"/>
      <c r="F113" s="153"/>
      <c r="G113" s="11" t="s">
        <v>764</v>
      </c>
      <c r="H113" s="14">
        <v>0.25</v>
      </c>
      <c r="I113" s="120">
        <f t="shared" si="1"/>
        <v>2.5</v>
      </c>
      <c r="J113" s="125"/>
    </row>
    <row r="114" spans="1:10" ht="108">
      <c r="A114" s="124"/>
      <c r="B114" s="118">
        <v>2</v>
      </c>
      <c r="C114" s="10" t="s">
        <v>763</v>
      </c>
      <c r="D114" s="128" t="s">
        <v>762</v>
      </c>
      <c r="E114" s="152"/>
      <c r="F114" s="153"/>
      <c r="G114" s="11" t="s">
        <v>764</v>
      </c>
      <c r="H114" s="14">
        <v>0.27</v>
      </c>
      <c r="I114" s="120">
        <f t="shared" si="1"/>
        <v>0.54</v>
      </c>
      <c r="J114" s="125"/>
    </row>
    <row r="115" spans="1:10" ht="108">
      <c r="A115" s="124"/>
      <c r="B115" s="118">
        <v>2</v>
      </c>
      <c r="C115" s="10" t="s">
        <v>763</v>
      </c>
      <c r="D115" s="128" t="s">
        <v>43</v>
      </c>
      <c r="E115" s="152"/>
      <c r="F115" s="153"/>
      <c r="G115" s="11" t="s">
        <v>764</v>
      </c>
      <c r="H115" s="14">
        <v>0.27</v>
      </c>
      <c r="I115" s="120">
        <f t="shared" si="1"/>
        <v>0.54</v>
      </c>
      <c r="J115" s="125"/>
    </row>
    <row r="116" spans="1:10" ht="108">
      <c r="A116" s="124"/>
      <c r="B116" s="118">
        <v>2</v>
      </c>
      <c r="C116" s="10" t="s">
        <v>763</v>
      </c>
      <c r="D116" s="128" t="s">
        <v>44</v>
      </c>
      <c r="E116" s="152"/>
      <c r="F116" s="153"/>
      <c r="G116" s="11" t="s">
        <v>764</v>
      </c>
      <c r="H116" s="14">
        <v>0.27</v>
      </c>
      <c r="I116" s="120">
        <f t="shared" si="1"/>
        <v>0.54</v>
      </c>
      <c r="J116" s="125"/>
    </row>
    <row r="117" spans="1:10" ht="108">
      <c r="A117" s="124"/>
      <c r="B117" s="118">
        <v>2</v>
      </c>
      <c r="C117" s="10" t="s">
        <v>763</v>
      </c>
      <c r="D117" s="128" t="s">
        <v>45</v>
      </c>
      <c r="E117" s="152"/>
      <c r="F117" s="153"/>
      <c r="G117" s="11" t="s">
        <v>764</v>
      </c>
      <c r="H117" s="14">
        <v>0.27</v>
      </c>
      <c r="I117" s="120">
        <f t="shared" si="1"/>
        <v>0.54</v>
      </c>
      <c r="J117" s="125"/>
    </row>
    <row r="118" spans="1:10" ht="108">
      <c r="A118" s="124"/>
      <c r="B118" s="118">
        <v>2</v>
      </c>
      <c r="C118" s="10" t="s">
        <v>763</v>
      </c>
      <c r="D118" s="128" t="s">
        <v>46</v>
      </c>
      <c r="E118" s="152"/>
      <c r="F118" s="153"/>
      <c r="G118" s="11" t="s">
        <v>764</v>
      </c>
      <c r="H118" s="14">
        <v>0.28999999999999998</v>
      </c>
      <c r="I118" s="120">
        <f t="shared" si="1"/>
        <v>0.57999999999999996</v>
      </c>
      <c r="J118" s="125"/>
    </row>
    <row r="119" spans="1:10" ht="108">
      <c r="A119" s="124"/>
      <c r="B119" s="118">
        <v>2</v>
      </c>
      <c r="C119" s="10" t="s">
        <v>763</v>
      </c>
      <c r="D119" s="128" t="s">
        <v>47</v>
      </c>
      <c r="E119" s="152"/>
      <c r="F119" s="153"/>
      <c r="G119" s="11" t="s">
        <v>764</v>
      </c>
      <c r="H119" s="14">
        <v>0.28999999999999998</v>
      </c>
      <c r="I119" s="120">
        <f t="shared" si="1"/>
        <v>0.57999999999999996</v>
      </c>
      <c r="J119" s="125"/>
    </row>
    <row r="120" spans="1:10" ht="144">
      <c r="A120" s="124"/>
      <c r="B120" s="118">
        <v>2</v>
      </c>
      <c r="C120" s="10" t="s">
        <v>765</v>
      </c>
      <c r="D120" s="128" t="s">
        <v>39</v>
      </c>
      <c r="E120" s="152" t="s">
        <v>279</v>
      </c>
      <c r="F120" s="153"/>
      <c r="G120" s="11" t="s">
        <v>766</v>
      </c>
      <c r="H120" s="14">
        <v>0.74</v>
      </c>
      <c r="I120" s="120">
        <f t="shared" si="1"/>
        <v>1.48</v>
      </c>
      <c r="J120" s="125"/>
    </row>
    <row r="121" spans="1:10" ht="144">
      <c r="A121" s="124"/>
      <c r="B121" s="118">
        <v>2</v>
      </c>
      <c r="C121" s="10" t="s">
        <v>765</v>
      </c>
      <c r="D121" s="128" t="s">
        <v>39</v>
      </c>
      <c r="E121" s="152" t="s">
        <v>679</v>
      </c>
      <c r="F121" s="153"/>
      <c r="G121" s="11" t="s">
        <v>766</v>
      </c>
      <c r="H121" s="14">
        <v>0.74</v>
      </c>
      <c r="I121" s="120">
        <f t="shared" si="1"/>
        <v>1.48</v>
      </c>
      <c r="J121" s="125"/>
    </row>
    <row r="122" spans="1:10" ht="144">
      <c r="A122" s="124"/>
      <c r="B122" s="118">
        <v>2</v>
      </c>
      <c r="C122" s="10" t="s">
        <v>765</v>
      </c>
      <c r="D122" s="128" t="s">
        <v>39</v>
      </c>
      <c r="E122" s="152" t="s">
        <v>277</v>
      </c>
      <c r="F122" s="153"/>
      <c r="G122" s="11" t="s">
        <v>766</v>
      </c>
      <c r="H122" s="14">
        <v>0.74</v>
      </c>
      <c r="I122" s="120">
        <f t="shared" si="1"/>
        <v>1.48</v>
      </c>
      <c r="J122" s="125"/>
    </row>
    <row r="123" spans="1:10" ht="144">
      <c r="A123" s="124"/>
      <c r="B123" s="118">
        <v>2</v>
      </c>
      <c r="C123" s="10" t="s">
        <v>765</v>
      </c>
      <c r="D123" s="128" t="s">
        <v>39</v>
      </c>
      <c r="E123" s="152" t="s">
        <v>737</v>
      </c>
      <c r="F123" s="153"/>
      <c r="G123" s="11" t="s">
        <v>766</v>
      </c>
      <c r="H123" s="14">
        <v>0.74</v>
      </c>
      <c r="I123" s="120">
        <f t="shared" si="1"/>
        <v>1.48</v>
      </c>
      <c r="J123" s="125"/>
    </row>
    <row r="124" spans="1:10" ht="144">
      <c r="A124" s="124"/>
      <c r="B124" s="118">
        <v>2</v>
      </c>
      <c r="C124" s="10" t="s">
        <v>765</v>
      </c>
      <c r="D124" s="128" t="s">
        <v>42</v>
      </c>
      <c r="E124" s="152" t="s">
        <v>279</v>
      </c>
      <c r="F124" s="153"/>
      <c r="G124" s="11" t="s">
        <v>766</v>
      </c>
      <c r="H124" s="14">
        <v>0.74</v>
      </c>
      <c r="I124" s="120">
        <f t="shared" si="1"/>
        <v>1.48</v>
      </c>
      <c r="J124" s="125"/>
    </row>
    <row r="125" spans="1:10" ht="144">
      <c r="A125" s="124"/>
      <c r="B125" s="118">
        <v>2</v>
      </c>
      <c r="C125" s="10" t="s">
        <v>765</v>
      </c>
      <c r="D125" s="128" t="s">
        <v>42</v>
      </c>
      <c r="E125" s="152" t="s">
        <v>679</v>
      </c>
      <c r="F125" s="153"/>
      <c r="G125" s="11" t="s">
        <v>766</v>
      </c>
      <c r="H125" s="14">
        <v>0.74</v>
      </c>
      <c r="I125" s="120">
        <f t="shared" si="1"/>
        <v>1.48</v>
      </c>
      <c r="J125" s="125"/>
    </row>
    <row r="126" spans="1:10" ht="144">
      <c r="A126" s="124"/>
      <c r="B126" s="118">
        <v>2</v>
      </c>
      <c r="C126" s="10" t="s">
        <v>767</v>
      </c>
      <c r="D126" s="128" t="s">
        <v>45</v>
      </c>
      <c r="E126" s="152" t="s">
        <v>279</v>
      </c>
      <c r="F126" s="153"/>
      <c r="G126" s="11" t="s">
        <v>768</v>
      </c>
      <c r="H126" s="14">
        <v>0.74</v>
      </c>
      <c r="I126" s="120">
        <f t="shared" si="1"/>
        <v>1.48</v>
      </c>
      <c r="J126" s="125"/>
    </row>
    <row r="127" spans="1:10" ht="144">
      <c r="A127" s="124"/>
      <c r="B127" s="118">
        <v>2</v>
      </c>
      <c r="C127" s="10" t="s">
        <v>767</v>
      </c>
      <c r="D127" s="128" t="s">
        <v>47</v>
      </c>
      <c r="E127" s="152" t="s">
        <v>279</v>
      </c>
      <c r="F127" s="153"/>
      <c r="G127" s="11" t="s">
        <v>768</v>
      </c>
      <c r="H127" s="14">
        <v>0.74</v>
      </c>
      <c r="I127" s="120">
        <f t="shared" si="1"/>
        <v>1.48</v>
      </c>
      <c r="J127" s="125"/>
    </row>
    <row r="128" spans="1:10" ht="144">
      <c r="A128" s="124"/>
      <c r="B128" s="118">
        <v>2</v>
      </c>
      <c r="C128" s="10" t="s">
        <v>769</v>
      </c>
      <c r="D128" s="128" t="s">
        <v>39</v>
      </c>
      <c r="E128" s="152" t="s">
        <v>279</v>
      </c>
      <c r="F128" s="153"/>
      <c r="G128" s="11" t="s">
        <v>770</v>
      </c>
      <c r="H128" s="14">
        <v>0.74</v>
      </c>
      <c r="I128" s="120">
        <f t="shared" si="1"/>
        <v>1.48</v>
      </c>
      <c r="J128" s="125"/>
    </row>
    <row r="129" spans="1:10" ht="144">
      <c r="A129" s="124"/>
      <c r="B129" s="118">
        <v>10</v>
      </c>
      <c r="C129" s="10" t="s">
        <v>769</v>
      </c>
      <c r="D129" s="128" t="s">
        <v>39</v>
      </c>
      <c r="E129" s="152" t="s">
        <v>278</v>
      </c>
      <c r="F129" s="153"/>
      <c r="G129" s="11" t="s">
        <v>770</v>
      </c>
      <c r="H129" s="14">
        <v>0.74</v>
      </c>
      <c r="I129" s="120">
        <f t="shared" si="1"/>
        <v>7.4</v>
      </c>
      <c r="J129" s="125"/>
    </row>
    <row r="130" spans="1:10" ht="144">
      <c r="A130" s="124"/>
      <c r="B130" s="118">
        <v>10</v>
      </c>
      <c r="C130" s="10" t="s">
        <v>769</v>
      </c>
      <c r="D130" s="128" t="s">
        <v>39</v>
      </c>
      <c r="E130" s="152" t="s">
        <v>754</v>
      </c>
      <c r="F130" s="153"/>
      <c r="G130" s="11" t="s">
        <v>770</v>
      </c>
      <c r="H130" s="14">
        <v>0.74</v>
      </c>
      <c r="I130" s="120">
        <f t="shared" si="1"/>
        <v>7.4</v>
      </c>
      <c r="J130" s="125"/>
    </row>
    <row r="131" spans="1:10" ht="144">
      <c r="A131" s="124"/>
      <c r="B131" s="118">
        <v>2</v>
      </c>
      <c r="C131" s="10" t="s">
        <v>769</v>
      </c>
      <c r="D131" s="128" t="s">
        <v>40</v>
      </c>
      <c r="E131" s="152" t="s">
        <v>279</v>
      </c>
      <c r="F131" s="153"/>
      <c r="G131" s="11" t="s">
        <v>770</v>
      </c>
      <c r="H131" s="14">
        <v>0.74</v>
      </c>
      <c r="I131" s="120">
        <f t="shared" si="1"/>
        <v>1.48</v>
      </c>
      <c r="J131" s="125"/>
    </row>
    <row r="132" spans="1:10" ht="144">
      <c r="A132" s="124"/>
      <c r="B132" s="118">
        <v>10</v>
      </c>
      <c r="C132" s="10" t="s">
        <v>769</v>
      </c>
      <c r="D132" s="128" t="s">
        <v>40</v>
      </c>
      <c r="E132" s="152" t="s">
        <v>278</v>
      </c>
      <c r="F132" s="153"/>
      <c r="G132" s="11" t="s">
        <v>770</v>
      </c>
      <c r="H132" s="14">
        <v>0.74</v>
      </c>
      <c r="I132" s="120">
        <f t="shared" si="1"/>
        <v>7.4</v>
      </c>
      <c r="J132" s="125"/>
    </row>
    <row r="133" spans="1:10" ht="144">
      <c r="A133" s="124"/>
      <c r="B133" s="118">
        <v>2</v>
      </c>
      <c r="C133" s="10" t="s">
        <v>769</v>
      </c>
      <c r="D133" s="128" t="s">
        <v>40</v>
      </c>
      <c r="E133" s="152" t="s">
        <v>737</v>
      </c>
      <c r="F133" s="153"/>
      <c r="G133" s="11" t="s">
        <v>770</v>
      </c>
      <c r="H133" s="14">
        <v>0.74</v>
      </c>
      <c r="I133" s="120">
        <f t="shared" si="1"/>
        <v>1.48</v>
      </c>
      <c r="J133" s="125"/>
    </row>
    <row r="134" spans="1:10" ht="144">
      <c r="A134" s="124"/>
      <c r="B134" s="118">
        <v>10</v>
      </c>
      <c r="C134" s="10" t="s">
        <v>769</v>
      </c>
      <c r="D134" s="128" t="s">
        <v>40</v>
      </c>
      <c r="E134" s="152" t="s">
        <v>754</v>
      </c>
      <c r="F134" s="153"/>
      <c r="G134" s="11" t="s">
        <v>770</v>
      </c>
      <c r="H134" s="14">
        <v>0.74</v>
      </c>
      <c r="I134" s="120">
        <f t="shared" si="1"/>
        <v>7.4</v>
      </c>
      <c r="J134" s="125"/>
    </row>
    <row r="135" spans="1:10" ht="144">
      <c r="A135" s="124"/>
      <c r="B135" s="118">
        <v>2</v>
      </c>
      <c r="C135" s="10" t="s">
        <v>769</v>
      </c>
      <c r="D135" s="128" t="s">
        <v>42</v>
      </c>
      <c r="E135" s="152" t="s">
        <v>279</v>
      </c>
      <c r="F135" s="153"/>
      <c r="G135" s="11" t="s">
        <v>770</v>
      </c>
      <c r="H135" s="14">
        <v>0.74</v>
      </c>
      <c r="I135" s="120">
        <f t="shared" si="1"/>
        <v>1.48</v>
      </c>
      <c r="J135" s="125"/>
    </row>
    <row r="136" spans="1:10" ht="144">
      <c r="A136" s="124"/>
      <c r="B136" s="118">
        <v>2</v>
      </c>
      <c r="C136" s="10" t="s">
        <v>771</v>
      </c>
      <c r="D136" s="128" t="s">
        <v>44</v>
      </c>
      <c r="E136" s="152" t="s">
        <v>279</v>
      </c>
      <c r="F136" s="153"/>
      <c r="G136" s="11" t="s">
        <v>772</v>
      </c>
      <c r="H136" s="14">
        <v>0.79</v>
      </c>
      <c r="I136" s="120">
        <f t="shared" si="1"/>
        <v>1.58</v>
      </c>
      <c r="J136" s="125"/>
    </row>
    <row r="137" spans="1:10" ht="144">
      <c r="A137" s="124"/>
      <c r="B137" s="118">
        <v>2</v>
      </c>
      <c r="C137" s="10" t="s">
        <v>771</v>
      </c>
      <c r="D137" s="128" t="s">
        <v>46</v>
      </c>
      <c r="E137" s="152" t="s">
        <v>279</v>
      </c>
      <c r="F137" s="153"/>
      <c r="G137" s="11" t="s">
        <v>772</v>
      </c>
      <c r="H137" s="14">
        <v>0.79</v>
      </c>
      <c r="I137" s="120">
        <f t="shared" si="1"/>
        <v>1.58</v>
      </c>
      <c r="J137" s="125"/>
    </row>
    <row r="138" spans="1:10" ht="252">
      <c r="A138" s="124"/>
      <c r="B138" s="118">
        <v>2</v>
      </c>
      <c r="C138" s="10" t="s">
        <v>773</v>
      </c>
      <c r="D138" s="128" t="s">
        <v>216</v>
      </c>
      <c r="E138" s="152"/>
      <c r="F138" s="153"/>
      <c r="G138" s="11" t="s">
        <v>1059</v>
      </c>
      <c r="H138" s="14">
        <v>1.79</v>
      </c>
      <c r="I138" s="120">
        <f t="shared" si="1"/>
        <v>3.58</v>
      </c>
      <c r="J138" s="125"/>
    </row>
    <row r="139" spans="1:10" ht="252">
      <c r="A139" s="124"/>
      <c r="B139" s="118">
        <v>2</v>
      </c>
      <c r="C139" s="10" t="s">
        <v>773</v>
      </c>
      <c r="D139" s="128" t="s">
        <v>218</v>
      </c>
      <c r="E139" s="152"/>
      <c r="F139" s="153"/>
      <c r="G139" s="11" t="s">
        <v>1059</v>
      </c>
      <c r="H139" s="14">
        <v>1.79</v>
      </c>
      <c r="I139" s="120">
        <f t="shared" si="1"/>
        <v>3.58</v>
      </c>
      <c r="J139" s="125"/>
    </row>
    <row r="140" spans="1:10" ht="252">
      <c r="A140" s="124"/>
      <c r="B140" s="118">
        <v>2</v>
      </c>
      <c r="C140" s="10" t="s">
        <v>773</v>
      </c>
      <c r="D140" s="128" t="s">
        <v>269</v>
      </c>
      <c r="E140" s="152"/>
      <c r="F140" s="153"/>
      <c r="G140" s="11" t="s">
        <v>1059</v>
      </c>
      <c r="H140" s="14">
        <v>1.79</v>
      </c>
      <c r="I140" s="120">
        <f t="shared" si="1"/>
        <v>3.58</v>
      </c>
      <c r="J140" s="125"/>
    </row>
    <row r="141" spans="1:10" ht="228">
      <c r="A141" s="124"/>
      <c r="B141" s="118">
        <v>2</v>
      </c>
      <c r="C141" s="10" t="s">
        <v>774</v>
      </c>
      <c r="D141" s="128" t="s">
        <v>679</v>
      </c>
      <c r="E141" s="152"/>
      <c r="F141" s="153"/>
      <c r="G141" s="11" t="s">
        <v>1060</v>
      </c>
      <c r="H141" s="14">
        <v>0.67</v>
      </c>
      <c r="I141" s="120">
        <f t="shared" si="1"/>
        <v>1.34</v>
      </c>
      <c r="J141" s="125"/>
    </row>
    <row r="142" spans="1:10" ht="168">
      <c r="A142" s="124"/>
      <c r="B142" s="118">
        <v>2</v>
      </c>
      <c r="C142" s="10" t="s">
        <v>775</v>
      </c>
      <c r="D142" s="128" t="s">
        <v>728</v>
      </c>
      <c r="E142" s="152"/>
      <c r="F142" s="153"/>
      <c r="G142" s="11" t="s">
        <v>1061</v>
      </c>
      <c r="H142" s="14">
        <v>0.39</v>
      </c>
      <c r="I142" s="120">
        <f t="shared" si="1"/>
        <v>0.78</v>
      </c>
      <c r="J142" s="125"/>
    </row>
    <row r="143" spans="1:10" ht="192">
      <c r="A143" s="124"/>
      <c r="B143" s="118">
        <v>2</v>
      </c>
      <c r="C143" s="10" t="s">
        <v>776</v>
      </c>
      <c r="D143" s="128" t="s">
        <v>777</v>
      </c>
      <c r="E143" s="152"/>
      <c r="F143" s="153"/>
      <c r="G143" s="11" t="s">
        <v>1062</v>
      </c>
      <c r="H143" s="14">
        <v>0.49</v>
      </c>
      <c r="I143" s="120">
        <f t="shared" si="1"/>
        <v>0.98</v>
      </c>
      <c r="J143" s="125"/>
    </row>
    <row r="144" spans="1:10" ht="156">
      <c r="A144" s="124"/>
      <c r="B144" s="118">
        <v>3</v>
      </c>
      <c r="C144" s="10" t="s">
        <v>778</v>
      </c>
      <c r="D144" s="128" t="s">
        <v>734</v>
      </c>
      <c r="E144" s="152"/>
      <c r="F144" s="153"/>
      <c r="G144" s="11" t="s">
        <v>1063</v>
      </c>
      <c r="H144" s="14">
        <v>0.79</v>
      </c>
      <c r="I144" s="120">
        <f t="shared" si="1"/>
        <v>2.37</v>
      </c>
      <c r="J144" s="125"/>
    </row>
    <row r="145" spans="1:10" ht="156">
      <c r="A145" s="124"/>
      <c r="B145" s="118">
        <v>3</v>
      </c>
      <c r="C145" s="10" t="s">
        <v>778</v>
      </c>
      <c r="D145" s="128" t="s">
        <v>738</v>
      </c>
      <c r="E145" s="152"/>
      <c r="F145" s="153"/>
      <c r="G145" s="11" t="s">
        <v>1063</v>
      </c>
      <c r="H145" s="14">
        <v>1.29</v>
      </c>
      <c r="I145" s="120">
        <f t="shared" si="1"/>
        <v>3.87</v>
      </c>
      <c r="J145" s="125"/>
    </row>
    <row r="146" spans="1:10" ht="156">
      <c r="A146" s="124"/>
      <c r="B146" s="118">
        <v>3</v>
      </c>
      <c r="C146" s="10" t="s">
        <v>778</v>
      </c>
      <c r="D146" s="128" t="s">
        <v>740</v>
      </c>
      <c r="E146" s="152"/>
      <c r="F146" s="153"/>
      <c r="G146" s="11" t="s">
        <v>1063</v>
      </c>
      <c r="H146" s="14">
        <v>1.99</v>
      </c>
      <c r="I146" s="120">
        <f t="shared" si="1"/>
        <v>5.97</v>
      </c>
      <c r="J146" s="125"/>
    </row>
    <row r="147" spans="1:10" ht="156">
      <c r="A147" s="124"/>
      <c r="B147" s="118">
        <v>3</v>
      </c>
      <c r="C147" s="10" t="s">
        <v>778</v>
      </c>
      <c r="D147" s="128" t="s">
        <v>741</v>
      </c>
      <c r="E147" s="152"/>
      <c r="F147" s="153"/>
      <c r="G147" s="11" t="s">
        <v>1063</v>
      </c>
      <c r="H147" s="14">
        <v>2.99</v>
      </c>
      <c r="I147" s="120">
        <f t="shared" si="1"/>
        <v>8.9700000000000006</v>
      </c>
      <c r="J147" s="125"/>
    </row>
    <row r="148" spans="1:10" ht="156">
      <c r="A148" s="124"/>
      <c r="B148" s="118">
        <v>3</v>
      </c>
      <c r="C148" s="10" t="s">
        <v>778</v>
      </c>
      <c r="D148" s="128" t="s">
        <v>742</v>
      </c>
      <c r="E148" s="152"/>
      <c r="F148" s="153"/>
      <c r="G148" s="11" t="s">
        <v>1063</v>
      </c>
      <c r="H148" s="14">
        <v>3.49</v>
      </c>
      <c r="I148" s="120">
        <f t="shared" si="1"/>
        <v>10.47</v>
      </c>
      <c r="J148" s="125"/>
    </row>
    <row r="149" spans="1:10" ht="156">
      <c r="A149" s="124"/>
      <c r="B149" s="118">
        <v>3</v>
      </c>
      <c r="C149" s="10" t="s">
        <v>778</v>
      </c>
      <c r="D149" s="128" t="s">
        <v>743</v>
      </c>
      <c r="E149" s="152"/>
      <c r="F149" s="153"/>
      <c r="G149" s="11" t="s">
        <v>1063</v>
      </c>
      <c r="H149" s="14">
        <v>4.49</v>
      </c>
      <c r="I149" s="120">
        <f t="shared" si="1"/>
        <v>13.47</v>
      </c>
      <c r="J149" s="125"/>
    </row>
    <row r="150" spans="1:10" ht="216">
      <c r="A150" s="124"/>
      <c r="B150" s="118">
        <v>2</v>
      </c>
      <c r="C150" s="10" t="s">
        <v>779</v>
      </c>
      <c r="D150" s="128" t="s">
        <v>780</v>
      </c>
      <c r="E150" s="152"/>
      <c r="F150" s="153"/>
      <c r="G150" s="11" t="s">
        <v>1064</v>
      </c>
      <c r="H150" s="14">
        <v>0.99</v>
      </c>
      <c r="I150" s="120">
        <f t="shared" ref="I150:I213" si="2">H150*B150</f>
        <v>1.98</v>
      </c>
      <c r="J150" s="125"/>
    </row>
    <row r="151" spans="1:10" ht="216">
      <c r="A151" s="124"/>
      <c r="B151" s="118">
        <v>2</v>
      </c>
      <c r="C151" s="10" t="s">
        <v>779</v>
      </c>
      <c r="D151" s="128" t="s">
        <v>781</v>
      </c>
      <c r="E151" s="152"/>
      <c r="F151" s="153"/>
      <c r="G151" s="11" t="s">
        <v>1064</v>
      </c>
      <c r="H151" s="14">
        <v>0.99</v>
      </c>
      <c r="I151" s="120">
        <f t="shared" si="2"/>
        <v>1.98</v>
      </c>
      <c r="J151" s="125"/>
    </row>
    <row r="152" spans="1:10" ht="216">
      <c r="A152" s="124"/>
      <c r="B152" s="118">
        <v>2</v>
      </c>
      <c r="C152" s="10" t="s">
        <v>779</v>
      </c>
      <c r="D152" s="128" t="s">
        <v>782</v>
      </c>
      <c r="E152" s="152"/>
      <c r="F152" s="153"/>
      <c r="G152" s="11" t="s">
        <v>1064</v>
      </c>
      <c r="H152" s="14">
        <v>0.99</v>
      </c>
      <c r="I152" s="120">
        <f t="shared" si="2"/>
        <v>1.98</v>
      </c>
      <c r="J152" s="125"/>
    </row>
    <row r="153" spans="1:10" ht="216">
      <c r="A153" s="124"/>
      <c r="B153" s="118">
        <v>2</v>
      </c>
      <c r="C153" s="10" t="s">
        <v>779</v>
      </c>
      <c r="D153" s="128" t="s">
        <v>783</v>
      </c>
      <c r="E153" s="152"/>
      <c r="F153" s="153"/>
      <c r="G153" s="11" t="s">
        <v>1064</v>
      </c>
      <c r="H153" s="14">
        <v>0.99</v>
      </c>
      <c r="I153" s="120">
        <f t="shared" si="2"/>
        <v>1.98</v>
      </c>
      <c r="J153" s="125"/>
    </row>
    <row r="154" spans="1:10" ht="216">
      <c r="A154" s="124"/>
      <c r="B154" s="118">
        <v>2</v>
      </c>
      <c r="C154" s="10" t="s">
        <v>779</v>
      </c>
      <c r="D154" s="128" t="s">
        <v>784</v>
      </c>
      <c r="E154" s="152"/>
      <c r="F154" s="153"/>
      <c r="G154" s="11" t="s">
        <v>1064</v>
      </c>
      <c r="H154" s="14">
        <v>0.99</v>
      </c>
      <c r="I154" s="120">
        <f t="shared" si="2"/>
        <v>1.98</v>
      </c>
      <c r="J154" s="125"/>
    </row>
    <row r="155" spans="1:10" ht="216">
      <c r="A155" s="124"/>
      <c r="B155" s="118">
        <v>2</v>
      </c>
      <c r="C155" s="10" t="s">
        <v>779</v>
      </c>
      <c r="D155" s="128" t="s">
        <v>785</v>
      </c>
      <c r="E155" s="152"/>
      <c r="F155" s="153"/>
      <c r="G155" s="11" t="s">
        <v>1064</v>
      </c>
      <c r="H155" s="14">
        <v>0.99</v>
      </c>
      <c r="I155" s="120">
        <f t="shared" si="2"/>
        <v>1.98</v>
      </c>
      <c r="J155" s="125"/>
    </row>
    <row r="156" spans="1:10" ht="216">
      <c r="A156" s="124"/>
      <c r="B156" s="118">
        <v>2</v>
      </c>
      <c r="C156" s="10" t="s">
        <v>779</v>
      </c>
      <c r="D156" s="128" t="s">
        <v>786</v>
      </c>
      <c r="E156" s="152"/>
      <c r="F156" s="153"/>
      <c r="G156" s="11" t="s">
        <v>1064</v>
      </c>
      <c r="H156" s="14">
        <v>0.99</v>
      </c>
      <c r="I156" s="120">
        <f t="shared" si="2"/>
        <v>1.98</v>
      </c>
      <c r="J156" s="125"/>
    </row>
    <row r="157" spans="1:10" ht="108">
      <c r="A157" s="124"/>
      <c r="B157" s="118">
        <v>2</v>
      </c>
      <c r="C157" s="10" t="s">
        <v>787</v>
      </c>
      <c r="D157" s="128" t="s">
        <v>30</v>
      </c>
      <c r="E157" s="152" t="s">
        <v>279</v>
      </c>
      <c r="F157" s="153"/>
      <c r="G157" s="11" t="s">
        <v>788</v>
      </c>
      <c r="H157" s="14">
        <v>0.76</v>
      </c>
      <c r="I157" s="120">
        <f t="shared" si="2"/>
        <v>1.52</v>
      </c>
      <c r="J157" s="125"/>
    </row>
    <row r="158" spans="1:10" ht="108">
      <c r="A158" s="124"/>
      <c r="B158" s="118">
        <v>2</v>
      </c>
      <c r="C158" s="10" t="s">
        <v>787</v>
      </c>
      <c r="D158" s="128" t="s">
        <v>30</v>
      </c>
      <c r="E158" s="152" t="s">
        <v>277</v>
      </c>
      <c r="F158" s="153"/>
      <c r="G158" s="11" t="s">
        <v>788</v>
      </c>
      <c r="H158" s="14">
        <v>0.76</v>
      </c>
      <c r="I158" s="120">
        <f t="shared" si="2"/>
        <v>1.52</v>
      </c>
      <c r="J158" s="125"/>
    </row>
    <row r="159" spans="1:10" ht="108">
      <c r="A159" s="124"/>
      <c r="B159" s="118">
        <v>2</v>
      </c>
      <c r="C159" s="10" t="s">
        <v>787</v>
      </c>
      <c r="D159" s="128" t="s">
        <v>31</v>
      </c>
      <c r="E159" s="152" t="s">
        <v>279</v>
      </c>
      <c r="F159" s="153"/>
      <c r="G159" s="11" t="s">
        <v>788</v>
      </c>
      <c r="H159" s="14">
        <v>0.76</v>
      </c>
      <c r="I159" s="120">
        <f t="shared" si="2"/>
        <v>1.52</v>
      </c>
      <c r="J159" s="125"/>
    </row>
    <row r="160" spans="1:10" ht="108">
      <c r="A160" s="124"/>
      <c r="B160" s="118">
        <v>2</v>
      </c>
      <c r="C160" s="10" t="s">
        <v>787</v>
      </c>
      <c r="D160" s="128" t="s">
        <v>31</v>
      </c>
      <c r="E160" s="152" t="s">
        <v>277</v>
      </c>
      <c r="F160" s="153"/>
      <c r="G160" s="11" t="s">
        <v>788</v>
      </c>
      <c r="H160" s="14">
        <v>0.76</v>
      </c>
      <c r="I160" s="120">
        <f t="shared" si="2"/>
        <v>1.52</v>
      </c>
      <c r="J160" s="125"/>
    </row>
    <row r="161" spans="1:10" ht="108">
      <c r="A161" s="124"/>
      <c r="B161" s="118">
        <v>2</v>
      </c>
      <c r="C161" s="10" t="s">
        <v>787</v>
      </c>
      <c r="D161" s="128" t="s">
        <v>32</v>
      </c>
      <c r="E161" s="152" t="s">
        <v>278</v>
      </c>
      <c r="F161" s="153"/>
      <c r="G161" s="11" t="s">
        <v>788</v>
      </c>
      <c r="H161" s="14">
        <v>0.76</v>
      </c>
      <c r="I161" s="120">
        <f t="shared" si="2"/>
        <v>1.52</v>
      </c>
      <c r="J161" s="125"/>
    </row>
    <row r="162" spans="1:10" ht="108">
      <c r="A162" s="124"/>
      <c r="B162" s="118">
        <v>2</v>
      </c>
      <c r="C162" s="10" t="s">
        <v>787</v>
      </c>
      <c r="D162" s="128" t="s">
        <v>33</v>
      </c>
      <c r="E162" s="152" t="s">
        <v>279</v>
      </c>
      <c r="F162" s="153"/>
      <c r="G162" s="11" t="s">
        <v>788</v>
      </c>
      <c r="H162" s="14">
        <v>0.76</v>
      </c>
      <c r="I162" s="120">
        <f t="shared" si="2"/>
        <v>1.52</v>
      </c>
      <c r="J162" s="125"/>
    </row>
    <row r="163" spans="1:10" ht="144">
      <c r="A163" s="124"/>
      <c r="B163" s="118">
        <v>2</v>
      </c>
      <c r="C163" s="10" t="s">
        <v>789</v>
      </c>
      <c r="D163" s="128" t="s">
        <v>743</v>
      </c>
      <c r="E163" s="152"/>
      <c r="F163" s="153"/>
      <c r="G163" s="11" t="s">
        <v>1065</v>
      </c>
      <c r="H163" s="14">
        <v>0.73</v>
      </c>
      <c r="I163" s="120">
        <f t="shared" si="2"/>
        <v>1.46</v>
      </c>
      <c r="J163" s="125"/>
    </row>
    <row r="164" spans="1:10" ht="144">
      <c r="A164" s="124"/>
      <c r="B164" s="118">
        <v>2</v>
      </c>
      <c r="C164" s="10" t="s">
        <v>790</v>
      </c>
      <c r="D164" s="128" t="s">
        <v>741</v>
      </c>
      <c r="E164" s="152" t="s">
        <v>279</v>
      </c>
      <c r="F164" s="153"/>
      <c r="G164" s="11" t="s">
        <v>1066</v>
      </c>
      <c r="H164" s="14">
        <v>1.1599999999999999</v>
      </c>
      <c r="I164" s="120">
        <f t="shared" si="2"/>
        <v>2.3199999999999998</v>
      </c>
      <c r="J164" s="125"/>
    </row>
    <row r="165" spans="1:10" ht="144">
      <c r="A165" s="124"/>
      <c r="B165" s="118">
        <v>2</v>
      </c>
      <c r="C165" s="10" t="s">
        <v>790</v>
      </c>
      <c r="D165" s="128" t="s">
        <v>743</v>
      </c>
      <c r="E165" s="152" t="s">
        <v>279</v>
      </c>
      <c r="F165" s="153"/>
      <c r="G165" s="11" t="s">
        <v>1066</v>
      </c>
      <c r="H165" s="14">
        <v>1.37</v>
      </c>
      <c r="I165" s="120">
        <f t="shared" si="2"/>
        <v>2.74</v>
      </c>
      <c r="J165" s="125"/>
    </row>
    <row r="166" spans="1:10" ht="144">
      <c r="A166" s="124"/>
      <c r="B166" s="118">
        <v>2</v>
      </c>
      <c r="C166" s="10" t="s">
        <v>790</v>
      </c>
      <c r="D166" s="128" t="s">
        <v>743</v>
      </c>
      <c r="E166" s="152" t="s">
        <v>278</v>
      </c>
      <c r="F166" s="153"/>
      <c r="G166" s="11" t="s">
        <v>1066</v>
      </c>
      <c r="H166" s="14">
        <v>1.37</v>
      </c>
      <c r="I166" s="120">
        <f t="shared" si="2"/>
        <v>2.74</v>
      </c>
      <c r="J166" s="125"/>
    </row>
    <row r="167" spans="1:10" ht="108">
      <c r="A167" s="124"/>
      <c r="B167" s="118">
        <v>2</v>
      </c>
      <c r="C167" s="10" t="s">
        <v>791</v>
      </c>
      <c r="D167" s="128" t="s">
        <v>792</v>
      </c>
      <c r="E167" s="152"/>
      <c r="F167" s="153"/>
      <c r="G167" s="11" t="s">
        <v>793</v>
      </c>
      <c r="H167" s="14">
        <v>1.75</v>
      </c>
      <c r="I167" s="120">
        <f t="shared" si="2"/>
        <v>3.5</v>
      </c>
      <c r="J167" s="125"/>
    </row>
    <row r="168" spans="1:10" ht="156">
      <c r="A168" s="124"/>
      <c r="B168" s="118">
        <v>2</v>
      </c>
      <c r="C168" s="10" t="s">
        <v>794</v>
      </c>
      <c r="D168" s="128" t="s">
        <v>742</v>
      </c>
      <c r="E168" s="152"/>
      <c r="F168" s="153"/>
      <c r="G168" s="11" t="s">
        <v>795</v>
      </c>
      <c r="H168" s="14">
        <v>1.99</v>
      </c>
      <c r="I168" s="120">
        <f t="shared" si="2"/>
        <v>3.98</v>
      </c>
      <c r="J168" s="125"/>
    </row>
    <row r="169" spans="1:10" ht="156">
      <c r="A169" s="124"/>
      <c r="B169" s="118">
        <v>2</v>
      </c>
      <c r="C169" s="10" t="s">
        <v>794</v>
      </c>
      <c r="D169" s="128" t="s">
        <v>743</v>
      </c>
      <c r="E169" s="152"/>
      <c r="F169" s="153"/>
      <c r="G169" s="11" t="s">
        <v>795</v>
      </c>
      <c r="H169" s="14">
        <v>2.19</v>
      </c>
      <c r="I169" s="120">
        <f t="shared" si="2"/>
        <v>4.38</v>
      </c>
      <c r="J169" s="125"/>
    </row>
    <row r="170" spans="1:10" ht="156">
      <c r="A170" s="124"/>
      <c r="B170" s="118">
        <v>2</v>
      </c>
      <c r="C170" s="10" t="s">
        <v>794</v>
      </c>
      <c r="D170" s="128" t="s">
        <v>750</v>
      </c>
      <c r="E170" s="152"/>
      <c r="F170" s="153"/>
      <c r="G170" s="11" t="s">
        <v>795</v>
      </c>
      <c r="H170" s="14">
        <v>2.39</v>
      </c>
      <c r="I170" s="120">
        <f t="shared" si="2"/>
        <v>4.78</v>
      </c>
      <c r="J170" s="125"/>
    </row>
    <row r="171" spans="1:10" ht="156">
      <c r="A171" s="124"/>
      <c r="B171" s="118">
        <v>2</v>
      </c>
      <c r="C171" s="10" t="s">
        <v>794</v>
      </c>
      <c r="D171" s="128" t="s">
        <v>744</v>
      </c>
      <c r="E171" s="152"/>
      <c r="F171" s="153"/>
      <c r="G171" s="11" t="s">
        <v>795</v>
      </c>
      <c r="H171" s="14">
        <v>3.34</v>
      </c>
      <c r="I171" s="120">
        <f t="shared" si="2"/>
        <v>6.68</v>
      </c>
      <c r="J171" s="125"/>
    </row>
    <row r="172" spans="1:10" ht="168">
      <c r="A172" s="124"/>
      <c r="B172" s="118">
        <v>2</v>
      </c>
      <c r="C172" s="10" t="s">
        <v>796</v>
      </c>
      <c r="D172" s="128" t="s">
        <v>743</v>
      </c>
      <c r="E172" s="152"/>
      <c r="F172" s="153"/>
      <c r="G172" s="11" t="s">
        <v>797</v>
      </c>
      <c r="H172" s="14">
        <v>2.39</v>
      </c>
      <c r="I172" s="120">
        <f t="shared" si="2"/>
        <v>4.78</v>
      </c>
      <c r="J172" s="125"/>
    </row>
    <row r="173" spans="1:10" ht="168">
      <c r="A173" s="124"/>
      <c r="B173" s="118">
        <v>2</v>
      </c>
      <c r="C173" s="10" t="s">
        <v>796</v>
      </c>
      <c r="D173" s="128" t="s">
        <v>750</v>
      </c>
      <c r="E173" s="152"/>
      <c r="F173" s="153"/>
      <c r="G173" s="11" t="s">
        <v>797</v>
      </c>
      <c r="H173" s="14">
        <v>2.64</v>
      </c>
      <c r="I173" s="120">
        <f t="shared" si="2"/>
        <v>5.28</v>
      </c>
      <c r="J173" s="125"/>
    </row>
    <row r="174" spans="1:10" ht="168">
      <c r="A174" s="124"/>
      <c r="B174" s="118">
        <v>2</v>
      </c>
      <c r="C174" s="10" t="s">
        <v>796</v>
      </c>
      <c r="D174" s="128" t="s">
        <v>744</v>
      </c>
      <c r="E174" s="152"/>
      <c r="F174" s="153"/>
      <c r="G174" s="11" t="s">
        <v>797</v>
      </c>
      <c r="H174" s="14">
        <v>3.64</v>
      </c>
      <c r="I174" s="120">
        <f t="shared" si="2"/>
        <v>7.28</v>
      </c>
      <c r="J174" s="125"/>
    </row>
    <row r="175" spans="1:10" ht="120">
      <c r="A175" s="124"/>
      <c r="B175" s="118">
        <v>2</v>
      </c>
      <c r="C175" s="10" t="s">
        <v>798</v>
      </c>
      <c r="D175" s="128" t="s">
        <v>740</v>
      </c>
      <c r="E175" s="152"/>
      <c r="F175" s="153"/>
      <c r="G175" s="11" t="s">
        <v>799</v>
      </c>
      <c r="H175" s="14">
        <v>1.69</v>
      </c>
      <c r="I175" s="120">
        <f t="shared" si="2"/>
        <v>3.38</v>
      </c>
      <c r="J175" s="125"/>
    </row>
    <row r="176" spans="1:10" ht="132">
      <c r="A176" s="124"/>
      <c r="B176" s="118">
        <v>2</v>
      </c>
      <c r="C176" s="10" t="s">
        <v>800</v>
      </c>
      <c r="D176" s="128" t="s">
        <v>739</v>
      </c>
      <c r="E176" s="152" t="s">
        <v>801</v>
      </c>
      <c r="F176" s="153"/>
      <c r="G176" s="11" t="s">
        <v>802</v>
      </c>
      <c r="H176" s="14">
        <v>1.99</v>
      </c>
      <c r="I176" s="120">
        <f t="shared" si="2"/>
        <v>3.98</v>
      </c>
      <c r="J176" s="125"/>
    </row>
    <row r="177" spans="1:10" ht="132">
      <c r="A177" s="124"/>
      <c r="B177" s="118">
        <v>2</v>
      </c>
      <c r="C177" s="10" t="s">
        <v>800</v>
      </c>
      <c r="D177" s="128" t="s">
        <v>740</v>
      </c>
      <c r="E177" s="152" t="s">
        <v>801</v>
      </c>
      <c r="F177" s="153"/>
      <c r="G177" s="11" t="s">
        <v>802</v>
      </c>
      <c r="H177" s="14">
        <v>2.19</v>
      </c>
      <c r="I177" s="120">
        <f t="shared" si="2"/>
        <v>4.38</v>
      </c>
      <c r="J177" s="125"/>
    </row>
    <row r="178" spans="1:10" ht="132">
      <c r="A178" s="124"/>
      <c r="B178" s="118">
        <v>2</v>
      </c>
      <c r="C178" s="10" t="s">
        <v>800</v>
      </c>
      <c r="D178" s="128" t="s">
        <v>803</v>
      </c>
      <c r="E178" s="152" t="s">
        <v>274</v>
      </c>
      <c r="F178" s="153"/>
      <c r="G178" s="11" t="s">
        <v>802</v>
      </c>
      <c r="H178" s="14">
        <v>5.44</v>
      </c>
      <c r="I178" s="120">
        <f t="shared" si="2"/>
        <v>10.88</v>
      </c>
      <c r="J178" s="125"/>
    </row>
    <row r="179" spans="1:10" ht="216">
      <c r="A179" s="124"/>
      <c r="B179" s="118">
        <v>2</v>
      </c>
      <c r="C179" s="10" t="s">
        <v>804</v>
      </c>
      <c r="D179" s="128" t="s">
        <v>740</v>
      </c>
      <c r="E179" s="152" t="s">
        <v>112</v>
      </c>
      <c r="F179" s="153"/>
      <c r="G179" s="11" t="s">
        <v>805</v>
      </c>
      <c r="H179" s="14">
        <v>2.06</v>
      </c>
      <c r="I179" s="120">
        <f t="shared" si="2"/>
        <v>4.12</v>
      </c>
      <c r="J179" s="125"/>
    </row>
    <row r="180" spans="1:10" ht="216">
      <c r="A180" s="124"/>
      <c r="B180" s="118">
        <v>2</v>
      </c>
      <c r="C180" s="10" t="s">
        <v>804</v>
      </c>
      <c r="D180" s="128" t="s">
        <v>740</v>
      </c>
      <c r="E180" s="152" t="s">
        <v>269</v>
      </c>
      <c r="F180" s="153"/>
      <c r="G180" s="11" t="s">
        <v>805</v>
      </c>
      <c r="H180" s="14">
        <v>2.06</v>
      </c>
      <c r="I180" s="120">
        <f t="shared" si="2"/>
        <v>4.12</v>
      </c>
      <c r="J180" s="125"/>
    </row>
    <row r="181" spans="1:10" ht="216">
      <c r="A181" s="124"/>
      <c r="B181" s="118">
        <v>2</v>
      </c>
      <c r="C181" s="10" t="s">
        <v>804</v>
      </c>
      <c r="D181" s="128" t="s">
        <v>740</v>
      </c>
      <c r="E181" s="152" t="s">
        <v>220</v>
      </c>
      <c r="F181" s="153"/>
      <c r="G181" s="11" t="s">
        <v>805</v>
      </c>
      <c r="H181" s="14">
        <v>2.06</v>
      </c>
      <c r="I181" s="120">
        <f t="shared" si="2"/>
        <v>4.12</v>
      </c>
      <c r="J181" s="125"/>
    </row>
    <row r="182" spans="1:10" ht="216">
      <c r="A182" s="124"/>
      <c r="B182" s="118">
        <v>2</v>
      </c>
      <c r="C182" s="10" t="s">
        <v>804</v>
      </c>
      <c r="D182" s="128" t="s">
        <v>743</v>
      </c>
      <c r="E182" s="152" t="s">
        <v>272</v>
      </c>
      <c r="F182" s="153"/>
      <c r="G182" s="11" t="s">
        <v>805</v>
      </c>
      <c r="H182" s="14">
        <v>3.05</v>
      </c>
      <c r="I182" s="120">
        <f t="shared" si="2"/>
        <v>6.1</v>
      </c>
      <c r="J182" s="125"/>
    </row>
    <row r="183" spans="1:10" ht="216">
      <c r="A183" s="124"/>
      <c r="B183" s="118">
        <v>2</v>
      </c>
      <c r="C183" s="10" t="s">
        <v>804</v>
      </c>
      <c r="D183" s="128" t="s">
        <v>806</v>
      </c>
      <c r="E183" s="152" t="s">
        <v>220</v>
      </c>
      <c r="F183" s="153"/>
      <c r="G183" s="11" t="s">
        <v>805</v>
      </c>
      <c r="H183" s="14">
        <v>5.53</v>
      </c>
      <c r="I183" s="120">
        <f t="shared" si="2"/>
        <v>11.06</v>
      </c>
      <c r="J183" s="125"/>
    </row>
    <row r="184" spans="1:10" ht="216">
      <c r="A184" s="124"/>
      <c r="B184" s="118">
        <v>2</v>
      </c>
      <c r="C184" s="10" t="s">
        <v>804</v>
      </c>
      <c r="D184" s="128" t="s">
        <v>806</v>
      </c>
      <c r="E184" s="152" t="s">
        <v>272</v>
      </c>
      <c r="F184" s="153"/>
      <c r="G184" s="11" t="s">
        <v>805</v>
      </c>
      <c r="H184" s="14">
        <v>5.53</v>
      </c>
      <c r="I184" s="120">
        <f t="shared" si="2"/>
        <v>11.06</v>
      </c>
      <c r="J184" s="125"/>
    </row>
    <row r="185" spans="1:10" ht="120">
      <c r="A185" s="124"/>
      <c r="B185" s="118">
        <v>2</v>
      </c>
      <c r="C185" s="10" t="s">
        <v>807</v>
      </c>
      <c r="D185" s="128" t="s">
        <v>743</v>
      </c>
      <c r="E185" s="152"/>
      <c r="F185" s="153"/>
      <c r="G185" s="11" t="s">
        <v>808</v>
      </c>
      <c r="H185" s="14">
        <v>1.64</v>
      </c>
      <c r="I185" s="120">
        <f t="shared" si="2"/>
        <v>3.28</v>
      </c>
      <c r="J185" s="125"/>
    </row>
    <row r="186" spans="1:10" ht="120">
      <c r="A186" s="124"/>
      <c r="B186" s="118">
        <v>2</v>
      </c>
      <c r="C186" s="10" t="s">
        <v>809</v>
      </c>
      <c r="D186" s="128" t="s">
        <v>742</v>
      </c>
      <c r="E186" s="152"/>
      <c r="F186" s="153"/>
      <c r="G186" s="11" t="s">
        <v>810</v>
      </c>
      <c r="H186" s="14">
        <v>1.89</v>
      </c>
      <c r="I186" s="120">
        <f t="shared" si="2"/>
        <v>3.78</v>
      </c>
      <c r="J186" s="125"/>
    </row>
    <row r="187" spans="1:10" ht="60">
      <c r="A187" s="124"/>
      <c r="B187" s="118">
        <v>2</v>
      </c>
      <c r="C187" s="10" t="s">
        <v>811</v>
      </c>
      <c r="D187" s="128" t="s">
        <v>739</v>
      </c>
      <c r="E187" s="152" t="s">
        <v>490</v>
      </c>
      <c r="F187" s="153"/>
      <c r="G187" s="11" t="s">
        <v>812</v>
      </c>
      <c r="H187" s="14">
        <v>0.36</v>
      </c>
      <c r="I187" s="120">
        <f t="shared" si="2"/>
        <v>0.72</v>
      </c>
      <c r="J187" s="125"/>
    </row>
    <row r="188" spans="1:10" ht="60">
      <c r="A188" s="124"/>
      <c r="B188" s="118">
        <v>2</v>
      </c>
      <c r="C188" s="10" t="s">
        <v>811</v>
      </c>
      <c r="D188" s="128" t="s">
        <v>740</v>
      </c>
      <c r="E188" s="152" t="s">
        <v>279</v>
      </c>
      <c r="F188" s="153"/>
      <c r="G188" s="11" t="s">
        <v>812</v>
      </c>
      <c r="H188" s="14">
        <v>0.38</v>
      </c>
      <c r="I188" s="120">
        <f t="shared" si="2"/>
        <v>0.76</v>
      </c>
      <c r="J188" s="125"/>
    </row>
    <row r="189" spans="1:10" ht="60">
      <c r="A189" s="124"/>
      <c r="B189" s="118">
        <v>2</v>
      </c>
      <c r="C189" s="10" t="s">
        <v>811</v>
      </c>
      <c r="D189" s="128" t="s">
        <v>740</v>
      </c>
      <c r="E189" s="152" t="s">
        <v>490</v>
      </c>
      <c r="F189" s="153"/>
      <c r="G189" s="11" t="s">
        <v>812</v>
      </c>
      <c r="H189" s="14">
        <v>0.38</v>
      </c>
      <c r="I189" s="120">
        <f t="shared" si="2"/>
        <v>0.76</v>
      </c>
      <c r="J189" s="125"/>
    </row>
    <row r="190" spans="1:10" ht="60">
      <c r="A190" s="124"/>
      <c r="B190" s="118">
        <v>2</v>
      </c>
      <c r="C190" s="10" t="s">
        <v>811</v>
      </c>
      <c r="D190" s="128" t="s">
        <v>740</v>
      </c>
      <c r="E190" s="152" t="s">
        <v>813</v>
      </c>
      <c r="F190" s="153"/>
      <c r="G190" s="11" t="s">
        <v>812</v>
      </c>
      <c r="H190" s="14">
        <v>0.38</v>
      </c>
      <c r="I190" s="120">
        <f t="shared" si="2"/>
        <v>0.76</v>
      </c>
      <c r="J190" s="125"/>
    </row>
    <row r="191" spans="1:10" ht="60">
      <c r="A191" s="124"/>
      <c r="B191" s="118">
        <v>2</v>
      </c>
      <c r="C191" s="10" t="s">
        <v>811</v>
      </c>
      <c r="D191" s="128" t="s">
        <v>741</v>
      </c>
      <c r="E191" s="152" t="s">
        <v>490</v>
      </c>
      <c r="F191" s="153"/>
      <c r="G191" s="11" t="s">
        <v>812</v>
      </c>
      <c r="H191" s="14">
        <v>0.42</v>
      </c>
      <c r="I191" s="120">
        <f t="shared" si="2"/>
        <v>0.84</v>
      </c>
      <c r="J191" s="125"/>
    </row>
    <row r="192" spans="1:10" ht="60">
      <c r="A192" s="124"/>
      <c r="B192" s="118">
        <v>2</v>
      </c>
      <c r="C192" s="10" t="s">
        <v>811</v>
      </c>
      <c r="D192" s="128" t="s">
        <v>742</v>
      </c>
      <c r="E192" s="152" t="s">
        <v>279</v>
      </c>
      <c r="F192" s="153"/>
      <c r="G192" s="11" t="s">
        <v>812</v>
      </c>
      <c r="H192" s="14">
        <v>0.48</v>
      </c>
      <c r="I192" s="120">
        <f t="shared" si="2"/>
        <v>0.96</v>
      </c>
      <c r="J192" s="125"/>
    </row>
    <row r="193" spans="1:10" ht="60">
      <c r="A193" s="124"/>
      <c r="B193" s="118">
        <v>2</v>
      </c>
      <c r="C193" s="10" t="s">
        <v>811</v>
      </c>
      <c r="D193" s="128" t="s">
        <v>742</v>
      </c>
      <c r="E193" s="152" t="s">
        <v>490</v>
      </c>
      <c r="F193" s="153"/>
      <c r="G193" s="11" t="s">
        <v>812</v>
      </c>
      <c r="H193" s="14">
        <v>0.48</v>
      </c>
      <c r="I193" s="120">
        <f t="shared" si="2"/>
        <v>0.96</v>
      </c>
      <c r="J193" s="125"/>
    </row>
    <row r="194" spans="1:10" ht="60">
      <c r="A194" s="124"/>
      <c r="B194" s="118">
        <v>2</v>
      </c>
      <c r="C194" s="10" t="s">
        <v>811</v>
      </c>
      <c r="D194" s="128" t="s">
        <v>743</v>
      </c>
      <c r="E194" s="152" t="s">
        <v>279</v>
      </c>
      <c r="F194" s="153"/>
      <c r="G194" s="11" t="s">
        <v>812</v>
      </c>
      <c r="H194" s="14">
        <v>0.52</v>
      </c>
      <c r="I194" s="120">
        <f t="shared" si="2"/>
        <v>1.04</v>
      </c>
      <c r="J194" s="125"/>
    </row>
    <row r="195" spans="1:10" ht="60">
      <c r="A195" s="124"/>
      <c r="B195" s="118">
        <v>2</v>
      </c>
      <c r="C195" s="10" t="s">
        <v>811</v>
      </c>
      <c r="D195" s="128" t="s">
        <v>743</v>
      </c>
      <c r="E195" s="152" t="s">
        <v>115</v>
      </c>
      <c r="F195" s="153"/>
      <c r="G195" s="11" t="s">
        <v>812</v>
      </c>
      <c r="H195" s="14">
        <v>0.52</v>
      </c>
      <c r="I195" s="120">
        <f t="shared" si="2"/>
        <v>1.04</v>
      </c>
      <c r="J195" s="125"/>
    </row>
    <row r="196" spans="1:10" ht="60">
      <c r="A196" s="124"/>
      <c r="B196" s="118">
        <v>2</v>
      </c>
      <c r="C196" s="10" t="s">
        <v>811</v>
      </c>
      <c r="D196" s="128" t="s">
        <v>743</v>
      </c>
      <c r="E196" s="152" t="s">
        <v>490</v>
      </c>
      <c r="F196" s="153"/>
      <c r="G196" s="11" t="s">
        <v>812</v>
      </c>
      <c r="H196" s="14">
        <v>0.52</v>
      </c>
      <c r="I196" s="120">
        <f t="shared" si="2"/>
        <v>1.04</v>
      </c>
      <c r="J196" s="125"/>
    </row>
    <row r="197" spans="1:10" ht="60">
      <c r="A197" s="124"/>
      <c r="B197" s="118">
        <v>2</v>
      </c>
      <c r="C197" s="10" t="s">
        <v>811</v>
      </c>
      <c r="D197" s="128" t="s">
        <v>750</v>
      </c>
      <c r="E197" s="152" t="s">
        <v>279</v>
      </c>
      <c r="F197" s="153"/>
      <c r="G197" s="11" t="s">
        <v>812</v>
      </c>
      <c r="H197" s="14">
        <v>0.56000000000000005</v>
      </c>
      <c r="I197" s="120">
        <f t="shared" si="2"/>
        <v>1.1200000000000001</v>
      </c>
      <c r="J197" s="125"/>
    </row>
    <row r="198" spans="1:10" ht="60">
      <c r="A198" s="124"/>
      <c r="B198" s="118">
        <v>2</v>
      </c>
      <c r="C198" s="10" t="s">
        <v>811</v>
      </c>
      <c r="D198" s="128" t="s">
        <v>750</v>
      </c>
      <c r="E198" s="152" t="s">
        <v>115</v>
      </c>
      <c r="F198" s="153"/>
      <c r="G198" s="11" t="s">
        <v>812</v>
      </c>
      <c r="H198" s="14">
        <v>0.56000000000000005</v>
      </c>
      <c r="I198" s="120">
        <f t="shared" si="2"/>
        <v>1.1200000000000001</v>
      </c>
      <c r="J198" s="125"/>
    </row>
    <row r="199" spans="1:10" ht="60">
      <c r="A199" s="124"/>
      <c r="B199" s="118">
        <v>2</v>
      </c>
      <c r="C199" s="10" t="s">
        <v>811</v>
      </c>
      <c r="D199" s="128" t="s">
        <v>750</v>
      </c>
      <c r="E199" s="152" t="s">
        <v>490</v>
      </c>
      <c r="F199" s="153"/>
      <c r="G199" s="11" t="s">
        <v>812</v>
      </c>
      <c r="H199" s="14">
        <v>0.56000000000000005</v>
      </c>
      <c r="I199" s="120">
        <f t="shared" si="2"/>
        <v>1.1200000000000001</v>
      </c>
      <c r="J199" s="125"/>
    </row>
    <row r="200" spans="1:10" ht="60">
      <c r="A200" s="124"/>
      <c r="B200" s="118">
        <v>2</v>
      </c>
      <c r="C200" s="10" t="s">
        <v>811</v>
      </c>
      <c r="D200" s="128" t="s">
        <v>750</v>
      </c>
      <c r="E200" s="152" t="s">
        <v>731</v>
      </c>
      <c r="F200" s="153"/>
      <c r="G200" s="11" t="s">
        <v>812</v>
      </c>
      <c r="H200" s="14">
        <v>0.56000000000000005</v>
      </c>
      <c r="I200" s="120">
        <f t="shared" si="2"/>
        <v>1.1200000000000001</v>
      </c>
      <c r="J200" s="125"/>
    </row>
    <row r="201" spans="1:10" ht="60">
      <c r="A201" s="124"/>
      <c r="B201" s="118">
        <v>2</v>
      </c>
      <c r="C201" s="10" t="s">
        <v>811</v>
      </c>
      <c r="D201" s="128" t="s">
        <v>792</v>
      </c>
      <c r="E201" s="152" t="s">
        <v>279</v>
      </c>
      <c r="F201" s="153"/>
      <c r="G201" s="11" t="s">
        <v>812</v>
      </c>
      <c r="H201" s="14">
        <v>0.62</v>
      </c>
      <c r="I201" s="120">
        <f t="shared" si="2"/>
        <v>1.24</v>
      </c>
      <c r="J201" s="125"/>
    </row>
    <row r="202" spans="1:10" ht="60">
      <c r="A202" s="124"/>
      <c r="B202" s="118">
        <v>2</v>
      </c>
      <c r="C202" s="10" t="s">
        <v>811</v>
      </c>
      <c r="D202" s="128" t="s">
        <v>792</v>
      </c>
      <c r="E202" s="152" t="s">
        <v>589</v>
      </c>
      <c r="F202" s="153"/>
      <c r="G202" s="11" t="s">
        <v>812</v>
      </c>
      <c r="H202" s="14">
        <v>0.62</v>
      </c>
      <c r="I202" s="120">
        <f t="shared" si="2"/>
        <v>1.24</v>
      </c>
      <c r="J202" s="125"/>
    </row>
    <row r="203" spans="1:10" ht="60">
      <c r="A203" s="124"/>
      <c r="B203" s="118">
        <v>2</v>
      </c>
      <c r="C203" s="10" t="s">
        <v>811</v>
      </c>
      <c r="D203" s="128" t="s">
        <v>792</v>
      </c>
      <c r="E203" s="152" t="s">
        <v>115</v>
      </c>
      <c r="F203" s="153"/>
      <c r="G203" s="11" t="s">
        <v>812</v>
      </c>
      <c r="H203" s="14">
        <v>0.62</v>
      </c>
      <c r="I203" s="120">
        <f t="shared" si="2"/>
        <v>1.24</v>
      </c>
      <c r="J203" s="125"/>
    </row>
    <row r="204" spans="1:10" ht="60">
      <c r="A204" s="124"/>
      <c r="B204" s="118">
        <v>2</v>
      </c>
      <c r="C204" s="10" t="s">
        <v>811</v>
      </c>
      <c r="D204" s="128" t="s">
        <v>814</v>
      </c>
      <c r="E204" s="152" t="s">
        <v>732</v>
      </c>
      <c r="F204" s="153"/>
      <c r="G204" s="11" t="s">
        <v>812</v>
      </c>
      <c r="H204" s="14">
        <v>0.66</v>
      </c>
      <c r="I204" s="120">
        <f t="shared" si="2"/>
        <v>1.32</v>
      </c>
      <c r="J204" s="125"/>
    </row>
    <row r="205" spans="1:10" ht="60">
      <c r="A205" s="124"/>
      <c r="B205" s="118">
        <v>2</v>
      </c>
      <c r="C205" s="10" t="s">
        <v>811</v>
      </c>
      <c r="D205" s="128" t="s">
        <v>814</v>
      </c>
      <c r="E205" s="152" t="s">
        <v>813</v>
      </c>
      <c r="F205" s="153"/>
      <c r="G205" s="11" t="s">
        <v>812</v>
      </c>
      <c r="H205" s="14">
        <v>0.66</v>
      </c>
      <c r="I205" s="120">
        <f t="shared" si="2"/>
        <v>1.32</v>
      </c>
      <c r="J205" s="125"/>
    </row>
    <row r="206" spans="1:10" ht="60">
      <c r="A206" s="124"/>
      <c r="B206" s="118">
        <v>2</v>
      </c>
      <c r="C206" s="10" t="s">
        <v>811</v>
      </c>
      <c r="D206" s="128" t="s">
        <v>744</v>
      </c>
      <c r="E206" s="152" t="s">
        <v>279</v>
      </c>
      <c r="F206" s="153"/>
      <c r="G206" s="11" t="s">
        <v>812</v>
      </c>
      <c r="H206" s="14">
        <v>0.77</v>
      </c>
      <c r="I206" s="120">
        <f t="shared" si="2"/>
        <v>1.54</v>
      </c>
      <c r="J206" s="125"/>
    </row>
    <row r="207" spans="1:10" ht="60">
      <c r="A207" s="124"/>
      <c r="B207" s="118">
        <v>2</v>
      </c>
      <c r="C207" s="10" t="s">
        <v>811</v>
      </c>
      <c r="D207" s="128" t="s">
        <v>744</v>
      </c>
      <c r="E207" s="152" t="s">
        <v>589</v>
      </c>
      <c r="F207" s="153"/>
      <c r="G207" s="11" t="s">
        <v>812</v>
      </c>
      <c r="H207" s="14">
        <v>0.77</v>
      </c>
      <c r="I207" s="120">
        <f t="shared" si="2"/>
        <v>1.54</v>
      </c>
      <c r="J207" s="125"/>
    </row>
    <row r="208" spans="1:10" ht="60">
      <c r="A208" s="124"/>
      <c r="B208" s="118">
        <v>2</v>
      </c>
      <c r="C208" s="10" t="s">
        <v>811</v>
      </c>
      <c r="D208" s="128" t="s">
        <v>806</v>
      </c>
      <c r="E208" s="152" t="s">
        <v>279</v>
      </c>
      <c r="F208" s="153"/>
      <c r="G208" s="11" t="s">
        <v>812</v>
      </c>
      <c r="H208" s="14">
        <v>0.79</v>
      </c>
      <c r="I208" s="120">
        <f t="shared" si="2"/>
        <v>1.58</v>
      </c>
      <c r="J208" s="125"/>
    </row>
    <row r="209" spans="1:10" ht="144">
      <c r="A209" s="124"/>
      <c r="B209" s="118">
        <v>2</v>
      </c>
      <c r="C209" s="10" t="s">
        <v>815</v>
      </c>
      <c r="D209" s="128" t="s">
        <v>743</v>
      </c>
      <c r="E209" s="152"/>
      <c r="F209" s="153"/>
      <c r="G209" s="11" t="s">
        <v>816</v>
      </c>
      <c r="H209" s="14">
        <v>2.04</v>
      </c>
      <c r="I209" s="120">
        <f t="shared" si="2"/>
        <v>4.08</v>
      </c>
      <c r="J209" s="125"/>
    </row>
    <row r="210" spans="1:10" ht="156">
      <c r="A210" s="124"/>
      <c r="B210" s="118">
        <v>2</v>
      </c>
      <c r="C210" s="10" t="s">
        <v>817</v>
      </c>
      <c r="D210" s="128" t="s">
        <v>741</v>
      </c>
      <c r="E210" s="152"/>
      <c r="F210" s="153"/>
      <c r="G210" s="11" t="s">
        <v>818</v>
      </c>
      <c r="H210" s="14">
        <v>1.74</v>
      </c>
      <c r="I210" s="120">
        <f t="shared" si="2"/>
        <v>3.48</v>
      </c>
      <c r="J210" s="125"/>
    </row>
    <row r="211" spans="1:10" ht="96">
      <c r="A211" s="124"/>
      <c r="B211" s="118">
        <v>2</v>
      </c>
      <c r="C211" s="10" t="s">
        <v>819</v>
      </c>
      <c r="D211" s="128" t="s">
        <v>803</v>
      </c>
      <c r="E211" s="152"/>
      <c r="F211" s="153"/>
      <c r="G211" s="11" t="s">
        <v>820</v>
      </c>
      <c r="H211" s="14">
        <v>4.55</v>
      </c>
      <c r="I211" s="120">
        <f t="shared" si="2"/>
        <v>9.1</v>
      </c>
      <c r="J211" s="125"/>
    </row>
    <row r="212" spans="1:10" ht="96">
      <c r="A212" s="124"/>
      <c r="B212" s="118">
        <v>2</v>
      </c>
      <c r="C212" s="10" t="s">
        <v>819</v>
      </c>
      <c r="D212" s="128" t="s">
        <v>744</v>
      </c>
      <c r="E212" s="152"/>
      <c r="F212" s="153"/>
      <c r="G212" s="11" t="s">
        <v>820</v>
      </c>
      <c r="H212" s="14">
        <v>4.8499999999999996</v>
      </c>
      <c r="I212" s="120">
        <f t="shared" si="2"/>
        <v>9.6999999999999993</v>
      </c>
      <c r="J212" s="125"/>
    </row>
    <row r="213" spans="1:10" ht="132">
      <c r="A213" s="124"/>
      <c r="B213" s="118">
        <v>2</v>
      </c>
      <c r="C213" s="10" t="s">
        <v>821</v>
      </c>
      <c r="D213" s="128" t="s">
        <v>43</v>
      </c>
      <c r="E213" s="152"/>
      <c r="F213" s="153"/>
      <c r="G213" s="11" t="s">
        <v>822</v>
      </c>
      <c r="H213" s="14">
        <v>1.68</v>
      </c>
      <c r="I213" s="120">
        <f t="shared" si="2"/>
        <v>3.36</v>
      </c>
      <c r="J213" s="125"/>
    </row>
    <row r="214" spans="1:10" ht="132">
      <c r="A214" s="124"/>
      <c r="B214" s="118">
        <v>2</v>
      </c>
      <c r="C214" s="10" t="s">
        <v>821</v>
      </c>
      <c r="D214" s="128" t="s">
        <v>44</v>
      </c>
      <c r="E214" s="152"/>
      <c r="F214" s="153"/>
      <c r="G214" s="11" t="s">
        <v>822</v>
      </c>
      <c r="H214" s="14">
        <v>1.68</v>
      </c>
      <c r="I214" s="120">
        <f t="shared" ref="I214:I277" si="3">H214*B214</f>
        <v>3.36</v>
      </c>
      <c r="J214" s="125"/>
    </row>
    <row r="215" spans="1:10" ht="132">
      <c r="A215" s="124"/>
      <c r="B215" s="118">
        <v>2</v>
      </c>
      <c r="C215" s="10" t="s">
        <v>821</v>
      </c>
      <c r="D215" s="128" t="s">
        <v>45</v>
      </c>
      <c r="E215" s="152"/>
      <c r="F215" s="153"/>
      <c r="G215" s="11" t="s">
        <v>822</v>
      </c>
      <c r="H215" s="14">
        <v>1.68</v>
      </c>
      <c r="I215" s="120">
        <f t="shared" si="3"/>
        <v>3.36</v>
      </c>
      <c r="J215" s="125"/>
    </row>
    <row r="216" spans="1:10" ht="132">
      <c r="A216" s="124"/>
      <c r="B216" s="118">
        <v>2</v>
      </c>
      <c r="C216" s="10" t="s">
        <v>821</v>
      </c>
      <c r="D216" s="128" t="s">
        <v>46</v>
      </c>
      <c r="E216" s="152"/>
      <c r="F216" s="153"/>
      <c r="G216" s="11" t="s">
        <v>822</v>
      </c>
      <c r="H216" s="14">
        <v>1.68</v>
      </c>
      <c r="I216" s="120">
        <f t="shared" si="3"/>
        <v>3.36</v>
      </c>
      <c r="J216" s="125"/>
    </row>
    <row r="217" spans="1:10" ht="132">
      <c r="A217" s="124"/>
      <c r="B217" s="118">
        <v>2</v>
      </c>
      <c r="C217" s="10" t="s">
        <v>821</v>
      </c>
      <c r="D217" s="128" t="s">
        <v>47</v>
      </c>
      <c r="E217" s="152"/>
      <c r="F217" s="153"/>
      <c r="G217" s="11" t="s">
        <v>822</v>
      </c>
      <c r="H217" s="14">
        <v>1.68</v>
      </c>
      <c r="I217" s="120">
        <f t="shared" si="3"/>
        <v>3.36</v>
      </c>
      <c r="J217" s="125"/>
    </row>
    <row r="218" spans="1:10" ht="192">
      <c r="A218" s="124"/>
      <c r="B218" s="118">
        <v>2</v>
      </c>
      <c r="C218" s="10" t="s">
        <v>823</v>
      </c>
      <c r="D218" s="128" t="s">
        <v>30</v>
      </c>
      <c r="E218" s="152" t="s">
        <v>269</v>
      </c>
      <c r="F218" s="153"/>
      <c r="G218" s="11" t="s">
        <v>1067</v>
      </c>
      <c r="H218" s="14">
        <v>1.49</v>
      </c>
      <c r="I218" s="120">
        <f t="shared" si="3"/>
        <v>2.98</v>
      </c>
      <c r="J218" s="125"/>
    </row>
    <row r="219" spans="1:10" ht="192">
      <c r="A219" s="124"/>
      <c r="B219" s="118">
        <v>2</v>
      </c>
      <c r="C219" s="10" t="s">
        <v>823</v>
      </c>
      <c r="D219" s="128" t="s">
        <v>30</v>
      </c>
      <c r="E219" s="152" t="s">
        <v>274</v>
      </c>
      <c r="F219" s="153"/>
      <c r="G219" s="11" t="s">
        <v>1067</v>
      </c>
      <c r="H219" s="14">
        <v>1.49</v>
      </c>
      <c r="I219" s="120">
        <f t="shared" si="3"/>
        <v>2.98</v>
      </c>
      <c r="J219" s="125"/>
    </row>
    <row r="220" spans="1:10" ht="156">
      <c r="A220" s="124"/>
      <c r="B220" s="118">
        <v>2</v>
      </c>
      <c r="C220" s="10" t="s">
        <v>824</v>
      </c>
      <c r="D220" s="128" t="s">
        <v>31</v>
      </c>
      <c r="E220" s="152" t="s">
        <v>272</v>
      </c>
      <c r="F220" s="153"/>
      <c r="G220" s="11" t="s">
        <v>825</v>
      </c>
      <c r="H220" s="14">
        <v>2.88</v>
      </c>
      <c r="I220" s="120">
        <f t="shared" si="3"/>
        <v>5.76</v>
      </c>
      <c r="J220" s="125"/>
    </row>
    <row r="221" spans="1:10" ht="228">
      <c r="A221" s="124"/>
      <c r="B221" s="118">
        <v>2</v>
      </c>
      <c r="C221" s="10" t="s">
        <v>826</v>
      </c>
      <c r="D221" s="128" t="s">
        <v>31</v>
      </c>
      <c r="E221" s="152" t="s">
        <v>272</v>
      </c>
      <c r="F221" s="153"/>
      <c r="G221" s="11" t="s">
        <v>1068</v>
      </c>
      <c r="H221" s="14">
        <v>1.99</v>
      </c>
      <c r="I221" s="120">
        <f t="shared" si="3"/>
        <v>3.98</v>
      </c>
      <c r="J221" s="125"/>
    </row>
    <row r="222" spans="1:10" ht="240">
      <c r="A222" s="124"/>
      <c r="B222" s="118">
        <v>2</v>
      </c>
      <c r="C222" s="10" t="s">
        <v>827</v>
      </c>
      <c r="D222" s="128" t="s">
        <v>31</v>
      </c>
      <c r="E222" s="152" t="s">
        <v>272</v>
      </c>
      <c r="F222" s="153"/>
      <c r="G222" s="11" t="s">
        <v>1069</v>
      </c>
      <c r="H222" s="14">
        <v>1.31</v>
      </c>
      <c r="I222" s="120">
        <f t="shared" si="3"/>
        <v>2.62</v>
      </c>
      <c r="J222" s="125"/>
    </row>
    <row r="223" spans="1:10" ht="228">
      <c r="A223" s="124"/>
      <c r="B223" s="118">
        <v>2</v>
      </c>
      <c r="C223" s="10" t="s">
        <v>828</v>
      </c>
      <c r="D223" s="128" t="s">
        <v>31</v>
      </c>
      <c r="E223" s="152" t="s">
        <v>269</v>
      </c>
      <c r="F223" s="153"/>
      <c r="G223" s="11" t="s">
        <v>829</v>
      </c>
      <c r="H223" s="14">
        <v>1.73</v>
      </c>
      <c r="I223" s="120">
        <f t="shared" si="3"/>
        <v>3.46</v>
      </c>
      <c r="J223" s="125"/>
    </row>
    <row r="224" spans="1:10" ht="228">
      <c r="A224" s="124"/>
      <c r="B224" s="118">
        <v>2</v>
      </c>
      <c r="C224" s="10" t="s">
        <v>828</v>
      </c>
      <c r="D224" s="128" t="s">
        <v>31</v>
      </c>
      <c r="E224" s="152" t="s">
        <v>220</v>
      </c>
      <c r="F224" s="153"/>
      <c r="G224" s="11" t="s">
        <v>829</v>
      </c>
      <c r="H224" s="14">
        <v>1.73</v>
      </c>
      <c r="I224" s="120">
        <f t="shared" si="3"/>
        <v>3.46</v>
      </c>
      <c r="J224" s="125"/>
    </row>
    <row r="225" spans="1:10" ht="228">
      <c r="A225" s="124"/>
      <c r="B225" s="118">
        <v>2</v>
      </c>
      <c r="C225" s="10" t="s">
        <v>828</v>
      </c>
      <c r="D225" s="128" t="s">
        <v>31</v>
      </c>
      <c r="E225" s="152" t="s">
        <v>274</v>
      </c>
      <c r="F225" s="153"/>
      <c r="G225" s="11" t="s">
        <v>829</v>
      </c>
      <c r="H225" s="14">
        <v>1.73</v>
      </c>
      <c r="I225" s="120">
        <f t="shared" si="3"/>
        <v>3.46</v>
      </c>
      <c r="J225" s="125"/>
    </row>
    <row r="226" spans="1:10" ht="228">
      <c r="A226" s="124"/>
      <c r="B226" s="118">
        <v>2</v>
      </c>
      <c r="C226" s="10" t="s">
        <v>828</v>
      </c>
      <c r="D226" s="128" t="s">
        <v>31</v>
      </c>
      <c r="E226" s="152" t="s">
        <v>317</v>
      </c>
      <c r="F226" s="153"/>
      <c r="G226" s="11" t="s">
        <v>829</v>
      </c>
      <c r="H226" s="14">
        <v>1.73</v>
      </c>
      <c r="I226" s="120">
        <f t="shared" si="3"/>
        <v>3.46</v>
      </c>
      <c r="J226" s="125"/>
    </row>
    <row r="227" spans="1:10" ht="180">
      <c r="A227" s="124"/>
      <c r="B227" s="118">
        <v>2</v>
      </c>
      <c r="C227" s="10" t="s">
        <v>830</v>
      </c>
      <c r="D227" s="128" t="s">
        <v>30</v>
      </c>
      <c r="E227" s="152" t="s">
        <v>272</v>
      </c>
      <c r="F227" s="153"/>
      <c r="G227" s="11" t="s">
        <v>1070</v>
      </c>
      <c r="H227" s="14">
        <v>2.91</v>
      </c>
      <c r="I227" s="120">
        <f t="shared" si="3"/>
        <v>5.82</v>
      </c>
      <c r="J227" s="125"/>
    </row>
    <row r="228" spans="1:10" ht="180">
      <c r="A228" s="124"/>
      <c r="B228" s="118">
        <v>2</v>
      </c>
      <c r="C228" s="10" t="s">
        <v>830</v>
      </c>
      <c r="D228" s="128" t="s">
        <v>31</v>
      </c>
      <c r="E228" s="152" t="s">
        <v>272</v>
      </c>
      <c r="F228" s="153"/>
      <c r="G228" s="11" t="s">
        <v>1070</v>
      </c>
      <c r="H228" s="14">
        <v>2.91</v>
      </c>
      <c r="I228" s="120">
        <f t="shared" si="3"/>
        <v>5.82</v>
      </c>
      <c r="J228" s="125"/>
    </row>
    <row r="229" spans="1:10" ht="264">
      <c r="A229" s="124"/>
      <c r="B229" s="118">
        <v>2</v>
      </c>
      <c r="C229" s="10" t="s">
        <v>831</v>
      </c>
      <c r="D229" s="128" t="s">
        <v>30</v>
      </c>
      <c r="E229" s="152" t="s">
        <v>112</v>
      </c>
      <c r="F229" s="153"/>
      <c r="G229" s="11" t="s">
        <v>832</v>
      </c>
      <c r="H229" s="14">
        <v>2.16</v>
      </c>
      <c r="I229" s="120">
        <f t="shared" si="3"/>
        <v>4.32</v>
      </c>
      <c r="J229" s="125"/>
    </row>
    <row r="230" spans="1:10" ht="264">
      <c r="A230" s="124"/>
      <c r="B230" s="118">
        <v>2</v>
      </c>
      <c r="C230" s="10" t="s">
        <v>831</v>
      </c>
      <c r="D230" s="128" t="s">
        <v>30</v>
      </c>
      <c r="E230" s="152" t="s">
        <v>216</v>
      </c>
      <c r="F230" s="153"/>
      <c r="G230" s="11" t="s">
        <v>832</v>
      </c>
      <c r="H230" s="14">
        <v>2.16</v>
      </c>
      <c r="I230" s="120">
        <f t="shared" si="3"/>
        <v>4.32</v>
      </c>
      <c r="J230" s="125"/>
    </row>
    <row r="231" spans="1:10" ht="264">
      <c r="A231" s="124"/>
      <c r="B231" s="118">
        <v>2</v>
      </c>
      <c r="C231" s="10" t="s">
        <v>831</v>
      </c>
      <c r="D231" s="128" t="s">
        <v>30</v>
      </c>
      <c r="E231" s="152" t="s">
        <v>274</v>
      </c>
      <c r="F231" s="153"/>
      <c r="G231" s="11" t="s">
        <v>832</v>
      </c>
      <c r="H231" s="14">
        <v>2.16</v>
      </c>
      <c r="I231" s="120">
        <f t="shared" si="3"/>
        <v>4.32</v>
      </c>
      <c r="J231" s="125"/>
    </row>
    <row r="232" spans="1:10" ht="264">
      <c r="A232" s="124"/>
      <c r="B232" s="118">
        <v>2</v>
      </c>
      <c r="C232" s="10" t="s">
        <v>831</v>
      </c>
      <c r="D232" s="128" t="s">
        <v>30</v>
      </c>
      <c r="E232" s="152" t="s">
        <v>275</v>
      </c>
      <c r="F232" s="153"/>
      <c r="G232" s="11" t="s">
        <v>832</v>
      </c>
      <c r="H232" s="14">
        <v>2.16</v>
      </c>
      <c r="I232" s="120">
        <f t="shared" si="3"/>
        <v>4.32</v>
      </c>
      <c r="J232" s="125"/>
    </row>
    <row r="233" spans="1:10" ht="216">
      <c r="A233" s="124"/>
      <c r="B233" s="118">
        <v>2</v>
      </c>
      <c r="C233" s="10" t="s">
        <v>833</v>
      </c>
      <c r="D233" s="128" t="s">
        <v>31</v>
      </c>
      <c r="E233" s="152" t="s">
        <v>273</v>
      </c>
      <c r="F233" s="153"/>
      <c r="G233" s="11" t="s">
        <v>1071</v>
      </c>
      <c r="H233" s="14">
        <v>2.66</v>
      </c>
      <c r="I233" s="120">
        <f t="shared" si="3"/>
        <v>5.32</v>
      </c>
      <c r="J233" s="125"/>
    </row>
    <row r="234" spans="1:10" ht="216">
      <c r="A234" s="124"/>
      <c r="B234" s="118">
        <v>2</v>
      </c>
      <c r="C234" s="10" t="s">
        <v>833</v>
      </c>
      <c r="D234" s="128" t="s">
        <v>32</v>
      </c>
      <c r="E234" s="152" t="s">
        <v>316</v>
      </c>
      <c r="F234" s="153"/>
      <c r="G234" s="11" t="s">
        <v>1071</v>
      </c>
      <c r="H234" s="14">
        <v>2.66</v>
      </c>
      <c r="I234" s="120">
        <f t="shared" si="3"/>
        <v>5.32</v>
      </c>
      <c r="J234" s="125"/>
    </row>
    <row r="235" spans="1:10" ht="216">
      <c r="A235" s="124"/>
      <c r="B235" s="118">
        <v>2</v>
      </c>
      <c r="C235" s="10" t="s">
        <v>834</v>
      </c>
      <c r="D235" s="128" t="s">
        <v>30</v>
      </c>
      <c r="E235" s="152" t="s">
        <v>275</v>
      </c>
      <c r="F235" s="153"/>
      <c r="G235" s="11" t="s">
        <v>1072</v>
      </c>
      <c r="H235" s="14">
        <v>1.76</v>
      </c>
      <c r="I235" s="120">
        <f t="shared" si="3"/>
        <v>3.52</v>
      </c>
      <c r="J235" s="125"/>
    </row>
    <row r="236" spans="1:10" ht="216">
      <c r="A236" s="124"/>
      <c r="B236" s="118">
        <v>2</v>
      </c>
      <c r="C236" s="10" t="s">
        <v>834</v>
      </c>
      <c r="D236" s="128" t="s">
        <v>31</v>
      </c>
      <c r="E236" s="152" t="s">
        <v>220</v>
      </c>
      <c r="F236" s="153"/>
      <c r="G236" s="11" t="s">
        <v>1072</v>
      </c>
      <c r="H236" s="14">
        <v>1.76</v>
      </c>
      <c r="I236" s="120">
        <f t="shared" si="3"/>
        <v>3.52</v>
      </c>
      <c r="J236" s="125"/>
    </row>
    <row r="237" spans="1:10" ht="216">
      <c r="A237" s="124"/>
      <c r="B237" s="118">
        <v>2</v>
      </c>
      <c r="C237" s="10" t="s">
        <v>834</v>
      </c>
      <c r="D237" s="128" t="s">
        <v>31</v>
      </c>
      <c r="E237" s="152" t="s">
        <v>276</v>
      </c>
      <c r="F237" s="153"/>
      <c r="G237" s="11" t="s">
        <v>1072</v>
      </c>
      <c r="H237" s="14">
        <v>1.76</v>
      </c>
      <c r="I237" s="120">
        <f t="shared" si="3"/>
        <v>3.52</v>
      </c>
      <c r="J237" s="125"/>
    </row>
    <row r="238" spans="1:10" ht="168">
      <c r="A238" s="124"/>
      <c r="B238" s="118">
        <v>2</v>
      </c>
      <c r="C238" s="10" t="s">
        <v>835</v>
      </c>
      <c r="D238" s="128" t="s">
        <v>31</v>
      </c>
      <c r="E238" s="152" t="s">
        <v>269</v>
      </c>
      <c r="F238" s="153"/>
      <c r="G238" s="11" t="s">
        <v>836</v>
      </c>
      <c r="H238" s="14">
        <v>1.41</v>
      </c>
      <c r="I238" s="120">
        <f t="shared" si="3"/>
        <v>2.82</v>
      </c>
      <c r="J238" s="125"/>
    </row>
    <row r="239" spans="1:10" ht="168">
      <c r="A239" s="124"/>
      <c r="B239" s="118">
        <v>2</v>
      </c>
      <c r="C239" s="10" t="s">
        <v>835</v>
      </c>
      <c r="D239" s="128" t="s">
        <v>31</v>
      </c>
      <c r="E239" s="152" t="s">
        <v>220</v>
      </c>
      <c r="F239" s="153"/>
      <c r="G239" s="11" t="s">
        <v>836</v>
      </c>
      <c r="H239" s="14">
        <v>1.41</v>
      </c>
      <c r="I239" s="120">
        <f t="shared" si="3"/>
        <v>2.82</v>
      </c>
      <c r="J239" s="125"/>
    </row>
    <row r="240" spans="1:10" ht="168">
      <c r="A240" s="124"/>
      <c r="B240" s="118">
        <v>2</v>
      </c>
      <c r="C240" s="10" t="s">
        <v>835</v>
      </c>
      <c r="D240" s="128" t="s">
        <v>31</v>
      </c>
      <c r="E240" s="152" t="s">
        <v>276</v>
      </c>
      <c r="F240" s="153"/>
      <c r="G240" s="11" t="s">
        <v>836</v>
      </c>
      <c r="H240" s="14">
        <v>1.41</v>
      </c>
      <c r="I240" s="120">
        <f t="shared" si="3"/>
        <v>2.82</v>
      </c>
      <c r="J240" s="125"/>
    </row>
    <row r="241" spans="1:10" ht="228">
      <c r="A241" s="124"/>
      <c r="B241" s="118">
        <v>2</v>
      </c>
      <c r="C241" s="10" t="s">
        <v>837</v>
      </c>
      <c r="D241" s="128" t="s">
        <v>31</v>
      </c>
      <c r="E241" s="152" t="s">
        <v>316</v>
      </c>
      <c r="F241" s="153"/>
      <c r="G241" s="11" t="s">
        <v>1073</v>
      </c>
      <c r="H241" s="14">
        <v>1.38</v>
      </c>
      <c r="I241" s="120">
        <f t="shared" si="3"/>
        <v>2.76</v>
      </c>
      <c r="J241" s="125"/>
    </row>
    <row r="242" spans="1:10" ht="120">
      <c r="A242" s="124"/>
      <c r="B242" s="118">
        <v>10</v>
      </c>
      <c r="C242" s="10" t="s">
        <v>838</v>
      </c>
      <c r="D242" s="128" t="s">
        <v>112</v>
      </c>
      <c r="E242" s="152"/>
      <c r="F242" s="153"/>
      <c r="G242" s="11" t="s">
        <v>839</v>
      </c>
      <c r="H242" s="14">
        <v>0.2</v>
      </c>
      <c r="I242" s="120">
        <f t="shared" si="3"/>
        <v>2</v>
      </c>
      <c r="J242" s="125"/>
    </row>
    <row r="243" spans="1:10" ht="120">
      <c r="A243" s="124"/>
      <c r="B243" s="118">
        <v>10</v>
      </c>
      <c r="C243" s="10" t="s">
        <v>838</v>
      </c>
      <c r="D243" s="128" t="s">
        <v>216</v>
      </c>
      <c r="E243" s="152"/>
      <c r="F243" s="153"/>
      <c r="G243" s="11" t="s">
        <v>839</v>
      </c>
      <c r="H243" s="14">
        <v>0.2</v>
      </c>
      <c r="I243" s="120">
        <f t="shared" si="3"/>
        <v>2</v>
      </c>
      <c r="J243" s="125"/>
    </row>
    <row r="244" spans="1:10" ht="120">
      <c r="A244" s="124"/>
      <c r="B244" s="118">
        <v>10</v>
      </c>
      <c r="C244" s="10" t="s">
        <v>838</v>
      </c>
      <c r="D244" s="128" t="s">
        <v>269</v>
      </c>
      <c r="E244" s="152"/>
      <c r="F244" s="153"/>
      <c r="G244" s="11" t="s">
        <v>839</v>
      </c>
      <c r="H244" s="14">
        <v>0.2</v>
      </c>
      <c r="I244" s="120">
        <f t="shared" si="3"/>
        <v>2</v>
      </c>
      <c r="J244" s="125"/>
    </row>
    <row r="245" spans="1:10" ht="120">
      <c r="A245" s="124"/>
      <c r="B245" s="118">
        <v>10</v>
      </c>
      <c r="C245" s="10" t="s">
        <v>838</v>
      </c>
      <c r="D245" s="128" t="s">
        <v>272</v>
      </c>
      <c r="E245" s="152"/>
      <c r="F245" s="153"/>
      <c r="G245" s="11" t="s">
        <v>839</v>
      </c>
      <c r="H245" s="14">
        <v>0.2</v>
      </c>
      <c r="I245" s="120">
        <f t="shared" si="3"/>
        <v>2</v>
      </c>
      <c r="J245" s="125"/>
    </row>
    <row r="246" spans="1:10" ht="120">
      <c r="A246" s="124"/>
      <c r="B246" s="118">
        <v>10</v>
      </c>
      <c r="C246" s="10" t="s">
        <v>838</v>
      </c>
      <c r="D246" s="128" t="s">
        <v>273</v>
      </c>
      <c r="E246" s="152"/>
      <c r="F246" s="153"/>
      <c r="G246" s="11" t="s">
        <v>839</v>
      </c>
      <c r="H246" s="14">
        <v>0.2</v>
      </c>
      <c r="I246" s="120">
        <f t="shared" si="3"/>
        <v>2</v>
      </c>
      <c r="J246" s="125"/>
    </row>
    <row r="247" spans="1:10" ht="108">
      <c r="A247" s="124"/>
      <c r="B247" s="118">
        <v>10</v>
      </c>
      <c r="C247" s="10" t="s">
        <v>840</v>
      </c>
      <c r="D247" s="128" t="s">
        <v>112</v>
      </c>
      <c r="E247" s="152"/>
      <c r="F247" s="153"/>
      <c r="G247" s="11" t="s">
        <v>841</v>
      </c>
      <c r="H247" s="14">
        <v>0.2</v>
      </c>
      <c r="I247" s="120">
        <f t="shared" si="3"/>
        <v>2</v>
      </c>
      <c r="J247" s="125"/>
    </row>
    <row r="248" spans="1:10" ht="108">
      <c r="A248" s="124"/>
      <c r="B248" s="118">
        <v>10</v>
      </c>
      <c r="C248" s="10" t="s">
        <v>840</v>
      </c>
      <c r="D248" s="128" t="s">
        <v>317</v>
      </c>
      <c r="E248" s="152"/>
      <c r="F248" s="153"/>
      <c r="G248" s="11" t="s">
        <v>841</v>
      </c>
      <c r="H248" s="14">
        <v>0.2</v>
      </c>
      <c r="I248" s="120">
        <f t="shared" si="3"/>
        <v>2</v>
      </c>
      <c r="J248" s="125"/>
    </row>
    <row r="249" spans="1:10" ht="96">
      <c r="A249" s="124"/>
      <c r="B249" s="118">
        <v>3</v>
      </c>
      <c r="C249" s="10" t="s">
        <v>842</v>
      </c>
      <c r="D249" s="128" t="s">
        <v>843</v>
      </c>
      <c r="E249" s="152"/>
      <c r="F249" s="153"/>
      <c r="G249" s="11" t="s">
        <v>844</v>
      </c>
      <c r="H249" s="14">
        <v>0.69</v>
      </c>
      <c r="I249" s="120">
        <f t="shared" si="3"/>
        <v>2.0699999999999998</v>
      </c>
      <c r="J249" s="125"/>
    </row>
    <row r="250" spans="1:10" ht="96">
      <c r="A250" s="124"/>
      <c r="B250" s="118">
        <v>3</v>
      </c>
      <c r="C250" s="10" t="s">
        <v>842</v>
      </c>
      <c r="D250" s="128" t="s">
        <v>738</v>
      </c>
      <c r="E250" s="152"/>
      <c r="F250" s="153"/>
      <c r="G250" s="11" t="s">
        <v>844</v>
      </c>
      <c r="H250" s="14">
        <v>0.94</v>
      </c>
      <c r="I250" s="120">
        <f t="shared" si="3"/>
        <v>2.82</v>
      </c>
      <c r="J250" s="125"/>
    </row>
    <row r="251" spans="1:10" ht="96">
      <c r="A251" s="124"/>
      <c r="B251" s="118">
        <v>3</v>
      </c>
      <c r="C251" s="10" t="s">
        <v>842</v>
      </c>
      <c r="D251" s="128" t="s">
        <v>740</v>
      </c>
      <c r="E251" s="152"/>
      <c r="F251" s="153"/>
      <c r="G251" s="11" t="s">
        <v>844</v>
      </c>
      <c r="H251" s="14">
        <v>1.34</v>
      </c>
      <c r="I251" s="120">
        <f t="shared" si="3"/>
        <v>4.0200000000000005</v>
      </c>
      <c r="J251" s="125"/>
    </row>
    <row r="252" spans="1:10" ht="96">
      <c r="A252" s="124"/>
      <c r="B252" s="118">
        <v>3</v>
      </c>
      <c r="C252" s="10" t="s">
        <v>842</v>
      </c>
      <c r="D252" s="128" t="s">
        <v>743</v>
      </c>
      <c r="E252" s="152"/>
      <c r="F252" s="153"/>
      <c r="G252" s="11" t="s">
        <v>844</v>
      </c>
      <c r="H252" s="14">
        <v>3.24</v>
      </c>
      <c r="I252" s="120">
        <f t="shared" si="3"/>
        <v>9.7200000000000006</v>
      </c>
      <c r="J252" s="125"/>
    </row>
    <row r="253" spans="1:10" ht="120">
      <c r="A253" s="124"/>
      <c r="B253" s="118">
        <v>10</v>
      </c>
      <c r="C253" s="10" t="s">
        <v>845</v>
      </c>
      <c r="D253" s="128" t="s">
        <v>112</v>
      </c>
      <c r="E253" s="152"/>
      <c r="F253" s="153"/>
      <c r="G253" s="11" t="s">
        <v>846</v>
      </c>
      <c r="H253" s="14">
        <v>0.24</v>
      </c>
      <c r="I253" s="120">
        <f t="shared" si="3"/>
        <v>2.4</v>
      </c>
      <c r="J253" s="125"/>
    </row>
    <row r="254" spans="1:10" ht="120">
      <c r="A254" s="124"/>
      <c r="B254" s="118">
        <v>10</v>
      </c>
      <c r="C254" s="10" t="s">
        <v>845</v>
      </c>
      <c r="D254" s="128" t="s">
        <v>216</v>
      </c>
      <c r="E254" s="152"/>
      <c r="F254" s="153"/>
      <c r="G254" s="11" t="s">
        <v>846</v>
      </c>
      <c r="H254" s="14">
        <v>0.24</v>
      </c>
      <c r="I254" s="120">
        <f t="shared" si="3"/>
        <v>2.4</v>
      </c>
      <c r="J254" s="125"/>
    </row>
    <row r="255" spans="1:10" ht="132">
      <c r="A255" s="124"/>
      <c r="B255" s="118">
        <v>2</v>
      </c>
      <c r="C255" s="10" t="s">
        <v>847</v>
      </c>
      <c r="D255" s="128" t="s">
        <v>848</v>
      </c>
      <c r="E255" s="152" t="s">
        <v>115</v>
      </c>
      <c r="F255" s="153"/>
      <c r="G255" s="11" t="s">
        <v>849</v>
      </c>
      <c r="H255" s="14">
        <v>0.42</v>
      </c>
      <c r="I255" s="120">
        <f t="shared" si="3"/>
        <v>0.84</v>
      </c>
      <c r="J255" s="125"/>
    </row>
    <row r="256" spans="1:10" ht="132">
      <c r="A256" s="124"/>
      <c r="B256" s="118">
        <v>2</v>
      </c>
      <c r="C256" s="10" t="s">
        <v>847</v>
      </c>
      <c r="D256" s="128" t="s">
        <v>850</v>
      </c>
      <c r="E256" s="152" t="s">
        <v>589</v>
      </c>
      <c r="F256" s="153"/>
      <c r="G256" s="11" t="s">
        <v>849</v>
      </c>
      <c r="H256" s="14">
        <v>0.44</v>
      </c>
      <c r="I256" s="120">
        <f t="shared" si="3"/>
        <v>0.88</v>
      </c>
      <c r="J256" s="125"/>
    </row>
    <row r="257" spans="1:10" ht="132">
      <c r="A257" s="124"/>
      <c r="B257" s="118">
        <v>2</v>
      </c>
      <c r="C257" s="10" t="s">
        <v>847</v>
      </c>
      <c r="D257" s="128" t="s">
        <v>850</v>
      </c>
      <c r="E257" s="152" t="s">
        <v>728</v>
      </c>
      <c r="F257" s="153"/>
      <c r="G257" s="11" t="s">
        <v>849</v>
      </c>
      <c r="H257" s="14">
        <v>0.44</v>
      </c>
      <c r="I257" s="120">
        <f t="shared" si="3"/>
        <v>0.88</v>
      </c>
      <c r="J257" s="125"/>
    </row>
    <row r="258" spans="1:10" ht="132">
      <c r="A258" s="124"/>
      <c r="B258" s="118">
        <v>2</v>
      </c>
      <c r="C258" s="10" t="s">
        <v>847</v>
      </c>
      <c r="D258" s="128" t="s">
        <v>850</v>
      </c>
      <c r="E258" s="152" t="s">
        <v>813</v>
      </c>
      <c r="F258" s="153"/>
      <c r="G258" s="11" t="s">
        <v>849</v>
      </c>
      <c r="H258" s="14">
        <v>0.44</v>
      </c>
      <c r="I258" s="120">
        <f t="shared" si="3"/>
        <v>0.88</v>
      </c>
      <c r="J258" s="125"/>
    </row>
    <row r="259" spans="1:10" ht="132">
      <c r="A259" s="124"/>
      <c r="B259" s="118">
        <v>2</v>
      </c>
      <c r="C259" s="10" t="s">
        <v>847</v>
      </c>
      <c r="D259" s="128" t="s">
        <v>851</v>
      </c>
      <c r="E259" s="152" t="s">
        <v>279</v>
      </c>
      <c r="F259" s="153"/>
      <c r="G259" s="11" t="s">
        <v>849</v>
      </c>
      <c r="H259" s="14">
        <v>0.46</v>
      </c>
      <c r="I259" s="120">
        <f t="shared" si="3"/>
        <v>0.92</v>
      </c>
      <c r="J259" s="125"/>
    </row>
    <row r="260" spans="1:10" ht="132">
      <c r="A260" s="124"/>
      <c r="B260" s="118">
        <v>2</v>
      </c>
      <c r="C260" s="10" t="s">
        <v>847</v>
      </c>
      <c r="D260" s="128" t="s">
        <v>852</v>
      </c>
      <c r="E260" s="152" t="s">
        <v>279</v>
      </c>
      <c r="F260" s="153"/>
      <c r="G260" s="11" t="s">
        <v>849</v>
      </c>
      <c r="H260" s="14">
        <v>0.62</v>
      </c>
      <c r="I260" s="120">
        <f t="shared" si="3"/>
        <v>1.24</v>
      </c>
      <c r="J260" s="125"/>
    </row>
    <row r="261" spans="1:10" ht="132">
      <c r="A261" s="124"/>
      <c r="B261" s="118">
        <v>2</v>
      </c>
      <c r="C261" s="10" t="s">
        <v>847</v>
      </c>
      <c r="D261" s="128" t="s">
        <v>853</v>
      </c>
      <c r="E261" s="152" t="s">
        <v>115</v>
      </c>
      <c r="F261" s="153"/>
      <c r="G261" s="11" t="s">
        <v>849</v>
      </c>
      <c r="H261" s="14">
        <v>0.49</v>
      </c>
      <c r="I261" s="120">
        <f t="shared" si="3"/>
        <v>0.98</v>
      </c>
      <c r="J261" s="125"/>
    </row>
    <row r="262" spans="1:10" ht="132">
      <c r="A262" s="124"/>
      <c r="B262" s="118">
        <v>2</v>
      </c>
      <c r="C262" s="10" t="s">
        <v>847</v>
      </c>
      <c r="D262" s="128" t="s">
        <v>854</v>
      </c>
      <c r="E262" s="152" t="s">
        <v>279</v>
      </c>
      <c r="F262" s="153"/>
      <c r="G262" s="11" t="s">
        <v>849</v>
      </c>
      <c r="H262" s="14">
        <v>0.52</v>
      </c>
      <c r="I262" s="120">
        <f t="shared" si="3"/>
        <v>1.04</v>
      </c>
      <c r="J262" s="125"/>
    </row>
    <row r="263" spans="1:10" ht="108">
      <c r="A263" s="124"/>
      <c r="B263" s="118">
        <v>2</v>
      </c>
      <c r="C263" s="10" t="s">
        <v>855</v>
      </c>
      <c r="D263" s="128" t="s">
        <v>856</v>
      </c>
      <c r="E263" s="152"/>
      <c r="F263" s="153"/>
      <c r="G263" s="11" t="s">
        <v>857</v>
      </c>
      <c r="H263" s="14">
        <v>1.44</v>
      </c>
      <c r="I263" s="120">
        <f t="shared" si="3"/>
        <v>2.88</v>
      </c>
      <c r="J263" s="125"/>
    </row>
    <row r="264" spans="1:10" ht="60">
      <c r="A264" s="124"/>
      <c r="B264" s="118">
        <v>2</v>
      </c>
      <c r="C264" s="10" t="s">
        <v>858</v>
      </c>
      <c r="D264" s="128" t="s">
        <v>741</v>
      </c>
      <c r="E264" s="152"/>
      <c r="F264" s="153"/>
      <c r="G264" s="11" t="s">
        <v>859</v>
      </c>
      <c r="H264" s="14">
        <v>0.89</v>
      </c>
      <c r="I264" s="120">
        <f t="shared" si="3"/>
        <v>1.78</v>
      </c>
      <c r="J264" s="125"/>
    </row>
    <row r="265" spans="1:10" ht="60">
      <c r="A265" s="124"/>
      <c r="B265" s="118">
        <v>2</v>
      </c>
      <c r="C265" s="10" t="s">
        <v>858</v>
      </c>
      <c r="D265" s="128" t="s">
        <v>742</v>
      </c>
      <c r="E265" s="152"/>
      <c r="F265" s="153"/>
      <c r="G265" s="11" t="s">
        <v>859</v>
      </c>
      <c r="H265" s="14">
        <v>1.04</v>
      </c>
      <c r="I265" s="120">
        <f t="shared" si="3"/>
        <v>2.08</v>
      </c>
      <c r="J265" s="125"/>
    </row>
    <row r="266" spans="1:10" ht="60">
      <c r="A266" s="124"/>
      <c r="B266" s="118">
        <v>2</v>
      </c>
      <c r="C266" s="10" t="s">
        <v>858</v>
      </c>
      <c r="D266" s="128" t="s">
        <v>743</v>
      </c>
      <c r="E266" s="152"/>
      <c r="F266" s="153"/>
      <c r="G266" s="11" t="s">
        <v>859</v>
      </c>
      <c r="H266" s="14">
        <v>1.24</v>
      </c>
      <c r="I266" s="120">
        <f t="shared" si="3"/>
        <v>2.48</v>
      </c>
      <c r="J266" s="125"/>
    </row>
    <row r="267" spans="1:10" ht="60">
      <c r="A267" s="124"/>
      <c r="B267" s="118">
        <v>2</v>
      </c>
      <c r="C267" s="10" t="s">
        <v>858</v>
      </c>
      <c r="D267" s="128" t="s">
        <v>750</v>
      </c>
      <c r="E267" s="152"/>
      <c r="F267" s="153"/>
      <c r="G267" s="11" t="s">
        <v>859</v>
      </c>
      <c r="H267" s="14">
        <v>1.44</v>
      </c>
      <c r="I267" s="120">
        <f t="shared" si="3"/>
        <v>2.88</v>
      </c>
      <c r="J267" s="125"/>
    </row>
    <row r="268" spans="1:10" ht="60">
      <c r="A268" s="124"/>
      <c r="B268" s="118">
        <v>2</v>
      </c>
      <c r="C268" s="10" t="s">
        <v>858</v>
      </c>
      <c r="D268" s="128" t="s">
        <v>792</v>
      </c>
      <c r="E268" s="152"/>
      <c r="F268" s="153"/>
      <c r="G268" s="11" t="s">
        <v>859</v>
      </c>
      <c r="H268" s="14">
        <v>1.64</v>
      </c>
      <c r="I268" s="120">
        <f t="shared" si="3"/>
        <v>3.28</v>
      </c>
      <c r="J268" s="125"/>
    </row>
    <row r="269" spans="1:10" ht="60">
      <c r="A269" s="124"/>
      <c r="B269" s="118">
        <v>2</v>
      </c>
      <c r="C269" s="10" t="s">
        <v>858</v>
      </c>
      <c r="D269" s="128" t="s">
        <v>814</v>
      </c>
      <c r="E269" s="152"/>
      <c r="F269" s="153"/>
      <c r="G269" s="11" t="s">
        <v>859</v>
      </c>
      <c r="H269" s="14">
        <v>1.94</v>
      </c>
      <c r="I269" s="120">
        <f t="shared" si="3"/>
        <v>3.88</v>
      </c>
      <c r="J269" s="125"/>
    </row>
    <row r="270" spans="1:10" ht="60">
      <c r="A270" s="124"/>
      <c r="B270" s="118">
        <v>2</v>
      </c>
      <c r="C270" s="10" t="s">
        <v>858</v>
      </c>
      <c r="D270" s="128" t="s">
        <v>803</v>
      </c>
      <c r="E270" s="152"/>
      <c r="F270" s="153"/>
      <c r="G270" s="11" t="s">
        <v>859</v>
      </c>
      <c r="H270" s="14">
        <v>2.19</v>
      </c>
      <c r="I270" s="120">
        <f t="shared" si="3"/>
        <v>4.38</v>
      </c>
      <c r="J270" s="125"/>
    </row>
    <row r="271" spans="1:10" ht="72">
      <c r="A271" s="124"/>
      <c r="B271" s="118">
        <v>2</v>
      </c>
      <c r="C271" s="10" t="s">
        <v>860</v>
      </c>
      <c r="D271" s="128" t="s">
        <v>741</v>
      </c>
      <c r="E271" s="152"/>
      <c r="F271" s="153"/>
      <c r="G271" s="11" t="s">
        <v>861</v>
      </c>
      <c r="H271" s="14">
        <v>0.89</v>
      </c>
      <c r="I271" s="120">
        <f t="shared" si="3"/>
        <v>1.78</v>
      </c>
      <c r="J271" s="125"/>
    </row>
    <row r="272" spans="1:10" ht="72">
      <c r="A272" s="124"/>
      <c r="B272" s="118">
        <v>2</v>
      </c>
      <c r="C272" s="10" t="s">
        <v>860</v>
      </c>
      <c r="D272" s="128" t="s">
        <v>743</v>
      </c>
      <c r="E272" s="152"/>
      <c r="F272" s="153"/>
      <c r="G272" s="11" t="s">
        <v>861</v>
      </c>
      <c r="H272" s="14">
        <v>1.24</v>
      </c>
      <c r="I272" s="120">
        <f t="shared" si="3"/>
        <v>2.48</v>
      </c>
      <c r="J272" s="125"/>
    </row>
    <row r="273" spans="1:10" ht="72">
      <c r="A273" s="124"/>
      <c r="B273" s="118">
        <v>2</v>
      </c>
      <c r="C273" s="10" t="s">
        <v>860</v>
      </c>
      <c r="D273" s="128" t="s">
        <v>744</v>
      </c>
      <c r="E273" s="152"/>
      <c r="F273" s="153"/>
      <c r="G273" s="11" t="s">
        <v>861</v>
      </c>
      <c r="H273" s="14">
        <v>2.44</v>
      </c>
      <c r="I273" s="120">
        <f t="shared" si="3"/>
        <v>4.88</v>
      </c>
      <c r="J273" s="125"/>
    </row>
    <row r="274" spans="1:10" ht="60">
      <c r="A274" s="124"/>
      <c r="B274" s="118">
        <v>2</v>
      </c>
      <c r="C274" s="10" t="s">
        <v>862</v>
      </c>
      <c r="D274" s="128" t="s">
        <v>739</v>
      </c>
      <c r="E274" s="152"/>
      <c r="F274" s="153"/>
      <c r="G274" s="11" t="s">
        <v>863</v>
      </c>
      <c r="H274" s="14">
        <v>0.79</v>
      </c>
      <c r="I274" s="120">
        <f t="shared" si="3"/>
        <v>1.58</v>
      </c>
      <c r="J274" s="125"/>
    </row>
    <row r="275" spans="1:10" ht="60">
      <c r="A275" s="124"/>
      <c r="B275" s="118">
        <v>2</v>
      </c>
      <c r="C275" s="10" t="s">
        <v>862</v>
      </c>
      <c r="D275" s="128" t="s">
        <v>740</v>
      </c>
      <c r="E275" s="152"/>
      <c r="F275" s="153"/>
      <c r="G275" s="11" t="s">
        <v>863</v>
      </c>
      <c r="H275" s="14">
        <v>1.39</v>
      </c>
      <c r="I275" s="120">
        <f t="shared" si="3"/>
        <v>2.78</v>
      </c>
      <c r="J275" s="125"/>
    </row>
    <row r="276" spans="1:10" ht="60">
      <c r="A276" s="124"/>
      <c r="B276" s="118">
        <v>2</v>
      </c>
      <c r="C276" s="10" t="s">
        <v>862</v>
      </c>
      <c r="D276" s="128" t="s">
        <v>742</v>
      </c>
      <c r="E276" s="152"/>
      <c r="F276" s="153"/>
      <c r="G276" s="11" t="s">
        <v>863</v>
      </c>
      <c r="H276" s="14">
        <v>1.89</v>
      </c>
      <c r="I276" s="120">
        <f t="shared" si="3"/>
        <v>3.78</v>
      </c>
      <c r="J276" s="125"/>
    </row>
    <row r="277" spans="1:10" ht="60">
      <c r="A277" s="124"/>
      <c r="B277" s="118">
        <v>2</v>
      </c>
      <c r="C277" s="10" t="s">
        <v>862</v>
      </c>
      <c r="D277" s="128" t="s">
        <v>743</v>
      </c>
      <c r="E277" s="152"/>
      <c r="F277" s="153"/>
      <c r="G277" s="11" t="s">
        <v>863</v>
      </c>
      <c r="H277" s="14">
        <v>2.34</v>
      </c>
      <c r="I277" s="120">
        <f t="shared" si="3"/>
        <v>4.68</v>
      </c>
      <c r="J277" s="125"/>
    </row>
    <row r="278" spans="1:10" ht="60">
      <c r="A278" s="124"/>
      <c r="B278" s="118">
        <v>2</v>
      </c>
      <c r="C278" s="10" t="s">
        <v>864</v>
      </c>
      <c r="D278" s="128" t="s">
        <v>739</v>
      </c>
      <c r="E278" s="152"/>
      <c r="F278" s="153"/>
      <c r="G278" s="11" t="s">
        <v>865</v>
      </c>
      <c r="H278" s="14">
        <v>0.79</v>
      </c>
      <c r="I278" s="120">
        <f t="shared" ref="I278:I341" si="4">H278*B278</f>
        <v>1.58</v>
      </c>
      <c r="J278" s="125"/>
    </row>
    <row r="279" spans="1:10" ht="60">
      <c r="A279" s="124"/>
      <c r="B279" s="118">
        <v>2</v>
      </c>
      <c r="C279" s="10" t="s">
        <v>864</v>
      </c>
      <c r="D279" s="128" t="s">
        <v>743</v>
      </c>
      <c r="E279" s="152"/>
      <c r="F279" s="153"/>
      <c r="G279" s="11" t="s">
        <v>865</v>
      </c>
      <c r="H279" s="14">
        <v>2.34</v>
      </c>
      <c r="I279" s="120">
        <f t="shared" si="4"/>
        <v>4.68</v>
      </c>
      <c r="J279" s="125"/>
    </row>
    <row r="280" spans="1:10" ht="96">
      <c r="A280" s="124"/>
      <c r="B280" s="118">
        <v>2</v>
      </c>
      <c r="C280" s="10" t="s">
        <v>866</v>
      </c>
      <c r="D280" s="128" t="s">
        <v>856</v>
      </c>
      <c r="E280" s="152"/>
      <c r="F280" s="153"/>
      <c r="G280" s="11" t="s">
        <v>867</v>
      </c>
      <c r="H280" s="14">
        <v>1.0900000000000001</v>
      </c>
      <c r="I280" s="120">
        <f t="shared" si="4"/>
        <v>2.1800000000000002</v>
      </c>
      <c r="J280" s="125"/>
    </row>
    <row r="281" spans="1:10" ht="96">
      <c r="A281" s="124"/>
      <c r="B281" s="118">
        <v>2</v>
      </c>
      <c r="C281" s="10" t="s">
        <v>866</v>
      </c>
      <c r="D281" s="128" t="s">
        <v>868</v>
      </c>
      <c r="E281" s="152"/>
      <c r="F281" s="153"/>
      <c r="G281" s="11" t="s">
        <v>867</v>
      </c>
      <c r="H281" s="14">
        <v>0.69</v>
      </c>
      <c r="I281" s="120">
        <f t="shared" si="4"/>
        <v>1.38</v>
      </c>
      <c r="J281" s="125"/>
    </row>
    <row r="282" spans="1:10" ht="156">
      <c r="A282" s="124"/>
      <c r="B282" s="118">
        <v>6</v>
      </c>
      <c r="C282" s="10" t="s">
        <v>869</v>
      </c>
      <c r="D282" s="128" t="s">
        <v>33</v>
      </c>
      <c r="E282" s="152"/>
      <c r="F282" s="153"/>
      <c r="G282" s="11" t="s">
        <v>870</v>
      </c>
      <c r="H282" s="14">
        <v>3.69</v>
      </c>
      <c r="I282" s="120">
        <f t="shared" si="4"/>
        <v>22.14</v>
      </c>
      <c r="J282" s="125"/>
    </row>
    <row r="283" spans="1:10" ht="96">
      <c r="A283" s="124"/>
      <c r="B283" s="118">
        <v>20</v>
      </c>
      <c r="C283" s="10" t="s">
        <v>871</v>
      </c>
      <c r="D283" s="128" t="s">
        <v>31</v>
      </c>
      <c r="E283" s="152"/>
      <c r="F283" s="153"/>
      <c r="G283" s="11" t="s">
        <v>872</v>
      </c>
      <c r="H283" s="14">
        <v>2.89</v>
      </c>
      <c r="I283" s="120">
        <f t="shared" si="4"/>
        <v>57.800000000000004</v>
      </c>
      <c r="J283" s="125"/>
    </row>
    <row r="284" spans="1:10" ht="96">
      <c r="A284" s="124"/>
      <c r="B284" s="118">
        <v>3</v>
      </c>
      <c r="C284" s="10" t="s">
        <v>873</v>
      </c>
      <c r="D284" s="128" t="s">
        <v>28</v>
      </c>
      <c r="E284" s="152"/>
      <c r="F284" s="153"/>
      <c r="G284" s="11" t="s">
        <v>874</v>
      </c>
      <c r="H284" s="14">
        <v>2.09</v>
      </c>
      <c r="I284" s="120">
        <f t="shared" si="4"/>
        <v>6.27</v>
      </c>
      <c r="J284" s="125"/>
    </row>
    <row r="285" spans="1:10" ht="96">
      <c r="A285" s="124"/>
      <c r="B285" s="118">
        <v>20</v>
      </c>
      <c r="C285" s="10" t="s">
        <v>875</v>
      </c>
      <c r="D285" s="128" t="s">
        <v>31</v>
      </c>
      <c r="E285" s="152"/>
      <c r="F285" s="153"/>
      <c r="G285" s="11" t="s">
        <v>876</v>
      </c>
      <c r="H285" s="14">
        <v>3.29</v>
      </c>
      <c r="I285" s="120">
        <f t="shared" si="4"/>
        <v>65.8</v>
      </c>
      <c r="J285" s="125"/>
    </row>
    <row r="286" spans="1:10" ht="96">
      <c r="A286" s="124"/>
      <c r="B286" s="118">
        <v>20</v>
      </c>
      <c r="C286" s="10" t="s">
        <v>875</v>
      </c>
      <c r="D286" s="128" t="s">
        <v>32</v>
      </c>
      <c r="E286" s="152"/>
      <c r="F286" s="153"/>
      <c r="G286" s="11" t="s">
        <v>876</v>
      </c>
      <c r="H286" s="14">
        <v>3.29</v>
      </c>
      <c r="I286" s="120">
        <f t="shared" si="4"/>
        <v>65.8</v>
      </c>
      <c r="J286" s="125"/>
    </row>
    <row r="287" spans="1:10" ht="96">
      <c r="A287" s="124"/>
      <c r="B287" s="118">
        <v>10</v>
      </c>
      <c r="C287" s="10" t="s">
        <v>875</v>
      </c>
      <c r="D287" s="128" t="s">
        <v>33</v>
      </c>
      <c r="E287" s="152"/>
      <c r="F287" s="153"/>
      <c r="G287" s="11" t="s">
        <v>876</v>
      </c>
      <c r="H287" s="14">
        <v>3.29</v>
      </c>
      <c r="I287" s="120">
        <f t="shared" si="4"/>
        <v>32.9</v>
      </c>
      <c r="J287" s="125"/>
    </row>
    <row r="288" spans="1:10" ht="108">
      <c r="A288" s="124"/>
      <c r="B288" s="118">
        <v>20</v>
      </c>
      <c r="C288" s="10" t="s">
        <v>877</v>
      </c>
      <c r="D288" s="128" t="s">
        <v>279</v>
      </c>
      <c r="E288" s="152" t="s">
        <v>31</v>
      </c>
      <c r="F288" s="153"/>
      <c r="G288" s="11" t="s">
        <v>878</v>
      </c>
      <c r="H288" s="14">
        <v>3.19</v>
      </c>
      <c r="I288" s="120">
        <f t="shared" si="4"/>
        <v>63.8</v>
      </c>
      <c r="J288" s="125"/>
    </row>
    <row r="289" spans="1:10" ht="96">
      <c r="A289" s="124"/>
      <c r="B289" s="118">
        <v>20</v>
      </c>
      <c r="C289" s="10" t="s">
        <v>879</v>
      </c>
      <c r="D289" s="128" t="s">
        <v>30</v>
      </c>
      <c r="E289" s="152" t="s">
        <v>279</v>
      </c>
      <c r="F289" s="153"/>
      <c r="G289" s="11" t="s">
        <v>880</v>
      </c>
      <c r="H289" s="14">
        <v>2.69</v>
      </c>
      <c r="I289" s="120">
        <f t="shared" si="4"/>
        <v>53.8</v>
      </c>
      <c r="J289" s="125"/>
    </row>
    <row r="290" spans="1:10" ht="96">
      <c r="A290" s="124"/>
      <c r="B290" s="118">
        <v>10</v>
      </c>
      <c r="C290" s="10" t="s">
        <v>879</v>
      </c>
      <c r="D290" s="128" t="s">
        <v>30</v>
      </c>
      <c r="E290" s="152" t="s">
        <v>278</v>
      </c>
      <c r="F290" s="153"/>
      <c r="G290" s="11" t="s">
        <v>880</v>
      </c>
      <c r="H290" s="14">
        <v>2.69</v>
      </c>
      <c r="I290" s="120">
        <f t="shared" si="4"/>
        <v>26.9</v>
      </c>
      <c r="J290" s="125"/>
    </row>
    <row r="291" spans="1:10" ht="96">
      <c r="A291" s="124"/>
      <c r="B291" s="118">
        <v>20</v>
      </c>
      <c r="C291" s="10" t="s">
        <v>879</v>
      </c>
      <c r="D291" s="128" t="s">
        <v>30</v>
      </c>
      <c r="E291" s="152" t="s">
        <v>754</v>
      </c>
      <c r="F291" s="153"/>
      <c r="G291" s="11" t="s">
        <v>880</v>
      </c>
      <c r="H291" s="14">
        <v>2.69</v>
      </c>
      <c r="I291" s="120">
        <f t="shared" si="4"/>
        <v>53.8</v>
      </c>
      <c r="J291" s="125"/>
    </row>
    <row r="292" spans="1:10" ht="96">
      <c r="A292" s="124"/>
      <c r="B292" s="118">
        <v>3</v>
      </c>
      <c r="C292" s="10" t="s">
        <v>881</v>
      </c>
      <c r="D292" s="128" t="s">
        <v>28</v>
      </c>
      <c r="E292" s="152" t="s">
        <v>679</v>
      </c>
      <c r="F292" s="153"/>
      <c r="G292" s="11" t="s">
        <v>882</v>
      </c>
      <c r="H292" s="14">
        <v>1.99</v>
      </c>
      <c r="I292" s="120">
        <f t="shared" si="4"/>
        <v>5.97</v>
      </c>
      <c r="J292" s="125"/>
    </row>
    <row r="293" spans="1:10" ht="96">
      <c r="A293" s="124"/>
      <c r="B293" s="118">
        <v>3</v>
      </c>
      <c r="C293" s="10" t="s">
        <v>881</v>
      </c>
      <c r="D293" s="128" t="s">
        <v>31</v>
      </c>
      <c r="E293" s="152" t="s">
        <v>279</v>
      </c>
      <c r="F293" s="153"/>
      <c r="G293" s="11" t="s">
        <v>882</v>
      </c>
      <c r="H293" s="14">
        <v>1.99</v>
      </c>
      <c r="I293" s="120">
        <f t="shared" si="4"/>
        <v>5.97</v>
      </c>
      <c r="J293" s="125"/>
    </row>
    <row r="294" spans="1:10" ht="96">
      <c r="A294" s="124"/>
      <c r="B294" s="118">
        <v>3</v>
      </c>
      <c r="C294" s="10" t="s">
        <v>73</v>
      </c>
      <c r="D294" s="128" t="s">
        <v>30</v>
      </c>
      <c r="E294" s="152" t="s">
        <v>279</v>
      </c>
      <c r="F294" s="153"/>
      <c r="G294" s="11" t="s">
        <v>883</v>
      </c>
      <c r="H294" s="14">
        <v>1.94</v>
      </c>
      <c r="I294" s="120">
        <f t="shared" si="4"/>
        <v>5.82</v>
      </c>
      <c r="J294" s="125"/>
    </row>
    <row r="295" spans="1:10" ht="96">
      <c r="A295" s="124"/>
      <c r="B295" s="118">
        <v>3</v>
      </c>
      <c r="C295" s="10" t="s">
        <v>884</v>
      </c>
      <c r="D295" s="128" t="s">
        <v>28</v>
      </c>
      <c r="E295" s="152" t="s">
        <v>279</v>
      </c>
      <c r="F295" s="153"/>
      <c r="G295" s="11" t="s">
        <v>885</v>
      </c>
      <c r="H295" s="14">
        <v>2.09</v>
      </c>
      <c r="I295" s="120">
        <f t="shared" si="4"/>
        <v>6.27</v>
      </c>
      <c r="J295" s="125"/>
    </row>
    <row r="296" spans="1:10" ht="96">
      <c r="A296" s="124"/>
      <c r="B296" s="118">
        <v>3</v>
      </c>
      <c r="C296" s="10" t="s">
        <v>884</v>
      </c>
      <c r="D296" s="128" t="s">
        <v>31</v>
      </c>
      <c r="E296" s="152" t="s">
        <v>679</v>
      </c>
      <c r="F296" s="153"/>
      <c r="G296" s="11" t="s">
        <v>885</v>
      </c>
      <c r="H296" s="14">
        <v>2.09</v>
      </c>
      <c r="I296" s="120">
        <f t="shared" si="4"/>
        <v>6.27</v>
      </c>
      <c r="J296" s="125"/>
    </row>
    <row r="297" spans="1:10" ht="96">
      <c r="A297" s="124"/>
      <c r="B297" s="118">
        <v>3</v>
      </c>
      <c r="C297" s="10" t="s">
        <v>884</v>
      </c>
      <c r="D297" s="128" t="s">
        <v>32</v>
      </c>
      <c r="E297" s="152" t="s">
        <v>679</v>
      </c>
      <c r="F297" s="153"/>
      <c r="G297" s="11" t="s">
        <v>885</v>
      </c>
      <c r="H297" s="14">
        <v>2.09</v>
      </c>
      <c r="I297" s="120">
        <f t="shared" si="4"/>
        <v>6.27</v>
      </c>
      <c r="J297" s="125"/>
    </row>
    <row r="298" spans="1:10" ht="96">
      <c r="A298" s="124"/>
      <c r="B298" s="118">
        <v>3</v>
      </c>
      <c r="C298" s="10" t="s">
        <v>884</v>
      </c>
      <c r="D298" s="128" t="s">
        <v>32</v>
      </c>
      <c r="E298" s="152" t="s">
        <v>277</v>
      </c>
      <c r="F298" s="153"/>
      <c r="G298" s="11" t="s">
        <v>885</v>
      </c>
      <c r="H298" s="14">
        <v>2.09</v>
      </c>
      <c r="I298" s="120">
        <f t="shared" si="4"/>
        <v>6.27</v>
      </c>
      <c r="J298" s="125"/>
    </row>
    <row r="299" spans="1:10" ht="96">
      <c r="A299" s="124"/>
      <c r="B299" s="118">
        <v>20</v>
      </c>
      <c r="C299" s="10" t="s">
        <v>886</v>
      </c>
      <c r="D299" s="128" t="s">
        <v>707</v>
      </c>
      <c r="E299" s="152" t="s">
        <v>279</v>
      </c>
      <c r="F299" s="153"/>
      <c r="G299" s="11" t="s">
        <v>887</v>
      </c>
      <c r="H299" s="14">
        <v>3.79</v>
      </c>
      <c r="I299" s="120">
        <f t="shared" si="4"/>
        <v>75.8</v>
      </c>
      <c r="J299" s="125"/>
    </row>
    <row r="300" spans="1:10" ht="96">
      <c r="A300" s="124"/>
      <c r="B300" s="118">
        <v>20</v>
      </c>
      <c r="C300" s="10" t="s">
        <v>886</v>
      </c>
      <c r="D300" s="128" t="s">
        <v>888</v>
      </c>
      <c r="E300" s="152" t="s">
        <v>279</v>
      </c>
      <c r="F300" s="153"/>
      <c r="G300" s="11" t="s">
        <v>887</v>
      </c>
      <c r="H300" s="14">
        <v>3.79</v>
      </c>
      <c r="I300" s="120">
        <f t="shared" si="4"/>
        <v>75.8</v>
      </c>
      <c r="J300" s="125"/>
    </row>
    <row r="301" spans="1:10" ht="132">
      <c r="A301" s="124"/>
      <c r="B301" s="118">
        <v>3</v>
      </c>
      <c r="C301" s="10" t="s">
        <v>889</v>
      </c>
      <c r="D301" s="128" t="s">
        <v>736</v>
      </c>
      <c r="E301" s="152" t="s">
        <v>31</v>
      </c>
      <c r="F301" s="153"/>
      <c r="G301" s="11" t="s">
        <v>890</v>
      </c>
      <c r="H301" s="14">
        <v>0.39</v>
      </c>
      <c r="I301" s="120">
        <f t="shared" si="4"/>
        <v>1.17</v>
      </c>
      <c r="J301" s="125"/>
    </row>
    <row r="302" spans="1:10" ht="132">
      <c r="A302" s="124"/>
      <c r="B302" s="118">
        <v>3</v>
      </c>
      <c r="C302" s="10" t="s">
        <v>889</v>
      </c>
      <c r="D302" s="128" t="s">
        <v>738</v>
      </c>
      <c r="E302" s="152" t="s">
        <v>31</v>
      </c>
      <c r="F302" s="153"/>
      <c r="G302" s="11" t="s">
        <v>890</v>
      </c>
      <c r="H302" s="14">
        <v>0.49</v>
      </c>
      <c r="I302" s="120">
        <f t="shared" si="4"/>
        <v>1.47</v>
      </c>
      <c r="J302" s="125"/>
    </row>
    <row r="303" spans="1:10" ht="180">
      <c r="A303" s="124"/>
      <c r="B303" s="118">
        <v>2</v>
      </c>
      <c r="C303" s="10" t="s">
        <v>891</v>
      </c>
      <c r="D303" s="128" t="s">
        <v>742</v>
      </c>
      <c r="E303" s="152" t="s">
        <v>112</v>
      </c>
      <c r="F303" s="153"/>
      <c r="G303" s="11" t="s">
        <v>892</v>
      </c>
      <c r="H303" s="14">
        <v>2.29</v>
      </c>
      <c r="I303" s="120">
        <f t="shared" si="4"/>
        <v>4.58</v>
      </c>
      <c r="J303" s="125"/>
    </row>
    <row r="304" spans="1:10" ht="132">
      <c r="A304" s="124"/>
      <c r="B304" s="118">
        <v>2</v>
      </c>
      <c r="C304" s="10" t="s">
        <v>893</v>
      </c>
      <c r="D304" s="128" t="s">
        <v>742</v>
      </c>
      <c r="E304" s="152" t="s">
        <v>641</v>
      </c>
      <c r="F304" s="153"/>
      <c r="G304" s="11" t="s">
        <v>894</v>
      </c>
      <c r="H304" s="14">
        <v>0.53</v>
      </c>
      <c r="I304" s="120">
        <f t="shared" si="4"/>
        <v>1.06</v>
      </c>
      <c r="J304" s="125"/>
    </row>
    <row r="305" spans="1:10" ht="132">
      <c r="A305" s="124"/>
      <c r="B305" s="118">
        <v>2</v>
      </c>
      <c r="C305" s="10" t="s">
        <v>893</v>
      </c>
      <c r="D305" s="128" t="s">
        <v>743</v>
      </c>
      <c r="E305" s="152" t="s">
        <v>641</v>
      </c>
      <c r="F305" s="153"/>
      <c r="G305" s="11" t="s">
        <v>894</v>
      </c>
      <c r="H305" s="14">
        <v>0.56999999999999995</v>
      </c>
      <c r="I305" s="120">
        <f t="shared" si="4"/>
        <v>1.1399999999999999</v>
      </c>
      <c r="J305" s="125"/>
    </row>
    <row r="306" spans="1:10" ht="132">
      <c r="A306" s="124"/>
      <c r="B306" s="118">
        <v>2</v>
      </c>
      <c r="C306" s="10" t="s">
        <v>893</v>
      </c>
      <c r="D306" s="128" t="s">
        <v>750</v>
      </c>
      <c r="E306" s="152" t="s">
        <v>643</v>
      </c>
      <c r="F306" s="153"/>
      <c r="G306" s="11" t="s">
        <v>894</v>
      </c>
      <c r="H306" s="14">
        <v>0.61</v>
      </c>
      <c r="I306" s="120">
        <f t="shared" si="4"/>
        <v>1.22</v>
      </c>
      <c r="J306" s="125"/>
    </row>
    <row r="307" spans="1:10" ht="60">
      <c r="A307" s="124"/>
      <c r="B307" s="118">
        <v>2</v>
      </c>
      <c r="C307" s="10" t="s">
        <v>895</v>
      </c>
      <c r="D307" s="128" t="s">
        <v>738</v>
      </c>
      <c r="E307" s="152" t="s">
        <v>641</v>
      </c>
      <c r="F307" s="153"/>
      <c r="G307" s="11" t="s">
        <v>896</v>
      </c>
      <c r="H307" s="14">
        <v>0.39</v>
      </c>
      <c r="I307" s="120">
        <f t="shared" si="4"/>
        <v>0.78</v>
      </c>
      <c r="J307" s="125"/>
    </row>
    <row r="308" spans="1:10" ht="60">
      <c r="A308" s="124"/>
      <c r="B308" s="118">
        <v>2</v>
      </c>
      <c r="C308" s="10" t="s">
        <v>895</v>
      </c>
      <c r="D308" s="128" t="s">
        <v>738</v>
      </c>
      <c r="E308" s="152" t="s">
        <v>644</v>
      </c>
      <c r="F308" s="153"/>
      <c r="G308" s="11" t="s">
        <v>896</v>
      </c>
      <c r="H308" s="14">
        <v>0.39</v>
      </c>
      <c r="I308" s="120">
        <f t="shared" si="4"/>
        <v>0.78</v>
      </c>
      <c r="J308" s="125"/>
    </row>
    <row r="309" spans="1:10" ht="60">
      <c r="A309" s="124"/>
      <c r="B309" s="118">
        <v>2</v>
      </c>
      <c r="C309" s="10" t="s">
        <v>895</v>
      </c>
      <c r="D309" s="128" t="s">
        <v>739</v>
      </c>
      <c r="E309" s="152" t="s">
        <v>644</v>
      </c>
      <c r="F309" s="153"/>
      <c r="G309" s="11" t="s">
        <v>896</v>
      </c>
      <c r="H309" s="14">
        <v>0.42</v>
      </c>
      <c r="I309" s="120">
        <f t="shared" si="4"/>
        <v>0.84</v>
      </c>
      <c r="J309" s="125"/>
    </row>
    <row r="310" spans="1:10" ht="60">
      <c r="A310" s="124"/>
      <c r="B310" s="118">
        <v>2</v>
      </c>
      <c r="C310" s="10" t="s">
        <v>895</v>
      </c>
      <c r="D310" s="128" t="s">
        <v>740</v>
      </c>
      <c r="E310" s="152" t="s">
        <v>644</v>
      </c>
      <c r="F310" s="153"/>
      <c r="G310" s="11" t="s">
        <v>896</v>
      </c>
      <c r="H310" s="14">
        <v>0.46</v>
      </c>
      <c r="I310" s="120">
        <f t="shared" si="4"/>
        <v>0.92</v>
      </c>
      <c r="J310" s="125"/>
    </row>
    <row r="311" spans="1:10" ht="60">
      <c r="A311" s="124"/>
      <c r="B311" s="118">
        <v>2</v>
      </c>
      <c r="C311" s="10" t="s">
        <v>895</v>
      </c>
      <c r="D311" s="128" t="s">
        <v>741</v>
      </c>
      <c r="E311" s="152" t="s">
        <v>644</v>
      </c>
      <c r="F311" s="153"/>
      <c r="G311" s="11" t="s">
        <v>896</v>
      </c>
      <c r="H311" s="14">
        <v>0.49</v>
      </c>
      <c r="I311" s="120">
        <f t="shared" si="4"/>
        <v>0.98</v>
      </c>
      <c r="J311" s="125"/>
    </row>
    <row r="312" spans="1:10" ht="60">
      <c r="A312" s="124"/>
      <c r="B312" s="118">
        <v>2</v>
      </c>
      <c r="C312" s="10" t="s">
        <v>895</v>
      </c>
      <c r="D312" s="128" t="s">
        <v>750</v>
      </c>
      <c r="E312" s="152" t="s">
        <v>644</v>
      </c>
      <c r="F312" s="153"/>
      <c r="G312" s="11" t="s">
        <v>896</v>
      </c>
      <c r="H312" s="14">
        <v>0.61</v>
      </c>
      <c r="I312" s="120">
        <f t="shared" si="4"/>
        <v>1.22</v>
      </c>
      <c r="J312" s="125"/>
    </row>
    <row r="313" spans="1:10" ht="72">
      <c r="A313" s="124"/>
      <c r="B313" s="118">
        <v>2</v>
      </c>
      <c r="C313" s="10" t="s">
        <v>897</v>
      </c>
      <c r="D313" s="128" t="s">
        <v>738</v>
      </c>
      <c r="E313" s="152" t="s">
        <v>115</v>
      </c>
      <c r="F313" s="153"/>
      <c r="G313" s="11" t="s">
        <v>898</v>
      </c>
      <c r="H313" s="14">
        <v>0.38</v>
      </c>
      <c r="I313" s="120">
        <f t="shared" si="4"/>
        <v>0.76</v>
      </c>
      <c r="J313" s="125"/>
    </row>
    <row r="314" spans="1:10" ht="72">
      <c r="A314" s="124"/>
      <c r="B314" s="118">
        <v>2</v>
      </c>
      <c r="C314" s="10" t="s">
        <v>897</v>
      </c>
      <c r="D314" s="128" t="s">
        <v>738</v>
      </c>
      <c r="E314" s="152" t="s">
        <v>813</v>
      </c>
      <c r="F314" s="153"/>
      <c r="G314" s="11" t="s">
        <v>898</v>
      </c>
      <c r="H314" s="14">
        <v>0.38</v>
      </c>
      <c r="I314" s="120">
        <f t="shared" si="4"/>
        <v>0.76</v>
      </c>
      <c r="J314" s="125"/>
    </row>
    <row r="315" spans="1:10" ht="72">
      <c r="A315" s="124"/>
      <c r="B315" s="118">
        <v>2</v>
      </c>
      <c r="C315" s="10" t="s">
        <v>897</v>
      </c>
      <c r="D315" s="128" t="s">
        <v>739</v>
      </c>
      <c r="E315" s="152" t="s">
        <v>279</v>
      </c>
      <c r="F315" s="153"/>
      <c r="G315" s="11" t="s">
        <v>898</v>
      </c>
      <c r="H315" s="14">
        <v>0.42</v>
      </c>
      <c r="I315" s="120">
        <f t="shared" si="4"/>
        <v>0.84</v>
      </c>
      <c r="J315" s="125"/>
    </row>
    <row r="316" spans="1:10" ht="72">
      <c r="A316" s="124"/>
      <c r="B316" s="118">
        <v>2</v>
      </c>
      <c r="C316" s="10" t="s">
        <v>897</v>
      </c>
      <c r="D316" s="128" t="s">
        <v>739</v>
      </c>
      <c r="E316" s="152" t="s">
        <v>589</v>
      </c>
      <c r="F316" s="153"/>
      <c r="G316" s="11" t="s">
        <v>898</v>
      </c>
      <c r="H316" s="14">
        <v>0.42</v>
      </c>
      <c r="I316" s="120">
        <f t="shared" si="4"/>
        <v>0.84</v>
      </c>
      <c r="J316" s="125"/>
    </row>
    <row r="317" spans="1:10" ht="72">
      <c r="A317" s="124"/>
      <c r="B317" s="118">
        <v>2</v>
      </c>
      <c r="C317" s="10" t="s">
        <v>897</v>
      </c>
      <c r="D317" s="128" t="s">
        <v>739</v>
      </c>
      <c r="E317" s="152" t="s">
        <v>115</v>
      </c>
      <c r="F317" s="153"/>
      <c r="G317" s="11" t="s">
        <v>898</v>
      </c>
      <c r="H317" s="14">
        <v>0.42</v>
      </c>
      <c r="I317" s="120">
        <f t="shared" si="4"/>
        <v>0.84</v>
      </c>
      <c r="J317" s="125"/>
    </row>
    <row r="318" spans="1:10" ht="72">
      <c r="A318" s="124"/>
      <c r="B318" s="118">
        <v>2</v>
      </c>
      <c r="C318" s="10" t="s">
        <v>897</v>
      </c>
      <c r="D318" s="128" t="s">
        <v>739</v>
      </c>
      <c r="E318" s="152" t="s">
        <v>490</v>
      </c>
      <c r="F318" s="153"/>
      <c r="G318" s="11" t="s">
        <v>898</v>
      </c>
      <c r="H318" s="14">
        <v>0.42</v>
      </c>
      <c r="I318" s="120">
        <f t="shared" si="4"/>
        <v>0.84</v>
      </c>
      <c r="J318" s="125"/>
    </row>
    <row r="319" spans="1:10" ht="72">
      <c r="A319" s="124"/>
      <c r="B319" s="118">
        <v>2</v>
      </c>
      <c r="C319" s="10" t="s">
        <v>897</v>
      </c>
      <c r="D319" s="128" t="s">
        <v>739</v>
      </c>
      <c r="E319" s="152" t="s">
        <v>737</v>
      </c>
      <c r="F319" s="153"/>
      <c r="G319" s="11" t="s">
        <v>898</v>
      </c>
      <c r="H319" s="14">
        <v>0.42</v>
      </c>
      <c r="I319" s="120">
        <f t="shared" si="4"/>
        <v>0.84</v>
      </c>
      <c r="J319" s="125"/>
    </row>
    <row r="320" spans="1:10" ht="72">
      <c r="A320" s="124"/>
      <c r="B320" s="118">
        <v>2</v>
      </c>
      <c r="C320" s="10" t="s">
        <v>897</v>
      </c>
      <c r="D320" s="128" t="s">
        <v>739</v>
      </c>
      <c r="E320" s="152" t="s">
        <v>813</v>
      </c>
      <c r="F320" s="153"/>
      <c r="G320" s="11" t="s">
        <v>898</v>
      </c>
      <c r="H320" s="14">
        <v>0.42</v>
      </c>
      <c r="I320" s="120">
        <f t="shared" si="4"/>
        <v>0.84</v>
      </c>
      <c r="J320" s="125"/>
    </row>
    <row r="321" spans="1:10" ht="72">
      <c r="A321" s="124"/>
      <c r="B321" s="118">
        <v>2</v>
      </c>
      <c r="C321" s="10" t="s">
        <v>897</v>
      </c>
      <c r="D321" s="128" t="s">
        <v>740</v>
      </c>
      <c r="E321" s="152" t="s">
        <v>115</v>
      </c>
      <c r="F321" s="153"/>
      <c r="G321" s="11" t="s">
        <v>898</v>
      </c>
      <c r="H321" s="14">
        <v>0.44</v>
      </c>
      <c r="I321" s="120">
        <f t="shared" si="4"/>
        <v>0.88</v>
      </c>
      <c r="J321" s="125"/>
    </row>
    <row r="322" spans="1:10" ht="72">
      <c r="A322" s="124"/>
      <c r="B322" s="118">
        <v>2</v>
      </c>
      <c r="C322" s="10" t="s">
        <v>897</v>
      </c>
      <c r="D322" s="128" t="s">
        <v>740</v>
      </c>
      <c r="E322" s="152" t="s">
        <v>490</v>
      </c>
      <c r="F322" s="153"/>
      <c r="G322" s="11" t="s">
        <v>898</v>
      </c>
      <c r="H322" s="14">
        <v>0.44</v>
      </c>
      <c r="I322" s="120">
        <f t="shared" si="4"/>
        <v>0.88</v>
      </c>
      <c r="J322" s="125"/>
    </row>
    <row r="323" spans="1:10" ht="72">
      <c r="A323" s="124"/>
      <c r="B323" s="118">
        <v>2</v>
      </c>
      <c r="C323" s="10" t="s">
        <v>897</v>
      </c>
      <c r="D323" s="128" t="s">
        <v>740</v>
      </c>
      <c r="E323" s="152" t="s">
        <v>731</v>
      </c>
      <c r="F323" s="153"/>
      <c r="G323" s="11" t="s">
        <v>898</v>
      </c>
      <c r="H323" s="14">
        <v>0.44</v>
      </c>
      <c r="I323" s="120">
        <f t="shared" si="4"/>
        <v>0.88</v>
      </c>
      <c r="J323" s="125"/>
    </row>
    <row r="324" spans="1:10" ht="72">
      <c r="A324" s="124"/>
      <c r="B324" s="118">
        <v>2</v>
      </c>
      <c r="C324" s="10" t="s">
        <v>897</v>
      </c>
      <c r="D324" s="128" t="s">
        <v>740</v>
      </c>
      <c r="E324" s="152" t="s">
        <v>813</v>
      </c>
      <c r="F324" s="153"/>
      <c r="G324" s="11" t="s">
        <v>898</v>
      </c>
      <c r="H324" s="14">
        <v>0.44</v>
      </c>
      <c r="I324" s="120">
        <f t="shared" si="4"/>
        <v>0.88</v>
      </c>
      <c r="J324" s="125"/>
    </row>
    <row r="325" spans="1:10" ht="72">
      <c r="A325" s="124"/>
      <c r="B325" s="118">
        <v>2</v>
      </c>
      <c r="C325" s="10" t="s">
        <v>897</v>
      </c>
      <c r="D325" s="128" t="s">
        <v>741</v>
      </c>
      <c r="E325" s="152" t="s">
        <v>279</v>
      </c>
      <c r="F325" s="153"/>
      <c r="G325" s="11" t="s">
        <v>898</v>
      </c>
      <c r="H325" s="14">
        <v>0.46</v>
      </c>
      <c r="I325" s="120">
        <f t="shared" si="4"/>
        <v>0.92</v>
      </c>
      <c r="J325" s="125"/>
    </row>
    <row r="326" spans="1:10" ht="72">
      <c r="A326" s="124"/>
      <c r="B326" s="118">
        <v>2</v>
      </c>
      <c r="C326" s="10" t="s">
        <v>897</v>
      </c>
      <c r="D326" s="128" t="s">
        <v>741</v>
      </c>
      <c r="E326" s="152" t="s">
        <v>115</v>
      </c>
      <c r="F326" s="153"/>
      <c r="G326" s="11" t="s">
        <v>898</v>
      </c>
      <c r="H326" s="14">
        <v>0.46</v>
      </c>
      <c r="I326" s="120">
        <f t="shared" si="4"/>
        <v>0.92</v>
      </c>
      <c r="J326" s="125"/>
    </row>
    <row r="327" spans="1:10" ht="72">
      <c r="A327" s="124"/>
      <c r="B327" s="118">
        <v>2</v>
      </c>
      <c r="C327" s="10" t="s">
        <v>897</v>
      </c>
      <c r="D327" s="128" t="s">
        <v>741</v>
      </c>
      <c r="E327" s="152" t="s">
        <v>737</v>
      </c>
      <c r="F327" s="153"/>
      <c r="G327" s="11" t="s">
        <v>898</v>
      </c>
      <c r="H327" s="14">
        <v>0.46</v>
      </c>
      <c r="I327" s="120">
        <f t="shared" si="4"/>
        <v>0.92</v>
      </c>
      <c r="J327" s="125"/>
    </row>
    <row r="328" spans="1:10" ht="72">
      <c r="A328" s="124"/>
      <c r="B328" s="118">
        <v>2</v>
      </c>
      <c r="C328" s="10" t="s">
        <v>897</v>
      </c>
      <c r="D328" s="128" t="s">
        <v>741</v>
      </c>
      <c r="E328" s="152" t="s">
        <v>731</v>
      </c>
      <c r="F328" s="153"/>
      <c r="G328" s="11" t="s">
        <v>898</v>
      </c>
      <c r="H328" s="14">
        <v>0.46</v>
      </c>
      <c r="I328" s="120">
        <f t="shared" si="4"/>
        <v>0.92</v>
      </c>
      <c r="J328" s="125"/>
    </row>
    <row r="329" spans="1:10" ht="72">
      <c r="A329" s="124"/>
      <c r="B329" s="118">
        <v>2</v>
      </c>
      <c r="C329" s="10" t="s">
        <v>897</v>
      </c>
      <c r="D329" s="128" t="s">
        <v>741</v>
      </c>
      <c r="E329" s="152" t="s">
        <v>813</v>
      </c>
      <c r="F329" s="153"/>
      <c r="G329" s="11" t="s">
        <v>898</v>
      </c>
      <c r="H329" s="14">
        <v>0.46</v>
      </c>
      <c r="I329" s="120">
        <f t="shared" si="4"/>
        <v>0.92</v>
      </c>
      <c r="J329" s="125"/>
    </row>
    <row r="330" spans="1:10" ht="72">
      <c r="A330" s="124"/>
      <c r="B330" s="118">
        <v>2</v>
      </c>
      <c r="C330" s="10" t="s">
        <v>897</v>
      </c>
      <c r="D330" s="128" t="s">
        <v>742</v>
      </c>
      <c r="E330" s="152" t="s">
        <v>279</v>
      </c>
      <c r="F330" s="153"/>
      <c r="G330" s="11" t="s">
        <v>898</v>
      </c>
      <c r="H330" s="14">
        <v>0.48</v>
      </c>
      <c r="I330" s="120">
        <f t="shared" si="4"/>
        <v>0.96</v>
      </c>
      <c r="J330" s="125"/>
    </row>
    <row r="331" spans="1:10" ht="72">
      <c r="A331" s="124"/>
      <c r="B331" s="118">
        <v>2</v>
      </c>
      <c r="C331" s="10" t="s">
        <v>897</v>
      </c>
      <c r="D331" s="128" t="s">
        <v>742</v>
      </c>
      <c r="E331" s="152" t="s">
        <v>589</v>
      </c>
      <c r="F331" s="153"/>
      <c r="G331" s="11" t="s">
        <v>898</v>
      </c>
      <c r="H331" s="14">
        <v>0.48</v>
      </c>
      <c r="I331" s="120">
        <f t="shared" si="4"/>
        <v>0.96</v>
      </c>
      <c r="J331" s="125"/>
    </row>
    <row r="332" spans="1:10" ht="72">
      <c r="A332" s="124"/>
      <c r="B332" s="118">
        <v>2</v>
      </c>
      <c r="C332" s="10" t="s">
        <v>897</v>
      </c>
      <c r="D332" s="128" t="s">
        <v>742</v>
      </c>
      <c r="E332" s="152" t="s">
        <v>115</v>
      </c>
      <c r="F332" s="153"/>
      <c r="G332" s="11" t="s">
        <v>898</v>
      </c>
      <c r="H332" s="14">
        <v>0.48</v>
      </c>
      <c r="I332" s="120">
        <f t="shared" si="4"/>
        <v>0.96</v>
      </c>
      <c r="J332" s="125"/>
    </row>
    <row r="333" spans="1:10" ht="72">
      <c r="A333" s="124"/>
      <c r="B333" s="118">
        <v>2</v>
      </c>
      <c r="C333" s="10" t="s">
        <v>897</v>
      </c>
      <c r="D333" s="128" t="s">
        <v>742</v>
      </c>
      <c r="E333" s="152" t="s">
        <v>731</v>
      </c>
      <c r="F333" s="153"/>
      <c r="G333" s="11" t="s">
        <v>898</v>
      </c>
      <c r="H333" s="14">
        <v>0.48</v>
      </c>
      <c r="I333" s="120">
        <f t="shared" si="4"/>
        <v>0.96</v>
      </c>
      <c r="J333" s="125"/>
    </row>
    <row r="334" spans="1:10" ht="72">
      <c r="A334" s="124"/>
      <c r="B334" s="118">
        <v>2</v>
      </c>
      <c r="C334" s="10" t="s">
        <v>897</v>
      </c>
      <c r="D334" s="128" t="s">
        <v>742</v>
      </c>
      <c r="E334" s="152" t="s">
        <v>732</v>
      </c>
      <c r="F334" s="153"/>
      <c r="G334" s="11" t="s">
        <v>898</v>
      </c>
      <c r="H334" s="14">
        <v>0.48</v>
      </c>
      <c r="I334" s="120">
        <f t="shared" si="4"/>
        <v>0.96</v>
      </c>
      <c r="J334" s="125"/>
    </row>
    <row r="335" spans="1:10" ht="72">
      <c r="A335" s="124"/>
      <c r="B335" s="118">
        <v>2</v>
      </c>
      <c r="C335" s="10" t="s">
        <v>897</v>
      </c>
      <c r="D335" s="128" t="s">
        <v>742</v>
      </c>
      <c r="E335" s="152" t="s">
        <v>813</v>
      </c>
      <c r="F335" s="153"/>
      <c r="G335" s="11" t="s">
        <v>898</v>
      </c>
      <c r="H335" s="14">
        <v>0.48</v>
      </c>
      <c r="I335" s="120">
        <f t="shared" si="4"/>
        <v>0.96</v>
      </c>
      <c r="J335" s="125"/>
    </row>
    <row r="336" spans="1:10" ht="72">
      <c r="A336" s="124"/>
      <c r="B336" s="118">
        <v>2</v>
      </c>
      <c r="C336" s="10" t="s">
        <v>897</v>
      </c>
      <c r="D336" s="128" t="s">
        <v>743</v>
      </c>
      <c r="E336" s="152" t="s">
        <v>279</v>
      </c>
      <c r="F336" s="153"/>
      <c r="G336" s="11" t="s">
        <v>898</v>
      </c>
      <c r="H336" s="14">
        <v>0.52</v>
      </c>
      <c r="I336" s="120">
        <f t="shared" si="4"/>
        <v>1.04</v>
      </c>
      <c r="J336" s="125"/>
    </row>
    <row r="337" spans="1:10" ht="72">
      <c r="A337" s="124"/>
      <c r="B337" s="118">
        <v>2</v>
      </c>
      <c r="C337" s="10" t="s">
        <v>897</v>
      </c>
      <c r="D337" s="128" t="s">
        <v>743</v>
      </c>
      <c r="E337" s="152" t="s">
        <v>589</v>
      </c>
      <c r="F337" s="153"/>
      <c r="G337" s="11" t="s">
        <v>898</v>
      </c>
      <c r="H337" s="14">
        <v>0.52</v>
      </c>
      <c r="I337" s="120">
        <f t="shared" si="4"/>
        <v>1.04</v>
      </c>
      <c r="J337" s="125"/>
    </row>
    <row r="338" spans="1:10" ht="72">
      <c r="A338" s="124"/>
      <c r="B338" s="118">
        <v>2</v>
      </c>
      <c r="C338" s="10" t="s">
        <v>897</v>
      </c>
      <c r="D338" s="128" t="s">
        <v>743</v>
      </c>
      <c r="E338" s="152" t="s">
        <v>115</v>
      </c>
      <c r="F338" s="153"/>
      <c r="G338" s="11" t="s">
        <v>898</v>
      </c>
      <c r="H338" s="14">
        <v>0.52</v>
      </c>
      <c r="I338" s="120">
        <f t="shared" si="4"/>
        <v>1.04</v>
      </c>
      <c r="J338" s="125"/>
    </row>
    <row r="339" spans="1:10" ht="72">
      <c r="A339" s="124"/>
      <c r="B339" s="118">
        <v>2</v>
      </c>
      <c r="C339" s="10" t="s">
        <v>897</v>
      </c>
      <c r="D339" s="128" t="s">
        <v>743</v>
      </c>
      <c r="E339" s="152" t="s">
        <v>679</v>
      </c>
      <c r="F339" s="153"/>
      <c r="G339" s="11" t="s">
        <v>898</v>
      </c>
      <c r="H339" s="14">
        <v>0.52</v>
      </c>
      <c r="I339" s="120">
        <f t="shared" si="4"/>
        <v>1.04</v>
      </c>
      <c r="J339" s="125"/>
    </row>
    <row r="340" spans="1:10" ht="72">
      <c r="A340" s="124"/>
      <c r="B340" s="118">
        <v>2</v>
      </c>
      <c r="C340" s="10" t="s">
        <v>897</v>
      </c>
      <c r="D340" s="128" t="s">
        <v>743</v>
      </c>
      <c r="E340" s="152" t="s">
        <v>728</v>
      </c>
      <c r="F340" s="153"/>
      <c r="G340" s="11" t="s">
        <v>898</v>
      </c>
      <c r="H340" s="14">
        <v>0.52</v>
      </c>
      <c r="I340" s="120">
        <f t="shared" si="4"/>
        <v>1.04</v>
      </c>
      <c r="J340" s="125"/>
    </row>
    <row r="341" spans="1:10" ht="72">
      <c r="A341" s="124"/>
      <c r="B341" s="118">
        <v>2</v>
      </c>
      <c r="C341" s="10" t="s">
        <v>897</v>
      </c>
      <c r="D341" s="128" t="s">
        <v>743</v>
      </c>
      <c r="E341" s="152" t="s">
        <v>731</v>
      </c>
      <c r="F341" s="153"/>
      <c r="G341" s="11" t="s">
        <v>898</v>
      </c>
      <c r="H341" s="14">
        <v>0.52</v>
      </c>
      <c r="I341" s="120">
        <f t="shared" si="4"/>
        <v>1.04</v>
      </c>
      <c r="J341" s="125"/>
    </row>
    <row r="342" spans="1:10" ht="72">
      <c r="A342" s="124"/>
      <c r="B342" s="118">
        <v>2</v>
      </c>
      <c r="C342" s="10" t="s">
        <v>897</v>
      </c>
      <c r="D342" s="128" t="s">
        <v>743</v>
      </c>
      <c r="E342" s="152" t="s">
        <v>813</v>
      </c>
      <c r="F342" s="153"/>
      <c r="G342" s="11" t="s">
        <v>898</v>
      </c>
      <c r="H342" s="14">
        <v>0.52</v>
      </c>
      <c r="I342" s="120">
        <f t="shared" ref="I342:I405" si="5">H342*B342</f>
        <v>1.04</v>
      </c>
      <c r="J342" s="125"/>
    </row>
    <row r="343" spans="1:10" ht="72">
      <c r="A343" s="124"/>
      <c r="B343" s="118">
        <v>2</v>
      </c>
      <c r="C343" s="10" t="s">
        <v>897</v>
      </c>
      <c r="D343" s="128" t="s">
        <v>750</v>
      </c>
      <c r="E343" s="152" t="s">
        <v>279</v>
      </c>
      <c r="F343" s="153"/>
      <c r="G343" s="11" t="s">
        <v>898</v>
      </c>
      <c r="H343" s="14">
        <v>0.56000000000000005</v>
      </c>
      <c r="I343" s="120">
        <f t="shared" si="5"/>
        <v>1.1200000000000001</v>
      </c>
      <c r="J343" s="125"/>
    </row>
    <row r="344" spans="1:10" ht="72">
      <c r="A344" s="124"/>
      <c r="B344" s="118">
        <v>2</v>
      </c>
      <c r="C344" s="10" t="s">
        <v>897</v>
      </c>
      <c r="D344" s="128" t="s">
        <v>750</v>
      </c>
      <c r="E344" s="152" t="s">
        <v>589</v>
      </c>
      <c r="F344" s="153"/>
      <c r="G344" s="11" t="s">
        <v>898</v>
      </c>
      <c r="H344" s="14">
        <v>0.56000000000000005</v>
      </c>
      <c r="I344" s="120">
        <f t="shared" si="5"/>
        <v>1.1200000000000001</v>
      </c>
      <c r="J344" s="125"/>
    </row>
    <row r="345" spans="1:10" ht="72">
      <c r="A345" s="124"/>
      <c r="B345" s="118">
        <v>2</v>
      </c>
      <c r="C345" s="10" t="s">
        <v>897</v>
      </c>
      <c r="D345" s="128" t="s">
        <v>750</v>
      </c>
      <c r="E345" s="152" t="s">
        <v>490</v>
      </c>
      <c r="F345" s="153"/>
      <c r="G345" s="11" t="s">
        <v>898</v>
      </c>
      <c r="H345" s="14">
        <v>0.56000000000000005</v>
      </c>
      <c r="I345" s="120">
        <f t="shared" si="5"/>
        <v>1.1200000000000001</v>
      </c>
      <c r="J345" s="125"/>
    </row>
    <row r="346" spans="1:10" ht="72">
      <c r="A346" s="124"/>
      <c r="B346" s="118">
        <v>2</v>
      </c>
      <c r="C346" s="10" t="s">
        <v>897</v>
      </c>
      <c r="D346" s="128" t="s">
        <v>750</v>
      </c>
      <c r="E346" s="152" t="s">
        <v>731</v>
      </c>
      <c r="F346" s="153"/>
      <c r="G346" s="11" t="s">
        <v>898</v>
      </c>
      <c r="H346" s="14">
        <v>0.56000000000000005</v>
      </c>
      <c r="I346" s="120">
        <f t="shared" si="5"/>
        <v>1.1200000000000001</v>
      </c>
      <c r="J346" s="125"/>
    </row>
    <row r="347" spans="1:10" ht="72">
      <c r="A347" s="124"/>
      <c r="B347" s="118">
        <v>2</v>
      </c>
      <c r="C347" s="10" t="s">
        <v>897</v>
      </c>
      <c r="D347" s="128" t="s">
        <v>750</v>
      </c>
      <c r="E347" s="152" t="s">
        <v>813</v>
      </c>
      <c r="F347" s="153"/>
      <c r="G347" s="11" t="s">
        <v>898</v>
      </c>
      <c r="H347" s="14">
        <v>0.56000000000000005</v>
      </c>
      <c r="I347" s="120">
        <f t="shared" si="5"/>
        <v>1.1200000000000001</v>
      </c>
      <c r="J347" s="125"/>
    </row>
    <row r="348" spans="1:10" ht="72">
      <c r="A348" s="124"/>
      <c r="B348" s="118">
        <v>2</v>
      </c>
      <c r="C348" s="10" t="s">
        <v>897</v>
      </c>
      <c r="D348" s="128" t="s">
        <v>792</v>
      </c>
      <c r="E348" s="152" t="s">
        <v>279</v>
      </c>
      <c r="F348" s="153"/>
      <c r="G348" s="11" t="s">
        <v>898</v>
      </c>
      <c r="H348" s="14">
        <v>0.62</v>
      </c>
      <c r="I348" s="120">
        <f t="shared" si="5"/>
        <v>1.24</v>
      </c>
      <c r="J348" s="125"/>
    </row>
    <row r="349" spans="1:10" ht="72">
      <c r="A349" s="124"/>
      <c r="B349" s="118">
        <v>2</v>
      </c>
      <c r="C349" s="10" t="s">
        <v>897</v>
      </c>
      <c r="D349" s="128" t="s">
        <v>792</v>
      </c>
      <c r="E349" s="152" t="s">
        <v>115</v>
      </c>
      <c r="F349" s="153"/>
      <c r="G349" s="11" t="s">
        <v>898</v>
      </c>
      <c r="H349" s="14">
        <v>0.62</v>
      </c>
      <c r="I349" s="120">
        <f t="shared" si="5"/>
        <v>1.24</v>
      </c>
      <c r="J349" s="125"/>
    </row>
    <row r="350" spans="1:10" ht="72">
      <c r="A350" s="124"/>
      <c r="B350" s="118">
        <v>2</v>
      </c>
      <c r="C350" s="10" t="s">
        <v>897</v>
      </c>
      <c r="D350" s="128" t="s">
        <v>792</v>
      </c>
      <c r="E350" s="152" t="s">
        <v>813</v>
      </c>
      <c r="F350" s="153"/>
      <c r="G350" s="11" t="s">
        <v>898</v>
      </c>
      <c r="H350" s="14">
        <v>0.62</v>
      </c>
      <c r="I350" s="120">
        <f t="shared" si="5"/>
        <v>1.24</v>
      </c>
      <c r="J350" s="125"/>
    </row>
    <row r="351" spans="1:10" ht="72">
      <c r="A351" s="124"/>
      <c r="B351" s="118">
        <v>2</v>
      </c>
      <c r="C351" s="10" t="s">
        <v>897</v>
      </c>
      <c r="D351" s="128" t="s">
        <v>814</v>
      </c>
      <c r="E351" s="152" t="s">
        <v>279</v>
      </c>
      <c r="F351" s="153"/>
      <c r="G351" s="11" t="s">
        <v>898</v>
      </c>
      <c r="H351" s="14">
        <v>0.66</v>
      </c>
      <c r="I351" s="120">
        <f t="shared" si="5"/>
        <v>1.32</v>
      </c>
      <c r="J351" s="125"/>
    </row>
    <row r="352" spans="1:10" ht="72">
      <c r="A352" s="124"/>
      <c r="B352" s="118">
        <v>2</v>
      </c>
      <c r="C352" s="10" t="s">
        <v>897</v>
      </c>
      <c r="D352" s="128" t="s">
        <v>803</v>
      </c>
      <c r="E352" s="152" t="s">
        <v>589</v>
      </c>
      <c r="F352" s="153"/>
      <c r="G352" s="11" t="s">
        <v>898</v>
      </c>
      <c r="H352" s="14">
        <v>0.69</v>
      </c>
      <c r="I352" s="120">
        <f t="shared" si="5"/>
        <v>1.38</v>
      </c>
      <c r="J352" s="125"/>
    </row>
    <row r="353" spans="1:10" ht="72">
      <c r="A353" s="124"/>
      <c r="B353" s="118">
        <v>2</v>
      </c>
      <c r="C353" s="10" t="s">
        <v>897</v>
      </c>
      <c r="D353" s="128" t="s">
        <v>899</v>
      </c>
      <c r="E353" s="152" t="s">
        <v>589</v>
      </c>
      <c r="F353" s="153"/>
      <c r="G353" s="11" t="s">
        <v>898</v>
      </c>
      <c r="H353" s="14">
        <v>0.7</v>
      </c>
      <c r="I353" s="120">
        <f t="shared" si="5"/>
        <v>1.4</v>
      </c>
      <c r="J353" s="125"/>
    </row>
    <row r="354" spans="1:10" ht="72">
      <c r="A354" s="124"/>
      <c r="B354" s="118">
        <v>2</v>
      </c>
      <c r="C354" s="10" t="s">
        <v>897</v>
      </c>
      <c r="D354" s="128" t="s">
        <v>744</v>
      </c>
      <c r="E354" s="152" t="s">
        <v>813</v>
      </c>
      <c r="F354" s="153"/>
      <c r="G354" s="11" t="s">
        <v>898</v>
      </c>
      <c r="H354" s="14">
        <v>0.72</v>
      </c>
      <c r="I354" s="120">
        <f t="shared" si="5"/>
        <v>1.44</v>
      </c>
      <c r="J354" s="125"/>
    </row>
    <row r="355" spans="1:10" ht="72">
      <c r="A355" s="124"/>
      <c r="B355" s="118">
        <v>2</v>
      </c>
      <c r="C355" s="10" t="s">
        <v>897</v>
      </c>
      <c r="D355" s="128" t="s">
        <v>806</v>
      </c>
      <c r="E355" s="152" t="s">
        <v>115</v>
      </c>
      <c r="F355" s="153"/>
      <c r="G355" s="11" t="s">
        <v>898</v>
      </c>
      <c r="H355" s="14">
        <v>0.76</v>
      </c>
      <c r="I355" s="120">
        <f t="shared" si="5"/>
        <v>1.52</v>
      </c>
      <c r="J355" s="125"/>
    </row>
    <row r="356" spans="1:10" ht="108">
      <c r="A356" s="124"/>
      <c r="B356" s="118">
        <v>4</v>
      </c>
      <c r="C356" s="10" t="s">
        <v>900</v>
      </c>
      <c r="D356" s="128"/>
      <c r="E356" s="152"/>
      <c r="F356" s="153"/>
      <c r="G356" s="11" t="s">
        <v>901</v>
      </c>
      <c r="H356" s="14">
        <v>0.18</v>
      </c>
      <c r="I356" s="120">
        <f t="shared" si="5"/>
        <v>0.72</v>
      </c>
      <c r="J356" s="125"/>
    </row>
    <row r="357" spans="1:10" ht="144">
      <c r="A357" s="124"/>
      <c r="B357" s="118">
        <v>2</v>
      </c>
      <c r="C357" s="10" t="s">
        <v>606</v>
      </c>
      <c r="D357" s="128" t="s">
        <v>28</v>
      </c>
      <c r="E357" s="152" t="s">
        <v>279</v>
      </c>
      <c r="F357" s="153"/>
      <c r="G357" s="11" t="s">
        <v>608</v>
      </c>
      <c r="H357" s="14">
        <v>0.69</v>
      </c>
      <c r="I357" s="120">
        <f t="shared" si="5"/>
        <v>1.38</v>
      </c>
      <c r="J357" s="125"/>
    </row>
    <row r="358" spans="1:10" ht="144">
      <c r="A358" s="124"/>
      <c r="B358" s="118">
        <v>2</v>
      </c>
      <c r="C358" s="10" t="s">
        <v>606</v>
      </c>
      <c r="D358" s="128" t="s">
        <v>30</v>
      </c>
      <c r="E358" s="152" t="s">
        <v>279</v>
      </c>
      <c r="F358" s="153"/>
      <c r="G358" s="11" t="s">
        <v>608</v>
      </c>
      <c r="H358" s="14">
        <v>0.69</v>
      </c>
      <c r="I358" s="120">
        <f t="shared" si="5"/>
        <v>1.38</v>
      </c>
      <c r="J358" s="125"/>
    </row>
    <row r="359" spans="1:10" ht="144">
      <c r="A359" s="124"/>
      <c r="B359" s="118">
        <v>2</v>
      </c>
      <c r="C359" s="10" t="s">
        <v>606</v>
      </c>
      <c r="D359" s="128" t="s">
        <v>31</v>
      </c>
      <c r="E359" s="152" t="s">
        <v>279</v>
      </c>
      <c r="F359" s="153"/>
      <c r="G359" s="11" t="s">
        <v>608</v>
      </c>
      <c r="H359" s="14">
        <v>0.69</v>
      </c>
      <c r="I359" s="120">
        <f t="shared" si="5"/>
        <v>1.38</v>
      </c>
      <c r="J359" s="125"/>
    </row>
    <row r="360" spans="1:10" ht="144">
      <c r="A360" s="124"/>
      <c r="B360" s="118">
        <v>2</v>
      </c>
      <c r="C360" s="10" t="s">
        <v>902</v>
      </c>
      <c r="D360" s="128" t="s">
        <v>28</v>
      </c>
      <c r="E360" s="152" t="s">
        <v>279</v>
      </c>
      <c r="F360" s="153"/>
      <c r="G360" s="11" t="s">
        <v>903</v>
      </c>
      <c r="H360" s="14">
        <v>0.69</v>
      </c>
      <c r="I360" s="120">
        <f t="shared" si="5"/>
        <v>1.38</v>
      </c>
      <c r="J360" s="125"/>
    </row>
    <row r="361" spans="1:10" ht="144">
      <c r="A361" s="124"/>
      <c r="B361" s="118">
        <v>2</v>
      </c>
      <c r="C361" s="10" t="s">
        <v>902</v>
      </c>
      <c r="D361" s="128" t="s">
        <v>30</v>
      </c>
      <c r="E361" s="152" t="s">
        <v>279</v>
      </c>
      <c r="F361" s="153"/>
      <c r="G361" s="11" t="s">
        <v>903</v>
      </c>
      <c r="H361" s="14">
        <v>0.69</v>
      </c>
      <c r="I361" s="120">
        <f t="shared" si="5"/>
        <v>1.38</v>
      </c>
      <c r="J361" s="125"/>
    </row>
    <row r="362" spans="1:10" ht="144">
      <c r="A362" s="124"/>
      <c r="B362" s="118">
        <v>2</v>
      </c>
      <c r="C362" s="10" t="s">
        <v>902</v>
      </c>
      <c r="D362" s="128" t="s">
        <v>31</v>
      </c>
      <c r="E362" s="152" t="s">
        <v>279</v>
      </c>
      <c r="F362" s="153"/>
      <c r="G362" s="11" t="s">
        <v>903</v>
      </c>
      <c r="H362" s="14">
        <v>0.69</v>
      </c>
      <c r="I362" s="120">
        <f t="shared" si="5"/>
        <v>1.38</v>
      </c>
      <c r="J362" s="125"/>
    </row>
    <row r="363" spans="1:10" ht="120">
      <c r="A363" s="124"/>
      <c r="B363" s="118">
        <v>2</v>
      </c>
      <c r="C363" s="10" t="s">
        <v>904</v>
      </c>
      <c r="D363" s="128" t="s">
        <v>734</v>
      </c>
      <c r="E363" s="152"/>
      <c r="F363" s="153"/>
      <c r="G363" s="11" t="s">
        <v>905</v>
      </c>
      <c r="H363" s="14">
        <v>0.41</v>
      </c>
      <c r="I363" s="120">
        <f t="shared" si="5"/>
        <v>0.82</v>
      </c>
      <c r="J363" s="125"/>
    </row>
    <row r="364" spans="1:10" ht="120">
      <c r="A364" s="124"/>
      <c r="B364" s="118">
        <v>2</v>
      </c>
      <c r="C364" s="10" t="s">
        <v>904</v>
      </c>
      <c r="D364" s="128" t="s">
        <v>736</v>
      </c>
      <c r="E364" s="152"/>
      <c r="F364" s="153"/>
      <c r="G364" s="11" t="s">
        <v>905</v>
      </c>
      <c r="H364" s="14">
        <v>0.43</v>
      </c>
      <c r="I364" s="120">
        <f t="shared" si="5"/>
        <v>0.86</v>
      </c>
      <c r="J364" s="125"/>
    </row>
    <row r="365" spans="1:10" ht="120">
      <c r="A365" s="124"/>
      <c r="B365" s="118">
        <v>2</v>
      </c>
      <c r="C365" s="10" t="s">
        <v>904</v>
      </c>
      <c r="D365" s="128" t="s">
        <v>739</v>
      </c>
      <c r="E365" s="152"/>
      <c r="F365" s="153"/>
      <c r="G365" s="11" t="s">
        <v>905</v>
      </c>
      <c r="H365" s="14">
        <v>0.46</v>
      </c>
      <c r="I365" s="120">
        <f t="shared" si="5"/>
        <v>0.92</v>
      </c>
      <c r="J365" s="125"/>
    </row>
    <row r="366" spans="1:10" ht="120">
      <c r="A366" s="124"/>
      <c r="B366" s="118">
        <v>2</v>
      </c>
      <c r="C366" s="10" t="s">
        <v>904</v>
      </c>
      <c r="D366" s="128" t="s">
        <v>740</v>
      </c>
      <c r="E366" s="152"/>
      <c r="F366" s="153"/>
      <c r="G366" s="11" t="s">
        <v>905</v>
      </c>
      <c r="H366" s="14">
        <v>0.46</v>
      </c>
      <c r="I366" s="120">
        <f t="shared" si="5"/>
        <v>0.92</v>
      </c>
      <c r="J366" s="125"/>
    </row>
    <row r="367" spans="1:10" ht="120">
      <c r="A367" s="124"/>
      <c r="B367" s="118">
        <v>2</v>
      </c>
      <c r="C367" s="10" t="s">
        <v>904</v>
      </c>
      <c r="D367" s="128" t="s">
        <v>741</v>
      </c>
      <c r="E367" s="152"/>
      <c r="F367" s="153"/>
      <c r="G367" s="11" t="s">
        <v>905</v>
      </c>
      <c r="H367" s="14">
        <v>0.48</v>
      </c>
      <c r="I367" s="120">
        <f t="shared" si="5"/>
        <v>0.96</v>
      </c>
      <c r="J367" s="125"/>
    </row>
    <row r="368" spans="1:10" ht="120">
      <c r="A368" s="124"/>
      <c r="B368" s="118">
        <v>2</v>
      </c>
      <c r="C368" s="10" t="s">
        <v>904</v>
      </c>
      <c r="D368" s="128" t="s">
        <v>742</v>
      </c>
      <c r="E368" s="152"/>
      <c r="F368" s="153"/>
      <c r="G368" s="11" t="s">
        <v>905</v>
      </c>
      <c r="H368" s="14">
        <v>0.62</v>
      </c>
      <c r="I368" s="120">
        <f t="shared" si="5"/>
        <v>1.24</v>
      </c>
      <c r="J368" s="125"/>
    </row>
    <row r="369" spans="1:10" ht="120">
      <c r="A369" s="124"/>
      <c r="B369" s="118">
        <v>2</v>
      </c>
      <c r="C369" s="10" t="s">
        <v>904</v>
      </c>
      <c r="D369" s="128" t="s">
        <v>743</v>
      </c>
      <c r="E369" s="152"/>
      <c r="F369" s="153"/>
      <c r="G369" s="11" t="s">
        <v>905</v>
      </c>
      <c r="H369" s="14">
        <v>0.68</v>
      </c>
      <c r="I369" s="120">
        <f t="shared" si="5"/>
        <v>1.36</v>
      </c>
      <c r="J369" s="125"/>
    </row>
    <row r="370" spans="1:10" ht="120">
      <c r="A370" s="124"/>
      <c r="B370" s="118">
        <v>2</v>
      </c>
      <c r="C370" s="10" t="s">
        <v>904</v>
      </c>
      <c r="D370" s="128" t="s">
        <v>792</v>
      </c>
      <c r="E370" s="152"/>
      <c r="F370" s="153"/>
      <c r="G370" s="11" t="s">
        <v>905</v>
      </c>
      <c r="H370" s="14">
        <v>0.84</v>
      </c>
      <c r="I370" s="120">
        <f t="shared" si="5"/>
        <v>1.68</v>
      </c>
      <c r="J370" s="125"/>
    </row>
    <row r="371" spans="1:10" ht="120">
      <c r="A371" s="124"/>
      <c r="B371" s="118">
        <v>2</v>
      </c>
      <c r="C371" s="10" t="s">
        <v>904</v>
      </c>
      <c r="D371" s="128" t="s">
        <v>814</v>
      </c>
      <c r="E371" s="152"/>
      <c r="F371" s="153"/>
      <c r="G371" s="11" t="s">
        <v>905</v>
      </c>
      <c r="H371" s="14">
        <v>0.89</v>
      </c>
      <c r="I371" s="120">
        <f t="shared" si="5"/>
        <v>1.78</v>
      </c>
      <c r="J371" s="125"/>
    </row>
    <row r="372" spans="1:10" ht="120">
      <c r="A372" s="124"/>
      <c r="B372" s="118">
        <v>2</v>
      </c>
      <c r="C372" s="10" t="s">
        <v>904</v>
      </c>
      <c r="D372" s="128" t="s">
        <v>803</v>
      </c>
      <c r="E372" s="152"/>
      <c r="F372" s="153"/>
      <c r="G372" s="11" t="s">
        <v>905</v>
      </c>
      <c r="H372" s="14">
        <v>1.04</v>
      </c>
      <c r="I372" s="120">
        <f t="shared" si="5"/>
        <v>2.08</v>
      </c>
      <c r="J372" s="125"/>
    </row>
    <row r="373" spans="1:10" ht="120">
      <c r="A373" s="124"/>
      <c r="B373" s="118">
        <v>2</v>
      </c>
      <c r="C373" s="10" t="s">
        <v>904</v>
      </c>
      <c r="D373" s="128" t="s">
        <v>899</v>
      </c>
      <c r="E373" s="152"/>
      <c r="F373" s="153"/>
      <c r="G373" s="11" t="s">
        <v>905</v>
      </c>
      <c r="H373" s="14">
        <v>1.08</v>
      </c>
      <c r="I373" s="120">
        <f t="shared" si="5"/>
        <v>2.16</v>
      </c>
      <c r="J373" s="125"/>
    </row>
    <row r="374" spans="1:10" ht="120">
      <c r="A374" s="124"/>
      <c r="B374" s="118">
        <v>2</v>
      </c>
      <c r="C374" s="10" t="s">
        <v>904</v>
      </c>
      <c r="D374" s="128" t="s">
        <v>744</v>
      </c>
      <c r="E374" s="152"/>
      <c r="F374" s="153"/>
      <c r="G374" s="11" t="s">
        <v>905</v>
      </c>
      <c r="H374" s="14">
        <v>1.1399999999999999</v>
      </c>
      <c r="I374" s="120">
        <f t="shared" si="5"/>
        <v>2.2799999999999998</v>
      </c>
      <c r="J374" s="125"/>
    </row>
    <row r="375" spans="1:10" ht="120">
      <c r="A375" s="124"/>
      <c r="B375" s="118">
        <v>2</v>
      </c>
      <c r="C375" s="10" t="s">
        <v>904</v>
      </c>
      <c r="D375" s="128" t="s">
        <v>806</v>
      </c>
      <c r="E375" s="152"/>
      <c r="F375" s="153"/>
      <c r="G375" s="11" t="s">
        <v>905</v>
      </c>
      <c r="H375" s="14">
        <v>1.34</v>
      </c>
      <c r="I375" s="120">
        <f t="shared" si="5"/>
        <v>2.68</v>
      </c>
      <c r="J375" s="125"/>
    </row>
    <row r="376" spans="1:10" ht="120">
      <c r="A376" s="124"/>
      <c r="B376" s="118">
        <v>2</v>
      </c>
      <c r="C376" s="10" t="s">
        <v>904</v>
      </c>
      <c r="D376" s="128" t="s">
        <v>906</v>
      </c>
      <c r="E376" s="152"/>
      <c r="F376" s="153"/>
      <c r="G376" s="11" t="s">
        <v>905</v>
      </c>
      <c r="H376" s="14">
        <v>2.89</v>
      </c>
      <c r="I376" s="120">
        <f t="shared" si="5"/>
        <v>5.78</v>
      </c>
      <c r="J376" s="125"/>
    </row>
    <row r="377" spans="1:10" ht="120">
      <c r="A377" s="124"/>
      <c r="B377" s="118">
        <v>2</v>
      </c>
      <c r="C377" s="10" t="s">
        <v>904</v>
      </c>
      <c r="D377" s="128" t="s">
        <v>907</v>
      </c>
      <c r="E377" s="152"/>
      <c r="F377" s="153"/>
      <c r="G377" s="11" t="s">
        <v>905</v>
      </c>
      <c r="H377" s="14">
        <v>3.39</v>
      </c>
      <c r="I377" s="120">
        <f t="shared" si="5"/>
        <v>6.78</v>
      </c>
      <c r="J377" s="125"/>
    </row>
    <row r="378" spans="1:10" ht="120">
      <c r="A378" s="124"/>
      <c r="B378" s="118">
        <v>2</v>
      </c>
      <c r="C378" s="10" t="s">
        <v>908</v>
      </c>
      <c r="D378" s="128" t="s">
        <v>909</v>
      </c>
      <c r="E378" s="152" t="s">
        <v>279</v>
      </c>
      <c r="F378" s="153"/>
      <c r="G378" s="11" t="s">
        <v>910</v>
      </c>
      <c r="H378" s="14">
        <v>1.19</v>
      </c>
      <c r="I378" s="120">
        <f t="shared" si="5"/>
        <v>2.38</v>
      </c>
      <c r="J378" s="125"/>
    </row>
    <row r="379" spans="1:10" ht="120">
      <c r="A379" s="124"/>
      <c r="B379" s="118">
        <v>2</v>
      </c>
      <c r="C379" s="10" t="s">
        <v>908</v>
      </c>
      <c r="D379" s="128" t="s">
        <v>868</v>
      </c>
      <c r="E379" s="152" t="s">
        <v>278</v>
      </c>
      <c r="F379" s="153"/>
      <c r="G379" s="11" t="s">
        <v>910</v>
      </c>
      <c r="H379" s="14">
        <v>0.99</v>
      </c>
      <c r="I379" s="120">
        <f t="shared" si="5"/>
        <v>1.98</v>
      </c>
      <c r="J379" s="125"/>
    </row>
    <row r="380" spans="1:10" ht="120">
      <c r="A380" s="124"/>
      <c r="B380" s="118">
        <v>2</v>
      </c>
      <c r="C380" s="10" t="s">
        <v>911</v>
      </c>
      <c r="D380" s="128"/>
      <c r="E380" s="152"/>
      <c r="F380" s="153"/>
      <c r="G380" s="11" t="s">
        <v>912</v>
      </c>
      <c r="H380" s="14">
        <v>1.74</v>
      </c>
      <c r="I380" s="120">
        <f t="shared" si="5"/>
        <v>3.48</v>
      </c>
      <c r="J380" s="125"/>
    </row>
    <row r="381" spans="1:10" ht="96">
      <c r="A381" s="124"/>
      <c r="B381" s="118">
        <v>1</v>
      </c>
      <c r="C381" s="10" t="s">
        <v>913</v>
      </c>
      <c r="D381" s="128" t="s">
        <v>279</v>
      </c>
      <c r="E381" s="152"/>
      <c r="F381" s="153"/>
      <c r="G381" s="11" t="s">
        <v>914</v>
      </c>
      <c r="H381" s="14">
        <v>0.64</v>
      </c>
      <c r="I381" s="120">
        <f t="shared" si="5"/>
        <v>0.64</v>
      </c>
      <c r="J381" s="125"/>
    </row>
    <row r="382" spans="1:10" ht="96">
      <c r="A382" s="124"/>
      <c r="B382" s="118">
        <v>1</v>
      </c>
      <c r="C382" s="10" t="s">
        <v>913</v>
      </c>
      <c r="D382" s="128" t="s">
        <v>589</v>
      </c>
      <c r="E382" s="152"/>
      <c r="F382" s="153"/>
      <c r="G382" s="11" t="s">
        <v>914</v>
      </c>
      <c r="H382" s="14">
        <v>0.64</v>
      </c>
      <c r="I382" s="120">
        <f t="shared" si="5"/>
        <v>0.64</v>
      </c>
      <c r="J382" s="125"/>
    </row>
    <row r="383" spans="1:10" ht="96">
      <c r="A383" s="124"/>
      <c r="B383" s="118">
        <v>1</v>
      </c>
      <c r="C383" s="10" t="s">
        <v>913</v>
      </c>
      <c r="D383" s="128" t="s">
        <v>679</v>
      </c>
      <c r="E383" s="152"/>
      <c r="F383" s="153"/>
      <c r="G383" s="11" t="s">
        <v>914</v>
      </c>
      <c r="H383" s="14">
        <v>0.64</v>
      </c>
      <c r="I383" s="120">
        <f t="shared" si="5"/>
        <v>0.64</v>
      </c>
      <c r="J383" s="125"/>
    </row>
    <row r="384" spans="1:10" ht="96">
      <c r="A384" s="124"/>
      <c r="B384" s="118">
        <v>1</v>
      </c>
      <c r="C384" s="10" t="s">
        <v>913</v>
      </c>
      <c r="D384" s="128" t="s">
        <v>490</v>
      </c>
      <c r="E384" s="152"/>
      <c r="F384" s="153"/>
      <c r="G384" s="11" t="s">
        <v>914</v>
      </c>
      <c r="H384" s="14">
        <v>0.64</v>
      </c>
      <c r="I384" s="120">
        <f t="shared" si="5"/>
        <v>0.64</v>
      </c>
      <c r="J384" s="125"/>
    </row>
    <row r="385" spans="1:10" ht="96">
      <c r="A385" s="124"/>
      <c r="B385" s="118">
        <v>1</v>
      </c>
      <c r="C385" s="10" t="s">
        <v>913</v>
      </c>
      <c r="D385" s="128" t="s">
        <v>728</v>
      </c>
      <c r="E385" s="152"/>
      <c r="F385" s="153"/>
      <c r="G385" s="11" t="s">
        <v>914</v>
      </c>
      <c r="H385" s="14">
        <v>0.64</v>
      </c>
      <c r="I385" s="120">
        <f t="shared" si="5"/>
        <v>0.64</v>
      </c>
      <c r="J385" s="125"/>
    </row>
    <row r="386" spans="1:10" ht="96">
      <c r="A386" s="124"/>
      <c r="B386" s="118">
        <v>1</v>
      </c>
      <c r="C386" s="10" t="s">
        <v>913</v>
      </c>
      <c r="D386" s="128" t="s">
        <v>729</v>
      </c>
      <c r="E386" s="152"/>
      <c r="F386" s="153"/>
      <c r="G386" s="11" t="s">
        <v>914</v>
      </c>
      <c r="H386" s="14">
        <v>0.64</v>
      </c>
      <c r="I386" s="120">
        <f t="shared" si="5"/>
        <v>0.64</v>
      </c>
      <c r="J386" s="125"/>
    </row>
    <row r="387" spans="1:10" ht="96">
      <c r="A387" s="124"/>
      <c r="B387" s="118">
        <v>1</v>
      </c>
      <c r="C387" s="10" t="s">
        <v>913</v>
      </c>
      <c r="D387" s="128" t="s">
        <v>737</v>
      </c>
      <c r="E387" s="152"/>
      <c r="F387" s="153"/>
      <c r="G387" s="11" t="s">
        <v>914</v>
      </c>
      <c r="H387" s="14">
        <v>0.64</v>
      </c>
      <c r="I387" s="120">
        <f t="shared" si="5"/>
        <v>0.64</v>
      </c>
      <c r="J387" s="125"/>
    </row>
    <row r="388" spans="1:10" ht="96">
      <c r="A388" s="124"/>
      <c r="B388" s="118">
        <v>1</v>
      </c>
      <c r="C388" s="10" t="s">
        <v>913</v>
      </c>
      <c r="D388" s="128" t="s">
        <v>731</v>
      </c>
      <c r="E388" s="152"/>
      <c r="F388" s="153"/>
      <c r="G388" s="11" t="s">
        <v>914</v>
      </c>
      <c r="H388" s="14">
        <v>0.64</v>
      </c>
      <c r="I388" s="120">
        <f t="shared" si="5"/>
        <v>0.64</v>
      </c>
      <c r="J388" s="125"/>
    </row>
    <row r="389" spans="1:10" ht="96">
      <c r="A389" s="124"/>
      <c r="B389" s="118">
        <v>1</v>
      </c>
      <c r="C389" s="10" t="s">
        <v>913</v>
      </c>
      <c r="D389" s="128" t="s">
        <v>732</v>
      </c>
      <c r="E389" s="152"/>
      <c r="F389" s="153"/>
      <c r="G389" s="11" t="s">
        <v>914</v>
      </c>
      <c r="H389" s="14">
        <v>0.64</v>
      </c>
      <c r="I389" s="120">
        <f t="shared" si="5"/>
        <v>0.64</v>
      </c>
      <c r="J389" s="125"/>
    </row>
    <row r="390" spans="1:10" ht="96">
      <c r="A390" s="124"/>
      <c r="B390" s="118">
        <v>1</v>
      </c>
      <c r="C390" s="10" t="s">
        <v>915</v>
      </c>
      <c r="D390" s="128" t="s">
        <v>279</v>
      </c>
      <c r="E390" s="152"/>
      <c r="F390" s="153"/>
      <c r="G390" s="11" t="s">
        <v>916</v>
      </c>
      <c r="H390" s="14">
        <v>0.64</v>
      </c>
      <c r="I390" s="120">
        <f t="shared" si="5"/>
        <v>0.64</v>
      </c>
      <c r="J390" s="125"/>
    </row>
    <row r="391" spans="1:10" ht="96">
      <c r="A391" s="124"/>
      <c r="B391" s="118">
        <v>1</v>
      </c>
      <c r="C391" s="10" t="s">
        <v>915</v>
      </c>
      <c r="D391" s="128" t="s">
        <v>679</v>
      </c>
      <c r="E391" s="152"/>
      <c r="F391" s="153"/>
      <c r="G391" s="11" t="s">
        <v>916</v>
      </c>
      <c r="H391" s="14">
        <v>0.64</v>
      </c>
      <c r="I391" s="120">
        <f t="shared" si="5"/>
        <v>0.64</v>
      </c>
      <c r="J391" s="125"/>
    </row>
    <row r="392" spans="1:10" ht="96">
      <c r="A392" s="124"/>
      <c r="B392" s="118">
        <v>1</v>
      </c>
      <c r="C392" s="10" t="s">
        <v>915</v>
      </c>
      <c r="D392" s="128" t="s">
        <v>490</v>
      </c>
      <c r="E392" s="152"/>
      <c r="F392" s="153"/>
      <c r="G392" s="11" t="s">
        <v>916</v>
      </c>
      <c r="H392" s="14">
        <v>0.64</v>
      </c>
      <c r="I392" s="120">
        <f t="shared" si="5"/>
        <v>0.64</v>
      </c>
      <c r="J392" s="125"/>
    </row>
    <row r="393" spans="1:10" ht="96">
      <c r="A393" s="124"/>
      <c r="B393" s="118">
        <v>1</v>
      </c>
      <c r="C393" s="10" t="s">
        <v>915</v>
      </c>
      <c r="D393" s="128" t="s">
        <v>749</v>
      </c>
      <c r="E393" s="152"/>
      <c r="F393" s="153"/>
      <c r="G393" s="11" t="s">
        <v>916</v>
      </c>
      <c r="H393" s="14">
        <v>0.64</v>
      </c>
      <c r="I393" s="120">
        <f t="shared" si="5"/>
        <v>0.64</v>
      </c>
      <c r="J393" s="125"/>
    </row>
    <row r="394" spans="1:10" ht="96">
      <c r="A394" s="124"/>
      <c r="B394" s="118">
        <v>1</v>
      </c>
      <c r="C394" s="10" t="s">
        <v>915</v>
      </c>
      <c r="D394" s="128" t="s">
        <v>728</v>
      </c>
      <c r="E394" s="152"/>
      <c r="F394" s="153"/>
      <c r="G394" s="11" t="s">
        <v>916</v>
      </c>
      <c r="H394" s="14">
        <v>0.64</v>
      </c>
      <c r="I394" s="120">
        <f t="shared" si="5"/>
        <v>0.64</v>
      </c>
      <c r="J394" s="125"/>
    </row>
    <row r="395" spans="1:10" ht="96">
      <c r="A395" s="124"/>
      <c r="B395" s="118">
        <v>1</v>
      </c>
      <c r="C395" s="10" t="s">
        <v>915</v>
      </c>
      <c r="D395" s="128" t="s">
        <v>729</v>
      </c>
      <c r="E395" s="152"/>
      <c r="F395" s="153"/>
      <c r="G395" s="11" t="s">
        <v>916</v>
      </c>
      <c r="H395" s="14">
        <v>0.64</v>
      </c>
      <c r="I395" s="120">
        <f t="shared" si="5"/>
        <v>0.64</v>
      </c>
      <c r="J395" s="125"/>
    </row>
    <row r="396" spans="1:10" ht="96">
      <c r="A396" s="124"/>
      <c r="B396" s="118">
        <v>1</v>
      </c>
      <c r="C396" s="10" t="s">
        <v>915</v>
      </c>
      <c r="D396" s="128" t="s">
        <v>737</v>
      </c>
      <c r="E396" s="152"/>
      <c r="F396" s="153"/>
      <c r="G396" s="11" t="s">
        <v>916</v>
      </c>
      <c r="H396" s="14">
        <v>0.64</v>
      </c>
      <c r="I396" s="120">
        <f t="shared" si="5"/>
        <v>0.64</v>
      </c>
      <c r="J396" s="125"/>
    </row>
    <row r="397" spans="1:10" ht="96">
      <c r="A397" s="124"/>
      <c r="B397" s="118">
        <v>1</v>
      </c>
      <c r="C397" s="10" t="s">
        <v>915</v>
      </c>
      <c r="D397" s="128" t="s">
        <v>731</v>
      </c>
      <c r="E397" s="152"/>
      <c r="F397" s="153"/>
      <c r="G397" s="11" t="s">
        <v>916</v>
      </c>
      <c r="H397" s="14">
        <v>0.64</v>
      </c>
      <c r="I397" s="120">
        <f t="shared" si="5"/>
        <v>0.64</v>
      </c>
      <c r="J397" s="125"/>
    </row>
    <row r="398" spans="1:10" ht="96">
      <c r="A398" s="124"/>
      <c r="B398" s="118">
        <v>1</v>
      </c>
      <c r="C398" s="10" t="s">
        <v>915</v>
      </c>
      <c r="D398" s="128" t="s">
        <v>732</v>
      </c>
      <c r="E398" s="152"/>
      <c r="F398" s="153"/>
      <c r="G398" s="11" t="s">
        <v>916</v>
      </c>
      <c r="H398" s="14">
        <v>0.64</v>
      </c>
      <c r="I398" s="120">
        <f t="shared" si="5"/>
        <v>0.64</v>
      </c>
      <c r="J398" s="125"/>
    </row>
    <row r="399" spans="1:10" ht="96">
      <c r="A399" s="124"/>
      <c r="B399" s="118">
        <v>1</v>
      </c>
      <c r="C399" s="10" t="s">
        <v>915</v>
      </c>
      <c r="D399" s="128" t="s">
        <v>917</v>
      </c>
      <c r="E399" s="152"/>
      <c r="F399" s="153"/>
      <c r="G399" s="11" t="s">
        <v>916</v>
      </c>
      <c r="H399" s="14">
        <v>0.64</v>
      </c>
      <c r="I399" s="120">
        <f t="shared" si="5"/>
        <v>0.64</v>
      </c>
      <c r="J399" s="125"/>
    </row>
    <row r="400" spans="1:10" ht="96">
      <c r="A400" s="124"/>
      <c r="B400" s="118">
        <v>1</v>
      </c>
      <c r="C400" s="10" t="s">
        <v>918</v>
      </c>
      <c r="D400" s="128" t="s">
        <v>279</v>
      </c>
      <c r="E400" s="152"/>
      <c r="F400" s="153"/>
      <c r="G400" s="11" t="s">
        <v>919</v>
      </c>
      <c r="H400" s="14">
        <v>0.74</v>
      </c>
      <c r="I400" s="120">
        <f t="shared" si="5"/>
        <v>0.74</v>
      </c>
      <c r="J400" s="125"/>
    </row>
    <row r="401" spans="1:10" ht="96">
      <c r="A401" s="124"/>
      <c r="B401" s="118">
        <v>1</v>
      </c>
      <c r="C401" s="10" t="s">
        <v>918</v>
      </c>
      <c r="D401" s="128" t="s">
        <v>115</v>
      </c>
      <c r="E401" s="152"/>
      <c r="F401" s="153"/>
      <c r="G401" s="11" t="s">
        <v>919</v>
      </c>
      <c r="H401" s="14">
        <v>0.74</v>
      </c>
      <c r="I401" s="120">
        <f t="shared" si="5"/>
        <v>0.74</v>
      </c>
      <c r="J401" s="125"/>
    </row>
    <row r="402" spans="1:10" ht="96">
      <c r="A402" s="124"/>
      <c r="B402" s="118">
        <v>1</v>
      </c>
      <c r="C402" s="10" t="s">
        <v>918</v>
      </c>
      <c r="D402" s="128" t="s">
        <v>679</v>
      </c>
      <c r="E402" s="152"/>
      <c r="F402" s="153"/>
      <c r="G402" s="11" t="s">
        <v>919</v>
      </c>
      <c r="H402" s="14">
        <v>0.74</v>
      </c>
      <c r="I402" s="120">
        <f t="shared" si="5"/>
        <v>0.74</v>
      </c>
      <c r="J402" s="125"/>
    </row>
    <row r="403" spans="1:10" ht="96">
      <c r="A403" s="124"/>
      <c r="B403" s="118">
        <v>1</v>
      </c>
      <c r="C403" s="10" t="s">
        <v>918</v>
      </c>
      <c r="D403" s="128" t="s">
        <v>490</v>
      </c>
      <c r="E403" s="152"/>
      <c r="F403" s="153"/>
      <c r="G403" s="11" t="s">
        <v>919</v>
      </c>
      <c r="H403" s="14">
        <v>0.74</v>
      </c>
      <c r="I403" s="120">
        <f t="shared" si="5"/>
        <v>0.74</v>
      </c>
      <c r="J403" s="125"/>
    </row>
    <row r="404" spans="1:10" ht="96">
      <c r="A404" s="124"/>
      <c r="B404" s="118">
        <v>1</v>
      </c>
      <c r="C404" s="10" t="s">
        <v>918</v>
      </c>
      <c r="D404" s="128" t="s">
        <v>728</v>
      </c>
      <c r="E404" s="152"/>
      <c r="F404" s="153"/>
      <c r="G404" s="11" t="s">
        <v>919</v>
      </c>
      <c r="H404" s="14">
        <v>0.74</v>
      </c>
      <c r="I404" s="120">
        <f t="shared" si="5"/>
        <v>0.74</v>
      </c>
      <c r="J404" s="125"/>
    </row>
    <row r="405" spans="1:10" ht="96">
      <c r="A405" s="124"/>
      <c r="B405" s="118">
        <v>1</v>
      </c>
      <c r="C405" s="10" t="s">
        <v>918</v>
      </c>
      <c r="D405" s="128" t="s">
        <v>729</v>
      </c>
      <c r="E405" s="152"/>
      <c r="F405" s="153"/>
      <c r="G405" s="11" t="s">
        <v>919</v>
      </c>
      <c r="H405" s="14">
        <v>0.74</v>
      </c>
      <c r="I405" s="120">
        <f t="shared" si="5"/>
        <v>0.74</v>
      </c>
      <c r="J405" s="125"/>
    </row>
    <row r="406" spans="1:10" ht="96">
      <c r="A406" s="124"/>
      <c r="B406" s="118">
        <v>1</v>
      </c>
      <c r="C406" s="10" t="s">
        <v>918</v>
      </c>
      <c r="D406" s="128" t="s">
        <v>737</v>
      </c>
      <c r="E406" s="152"/>
      <c r="F406" s="153"/>
      <c r="G406" s="11" t="s">
        <v>919</v>
      </c>
      <c r="H406" s="14">
        <v>0.74</v>
      </c>
      <c r="I406" s="120">
        <f t="shared" ref="I406:I426" si="6">H406*B406</f>
        <v>0.74</v>
      </c>
      <c r="J406" s="125"/>
    </row>
    <row r="407" spans="1:10" ht="96">
      <c r="A407" s="124"/>
      <c r="B407" s="118">
        <v>1</v>
      </c>
      <c r="C407" s="10" t="s">
        <v>918</v>
      </c>
      <c r="D407" s="128" t="s">
        <v>731</v>
      </c>
      <c r="E407" s="152"/>
      <c r="F407" s="153"/>
      <c r="G407" s="11" t="s">
        <v>919</v>
      </c>
      <c r="H407" s="14">
        <v>0.74</v>
      </c>
      <c r="I407" s="120">
        <f t="shared" si="6"/>
        <v>0.74</v>
      </c>
      <c r="J407" s="125"/>
    </row>
    <row r="408" spans="1:10" ht="96">
      <c r="A408" s="124"/>
      <c r="B408" s="118">
        <v>1</v>
      </c>
      <c r="C408" s="10" t="s">
        <v>918</v>
      </c>
      <c r="D408" s="128" t="s">
        <v>732</v>
      </c>
      <c r="E408" s="152"/>
      <c r="F408" s="153"/>
      <c r="G408" s="11" t="s">
        <v>919</v>
      </c>
      <c r="H408" s="14">
        <v>0.74</v>
      </c>
      <c r="I408" s="120">
        <f t="shared" si="6"/>
        <v>0.74</v>
      </c>
      <c r="J408" s="125"/>
    </row>
    <row r="409" spans="1:10" ht="96">
      <c r="A409" s="124"/>
      <c r="B409" s="118">
        <v>1</v>
      </c>
      <c r="C409" s="10" t="s">
        <v>920</v>
      </c>
      <c r="D409" s="128" t="s">
        <v>279</v>
      </c>
      <c r="E409" s="152"/>
      <c r="F409" s="153"/>
      <c r="G409" s="11" t="s">
        <v>921</v>
      </c>
      <c r="H409" s="14">
        <v>0.74</v>
      </c>
      <c r="I409" s="120">
        <f t="shared" si="6"/>
        <v>0.74</v>
      </c>
      <c r="J409" s="125"/>
    </row>
    <row r="410" spans="1:10" ht="96">
      <c r="A410" s="124"/>
      <c r="B410" s="118">
        <v>1</v>
      </c>
      <c r="C410" s="10" t="s">
        <v>920</v>
      </c>
      <c r="D410" s="128" t="s">
        <v>115</v>
      </c>
      <c r="E410" s="152"/>
      <c r="F410" s="153"/>
      <c r="G410" s="11" t="s">
        <v>921</v>
      </c>
      <c r="H410" s="14">
        <v>0.74</v>
      </c>
      <c r="I410" s="120">
        <f t="shared" si="6"/>
        <v>0.74</v>
      </c>
      <c r="J410" s="125"/>
    </row>
    <row r="411" spans="1:10" ht="96">
      <c r="A411" s="124"/>
      <c r="B411" s="118">
        <v>1</v>
      </c>
      <c r="C411" s="10" t="s">
        <v>920</v>
      </c>
      <c r="D411" s="128" t="s">
        <v>679</v>
      </c>
      <c r="E411" s="152"/>
      <c r="F411" s="153"/>
      <c r="G411" s="11" t="s">
        <v>921</v>
      </c>
      <c r="H411" s="14">
        <v>0.74</v>
      </c>
      <c r="I411" s="120">
        <f t="shared" si="6"/>
        <v>0.74</v>
      </c>
      <c r="J411" s="125"/>
    </row>
    <row r="412" spans="1:10" ht="96">
      <c r="A412" s="124"/>
      <c r="B412" s="118">
        <v>1</v>
      </c>
      <c r="C412" s="10" t="s">
        <v>920</v>
      </c>
      <c r="D412" s="128" t="s">
        <v>490</v>
      </c>
      <c r="E412" s="152"/>
      <c r="F412" s="153"/>
      <c r="G412" s="11" t="s">
        <v>921</v>
      </c>
      <c r="H412" s="14">
        <v>0.74</v>
      </c>
      <c r="I412" s="120">
        <f t="shared" si="6"/>
        <v>0.74</v>
      </c>
      <c r="J412" s="125"/>
    </row>
    <row r="413" spans="1:10" ht="96">
      <c r="A413" s="124"/>
      <c r="B413" s="118">
        <v>1</v>
      </c>
      <c r="C413" s="10" t="s">
        <v>920</v>
      </c>
      <c r="D413" s="128" t="s">
        <v>728</v>
      </c>
      <c r="E413" s="152"/>
      <c r="F413" s="153"/>
      <c r="G413" s="11" t="s">
        <v>921</v>
      </c>
      <c r="H413" s="14">
        <v>0.74</v>
      </c>
      <c r="I413" s="120">
        <f t="shared" si="6"/>
        <v>0.74</v>
      </c>
      <c r="J413" s="125"/>
    </row>
    <row r="414" spans="1:10" ht="96">
      <c r="A414" s="124"/>
      <c r="B414" s="118">
        <v>1</v>
      </c>
      <c r="C414" s="10" t="s">
        <v>920</v>
      </c>
      <c r="D414" s="128" t="s">
        <v>729</v>
      </c>
      <c r="E414" s="152"/>
      <c r="F414" s="153"/>
      <c r="G414" s="11" t="s">
        <v>921</v>
      </c>
      <c r="H414" s="14">
        <v>0.74</v>
      </c>
      <c r="I414" s="120">
        <f t="shared" si="6"/>
        <v>0.74</v>
      </c>
      <c r="J414" s="125"/>
    </row>
    <row r="415" spans="1:10" ht="96">
      <c r="A415" s="124"/>
      <c r="B415" s="118">
        <v>1</v>
      </c>
      <c r="C415" s="10" t="s">
        <v>920</v>
      </c>
      <c r="D415" s="128" t="s">
        <v>737</v>
      </c>
      <c r="E415" s="152"/>
      <c r="F415" s="153"/>
      <c r="G415" s="11" t="s">
        <v>921</v>
      </c>
      <c r="H415" s="14">
        <v>0.74</v>
      </c>
      <c r="I415" s="120">
        <f t="shared" si="6"/>
        <v>0.74</v>
      </c>
      <c r="J415" s="125"/>
    </row>
    <row r="416" spans="1:10" ht="96">
      <c r="A416" s="124"/>
      <c r="B416" s="118">
        <v>1</v>
      </c>
      <c r="C416" s="10" t="s">
        <v>920</v>
      </c>
      <c r="D416" s="128" t="s">
        <v>731</v>
      </c>
      <c r="E416" s="152"/>
      <c r="F416" s="153"/>
      <c r="G416" s="11" t="s">
        <v>921</v>
      </c>
      <c r="H416" s="14">
        <v>0.74</v>
      </c>
      <c r="I416" s="120">
        <f t="shared" si="6"/>
        <v>0.74</v>
      </c>
      <c r="J416" s="125"/>
    </row>
    <row r="417" spans="1:10" ht="96">
      <c r="A417" s="124"/>
      <c r="B417" s="118">
        <v>1</v>
      </c>
      <c r="C417" s="10" t="s">
        <v>920</v>
      </c>
      <c r="D417" s="128" t="s">
        <v>732</v>
      </c>
      <c r="E417" s="152"/>
      <c r="F417" s="153"/>
      <c r="G417" s="11" t="s">
        <v>921</v>
      </c>
      <c r="H417" s="14">
        <v>0.74</v>
      </c>
      <c r="I417" s="120">
        <f t="shared" si="6"/>
        <v>0.74</v>
      </c>
      <c r="J417" s="125"/>
    </row>
    <row r="418" spans="1:10" ht="96">
      <c r="A418" s="124"/>
      <c r="B418" s="118">
        <v>1</v>
      </c>
      <c r="C418" s="10" t="s">
        <v>922</v>
      </c>
      <c r="D418" s="128" t="s">
        <v>279</v>
      </c>
      <c r="E418" s="152"/>
      <c r="F418" s="153"/>
      <c r="G418" s="11" t="s">
        <v>923</v>
      </c>
      <c r="H418" s="14">
        <v>0.84</v>
      </c>
      <c r="I418" s="120">
        <f t="shared" si="6"/>
        <v>0.84</v>
      </c>
      <c r="J418" s="125"/>
    </row>
    <row r="419" spans="1:10" ht="96">
      <c r="A419" s="124"/>
      <c r="B419" s="118">
        <v>1</v>
      </c>
      <c r="C419" s="10" t="s">
        <v>922</v>
      </c>
      <c r="D419" s="128" t="s">
        <v>115</v>
      </c>
      <c r="E419" s="152"/>
      <c r="F419" s="153"/>
      <c r="G419" s="11" t="s">
        <v>923</v>
      </c>
      <c r="H419" s="14">
        <v>0.84</v>
      </c>
      <c r="I419" s="120">
        <f t="shared" si="6"/>
        <v>0.84</v>
      </c>
      <c r="J419" s="125"/>
    </row>
    <row r="420" spans="1:10" ht="96">
      <c r="A420" s="124"/>
      <c r="B420" s="118">
        <v>1</v>
      </c>
      <c r="C420" s="10" t="s">
        <v>922</v>
      </c>
      <c r="D420" s="128" t="s">
        <v>679</v>
      </c>
      <c r="E420" s="152"/>
      <c r="F420" s="153"/>
      <c r="G420" s="11" t="s">
        <v>923</v>
      </c>
      <c r="H420" s="14">
        <v>0.84</v>
      </c>
      <c r="I420" s="120">
        <f t="shared" si="6"/>
        <v>0.84</v>
      </c>
      <c r="J420" s="125"/>
    </row>
    <row r="421" spans="1:10" ht="96">
      <c r="A421" s="124"/>
      <c r="B421" s="118">
        <v>1</v>
      </c>
      <c r="C421" s="10" t="s">
        <v>922</v>
      </c>
      <c r="D421" s="128" t="s">
        <v>490</v>
      </c>
      <c r="E421" s="152"/>
      <c r="F421" s="153"/>
      <c r="G421" s="11" t="s">
        <v>923</v>
      </c>
      <c r="H421" s="14">
        <v>0.84</v>
      </c>
      <c r="I421" s="120">
        <f t="shared" si="6"/>
        <v>0.84</v>
      </c>
      <c r="J421" s="125"/>
    </row>
    <row r="422" spans="1:10" ht="96">
      <c r="A422" s="124"/>
      <c r="B422" s="118">
        <v>1</v>
      </c>
      <c r="C422" s="10" t="s">
        <v>922</v>
      </c>
      <c r="D422" s="128" t="s">
        <v>728</v>
      </c>
      <c r="E422" s="152"/>
      <c r="F422" s="153"/>
      <c r="G422" s="11" t="s">
        <v>923</v>
      </c>
      <c r="H422" s="14">
        <v>0.84</v>
      </c>
      <c r="I422" s="120">
        <f t="shared" si="6"/>
        <v>0.84</v>
      </c>
      <c r="J422" s="125"/>
    </row>
    <row r="423" spans="1:10" ht="96">
      <c r="A423" s="124"/>
      <c r="B423" s="118">
        <v>1</v>
      </c>
      <c r="C423" s="10" t="s">
        <v>922</v>
      </c>
      <c r="D423" s="128" t="s">
        <v>729</v>
      </c>
      <c r="E423" s="152"/>
      <c r="F423" s="153"/>
      <c r="G423" s="11" t="s">
        <v>923</v>
      </c>
      <c r="H423" s="14">
        <v>0.84</v>
      </c>
      <c r="I423" s="120">
        <f t="shared" si="6"/>
        <v>0.84</v>
      </c>
      <c r="J423" s="125"/>
    </row>
    <row r="424" spans="1:10" ht="96">
      <c r="A424" s="124"/>
      <c r="B424" s="118">
        <v>1</v>
      </c>
      <c r="C424" s="10" t="s">
        <v>922</v>
      </c>
      <c r="D424" s="128" t="s">
        <v>737</v>
      </c>
      <c r="E424" s="152"/>
      <c r="F424" s="153"/>
      <c r="G424" s="11" t="s">
        <v>923</v>
      </c>
      <c r="H424" s="14">
        <v>0.84</v>
      </c>
      <c r="I424" s="120">
        <f t="shared" si="6"/>
        <v>0.84</v>
      </c>
      <c r="J424" s="125"/>
    </row>
    <row r="425" spans="1:10" ht="96">
      <c r="A425" s="124"/>
      <c r="B425" s="118">
        <v>1</v>
      </c>
      <c r="C425" s="10" t="s">
        <v>922</v>
      </c>
      <c r="D425" s="128" t="s">
        <v>731</v>
      </c>
      <c r="E425" s="152"/>
      <c r="F425" s="153"/>
      <c r="G425" s="11" t="s">
        <v>923</v>
      </c>
      <c r="H425" s="14">
        <v>0.84</v>
      </c>
      <c r="I425" s="120">
        <f t="shared" si="6"/>
        <v>0.84</v>
      </c>
      <c r="J425" s="125"/>
    </row>
    <row r="426" spans="1:10" ht="96">
      <c r="A426" s="124"/>
      <c r="B426" s="119">
        <v>1</v>
      </c>
      <c r="C426" s="12" t="s">
        <v>922</v>
      </c>
      <c r="D426" s="129" t="s">
        <v>732</v>
      </c>
      <c r="E426" s="150"/>
      <c r="F426" s="151"/>
      <c r="G426" s="13" t="s">
        <v>923</v>
      </c>
      <c r="H426" s="15">
        <v>0.84</v>
      </c>
      <c r="I426" s="121">
        <f t="shared" si="6"/>
        <v>0.84</v>
      </c>
      <c r="J426" s="125"/>
    </row>
  </sheetData>
  <mergeCells count="409">
    <mergeCell ref="E31:F31"/>
    <mergeCell ref="E32:F32"/>
    <mergeCell ref="E33:F33"/>
    <mergeCell ref="E35:F35"/>
    <mergeCell ref="E34:F34"/>
    <mergeCell ref="I10:I11"/>
    <mergeCell ref="I14:I15"/>
    <mergeCell ref="E20:F20"/>
    <mergeCell ref="E21:F21"/>
    <mergeCell ref="E22:F22"/>
    <mergeCell ref="E29:F29"/>
    <mergeCell ref="E23:F23"/>
    <mergeCell ref="E30:F30"/>
    <mergeCell ref="E24:F24"/>
    <mergeCell ref="E25:F25"/>
    <mergeCell ref="E26:F26"/>
    <mergeCell ref="E27:F27"/>
    <mergeCell ref="E28:F28"/>
    <mergeCell ref="E41:F41"/>
    <mergeCell ref="E42:F42"/>
    <mergeCell ref="E43:F43"/>
    <mergeCell ref="E44:F44"/>
    <mergeCell ref="E45:F45"/>
    <mergeCell ref="E36:F36"/>
    <mergeCell ref="E37:F37"/>
    <mergeCell ref="E38:F38"/>
    <mergeCell ref="E39:F39"/>
    <mergeCell ref="E40:F40"/>
    <mergeCell ref="E51:F51"/>
    <mergeCell ref="E52:F52"/>
    <mergeCell ref="E53:F53"/>
    <mergeCell ref="E54:F54"/>
    <mergeCell ref="E55:F55"/>
    <mergeCell ref="E46:F46"/>
    <mergeCell ref="E47:F47"/>
    <mergeCell ref="E48:F48"/>
    <mergeCell ref="E49:F49"/>
    <mergeCell ref="E50:F50"/>
    <mergeCell ref="E61:F61"/>
    <mergeCell ref="E62:F62"/>
    <mergeCell ref="E63:F63"/>
    <mergeCell ref="E64:F64"/>
    <mergeCell ref="E65:F65"/>
    <mergeCell ref="E56:F56"/>
    <mergeCell ref="E57:F57"/>
    <mergeCell ref="E58:F58"/>
    <mergeCell ref="E59:F59"/>
    <mergeCell ref="E60:F60"/>
    <mergeCell ref="E71:F71"/>
    <mergeCell ref="E72:F72"/>
    <mergeCell ref="E73:F73"/>
    <mergeCell ref="E74:F74"/>
    <mergeCell ref="E75:F75"/>
    <mergeCell ref="E66:F66"/>
    <mergeCell ref="E67:F67"/>
    <mergeCell ref="E68:F68"/>
    <mergeCell ref="E69:F69"/>
    <mergeCell ref="E70:F70"/>
    <mergeCell ref="E81:F81"/>
    <mergeCell ref="E82:F82"/>
    <mergeCell ref="E83:F83"/>
    <mergeCell ref="E84:F84"/>
    <mergeCell ref="E85:F85"/>
    <mergeCell ref="E76:F76"/>
    <mergeCell ref="E77:F77"/>
    <mergeCell ref="E78:F78"/>
    <mergeCell ref="E79:F79"/>
    <mergeCell ref="E80:F80"/>
    <mergeCell ref="E91:F91"/>
    <mergeCell ref="E92:F92"/>
    <mergeCell ref="E93:F93"/>
    <mergeCell ref="E94:F94"/>
    <mergeCell ref="E95:F95"/>
    <mergeCell ref="E86:F86"/>
    <mergeCell ref="E87:F87"/>
    <mergeCell ref="E88:F88"/>
    <mergeCell ref="E89:F89"/>
    <mergeCell ref="E90:F90"/>
    <mergeCell ref="E101:F101"/>
    <mergeCell ref="E102:F102"/>
    <mergeCell ref="E103:F103"/>
    <mergeCell ref="E104:F104"/>
    <mergeCell ref="E105:F105"/>
    <mergeCell ref="E96:F96"/>
    <mergeCell ref="E97:F97"/>
    <mergeCell ref="E98:F98"/>
    <mergeCell ref="E99:F99"/>
    <mergeCell ref="E100:F100"/>
    <mergeCell ref="E111:F111"/>
    <mergeCell ref="E112:F112"/>
    <mergeCell ref="E113:F113"/>
    <mergeCell ref="E114:F114"/>
    <mergeCell ref="E115:F115"/>
    <mergeCell ref="E106:F106"/>
    <mergeCell ref="E107:F107"/>
    <mergeCell ref="E108:F108"/>
    <mergeCell ref="E109:F109"/>
    <mergeCell ref="E110:F110"/>
    <mergeCell ref="E121:F121"/>
    <mergeCell ref="E122:F122"/>
    <mergeCell ref="E123:F123"/>
    <mergeCell ref="E124:F124"/>
    <mergeCell ref="E125:F125"/>
    <mergeCell ref="E116:F116"/>
    <mergeCell ref="E117:F117"/>
    <mergeCell ref="E118:F118"/>
    <mergeCell ref="E119:F119"/>
    <mergeCell ref="E120:F120"/>
    <mergeCell ref="E131:F131"/>
    <mergeCell ref="E132:F132"/>
    <mergeCell ref="E133:F133"/>
    <mergeCell ref="E134:F134"/>
    <mergeCell ref="E135:F135"/>
    <mergeCell ref="E126:F126"/>
    <mergeCell ref="E127:F127"/>
    <mergeCell ref="E128:F128"/>
    <mergeCell ref="E129:F129"/>
    <mergeCell ref="E130:F130"/>
    <mergeCell ref="E141:F141"/>
    <mergeCell ref="E142:F142"/>
    <mergeCell ref="E143:F143"/>
    <mergeCell ref="E144:F144"/>
    <mergeCell ref="E145:F145"/>
    <mergeCell ref="E136:F136"/>
    <mergeCell ref="E137:F137"/>
    <mergeCell ref="E138:F138"/>
    <mergeCell ref="E139:F139"/>
    <mergeCell ref="E140:F140"/>
    <mergeCell ref="E151:F151"/>
    <mergeCell ref="E152:F152"/>
    <mergeCell ref="E153:F153"/>
    <mergeCell ref="E154:F154"/>
    <mergeCell ref="E155:F155"/>
    <mergeCell ref="E146:F146"/>
    <mergeCell ref="E147:F147"/>
    <mergeCell ref="E148:F148"/>
    <mergeCell ref="E149:F149"/>
    <mergeCell ref="E150:F150"/>
    <mergeCell ref="E161:F161"/>
    <mergeCell ref="E162:F162"/>
    <mergeCell ref="E163:F163"/>
    <mergeCell ref="E164:F164"/>
    <mergeCell ref="E165:F165"/>
    <mergeCell ref="E156:F156"/>
    <mergeCell ref="E157:F157"/>
    <mergeCell ref="E158:F158"/>
    <mergeCell ref="E159:F159"/>
    <mergeCell ref="E160:F160"/>
    <mergeCell ref="E171:F171"/>
    <mergeCell ref="E172:F172"/>
    <mergeCell ref="E173:F173"/>
    <mergeCell ref="E174:F174"/>
    <mergeCell ref="E175:F175"/>
    <mergeCell ref="E166:F166"/>
    <mergeCell ref="E167:F167"/>
    <mergeCell ref="E168:F168"/>
    <mergeCell ref="E169:F169"/>
    <mergeCell ref="E170:F170"/>
    <mergeCell ref="E181:F181"/>
    <mergeCell ref="E182:F182"/>
    <mergeCell ref="E183:F183"/>
    <mergeCell ref="E184:F184"/>
    <mergeCell ref="E185:F185"/>
    <mergeCell ref="E176:F176"/>
    <mergeCell ref="E177:F177"/>
    <mergeCell ref="E178:F178"/>
    <mergeCell ref="E179:F179"/>
    <mergeCell ref="E180:F180"/>
    <mergeCell ref="E191:F191"/>
    <mergeCell ref="E192:F192"/>
    <mergeCell ref="E193:F193"/>
    <mergeCell ref="E194:F194"/>
    <mergeCell ref="E195:F195"/>
    <mergeCell ref="E186:F186"/>
    <mergeCell ref="E187:F187"/>
    <mergeCell ref="E188:F188"/>
    <mergeCell ref="E189:F189"/>
    <mergeCell ref="E190:F190"/>
    <mergeCell ref="E201:F201"/>
    <mergeCell ref="E202:F202"/>
    <mergeCell ref="E203:F203"/>
    <mergeCell ref="E204:F204"/>
    <mergeCell ref="E205:F205"/>
    <mergeCell ref="E196:F196"/>
    <mergeCell ref="E197:F197"/>
    <mergeCell ref="E198:F198"/>
    <mergeCell ref="E199:F199"/>
    <mergeCell ref="E200:F200"/>
    <mergeCell ref="E211:F211"/>
    <mergeCell ref="E212:F212"/>
    <mergeCell ref="E213:F213"/>
    <mergeCell ref="E214:F214"/>
    <mergeCell ref="E215:F215"/>
    <mergeCell ref="E206:F206"/>
    <mergeCell ref="E207:F207"/>
    <mergeCell ref="E208:F208"/>
    <mergeCell ref="E209:F209"/>
    <mergeCell ref="E210:F210"/>
    <mergeCell ref="E221:F221"/>
    <mergeCell ref="E222:F222"/>
    <mergeCell ref="E223:F223"/>
    <mergeCell ref="E224:F224"/>
    <mergeCell ref="E225:F225"/>
    <mergeCell ref="E216:F216"/>
    <mergeCell ref="E217:F217"/>
    <mergeCell ref="E218:F218"/>
    <mergeCell ref="E219:F219"/>
    <mergeCell ref="E220:F220"/>
    <mergeCell ref="E231:F231"/>
    <mergeCell ref="E232:F232"/>
    <mergeCell ref="E233:F233"/>
    <mergeCell ref="E234:F234"/>
    <mergeCell ref="E235:F235"/>
    <mergeCell ref="E226:F226"/>
    <mergeCell ref="E227:F227"/>
    <mergeCell ref="E228:F228"/>
    <mergeCell ref="E229:F229"/>
    <mergeCell ref="E230:F230"/>
    <mergeCell ref="E241:F241"/>
    <mergeCell ref="E242:F242"/>
    <mergeCell ref="E243:F243"/>
    <mergeCell ref="E244:F244"/>
    <mergeCell ref="E245:F245"/>
    <mergeCell ref="E236:F236"/>
    <mergeCell ref="E237:F237"/>
    <mergeCell ref="E238:F238"/>
    <mergeCell ref="E239:F239"/>
    <mergeCell ref="E240:F240"/>
    <mergeCell ref="E251:F251"/>
    <mergeCell ref="E252:F252"/>
    <mergeCell ref="E253:F253"/>
    <mergeCell ref="E254:F254"/>
    <mergeCell ref="E255:F255"/>
    <mergeCell ref="E246:F246"/>
    <mergeCell ref="E247:F247"/>
    <mergeCell ref="E248:F248"/>
    <mergeCell ref="E249:F249"/>
    <mergeCell ref="E250:F250"/>
    <mergeCell ref="E261:F261"/>
    <mergeCell ref="E262:F262"/>
    <mergeCell ref="E263:F263"/>
    <mergeCell ref="E264:F264"/>
    <mergeCell ref="E265:F265"/>
    <mergeCell ref="E256:F256"/>
    <mergeCell ref="E257:F257"/>
    <mergeCell ref="E258:F258"/>
    <mergeCell ref="E259:F259"/>
    <mergeCell ref="E260:F260"/>
    <mergeCell ref="E271:F271"/>
    <mergeCell ref="E272:F272"/>
    <mergeCell ref="E273:F273"/>
    <mergeCell ref="E274:F274"/>
    <mergeCell ref="E275:F275"/>
    <mergeCell ref="E266:F266"/>
    <mergeCell ref="E267:F267"/>
    <mergeCell ref="E268:F268"/>
    <mergeCell ref="E269:F269"/>
    <mergeCell ref="E270:F270"/>
    <mergeCell ref="E281:F281"/>
    <mergeCell ref="E282:F282"/>
    <mergeCell ref="E283:F283"/>
    <mergeCell ref="E284:F284"/>
    <mergeCell ref="E285:F285"/>
    <mergeCell ref="E276:F276"/>
    <mergeCell ref="E277:F277"/>
    <mergeCell ref="E278:F278"/>
    <mergeCell ref="E279:F279"/>
    <mergeCell ref="E280:F280"/>
    <mergeCell ref="E291:F291"/>
    <mergeCell ref="E292:F292"/>
    <mergeCell ref="E293:F293"/>
    <mergeCell ref="E294:F294"/>
    <mergeCell ref="E295:F295"/>
    <mergeCell ref="E286:F286"/>
    <mergeCell ref="E287:F287"/>
    <mergeCell ref="E288:F288"/>
    <mergeCell ref="E289:F289"/>
    <mergeCell ref="E290:F290"/>
    <mergeCell ref="E301:F301"/>
    <mergeCell ref="E302:F302"/>
    <mergeCell ref="E303:F303"/>
    <mergeCell ref="E304:F304"/>
    <mergeCell ref="E305:F305"/>
    <mergeCell ref="E296:F296"/>
    <mergeCell ref="E297:F297"/>
    <mergeCell ref="E298:F298"/>
    <mergeCell ref="E299:F299"/>
    <mergeCell ref="E300:F300"/>
    <mergeCell ref="E311:F311"/>
    <mergeCell ref="E312:F312"/>
    <mergeCell ref="E313:F313"/>
    <mergeCell ref="E314:F314"/>
    <mergeCell ref="E315:F315"/>
    <mergeCell ref="E306:F306"/>
    <mergeCell ref="E307:F307"/>
    <mergeCell ref="E308:F308"/>
    <mergeCell ref="E309:F309"/>
    <mergeCell ref="E310:F310"/>
    <mergeCell ref="E321:F321"/>
    <mergeCell ref="E322:F322"/>
    <mergeCell ref="E323:F323"/>
    <mergeCell ref="E324:F324"/>
    <mergeCell ref="E325:F325"/>
    <mergeCell ref="E316:F316"/>
    <mergeCell ref="E317:F317"/>
    <mergeCell ref="E318:F318"/>
    <mergeCell ref="E319:F319"/>
    <mergeCell ref="E320:F320"/>
    <mergeCell ref="E331:F331"/>
    <mergeCell ref="E332:F332"/>
    <mergeCell ref="E333:F333"/>
    <mergeCell ref="E334:F334"/>
    <mergeCell ref="E335:F335"/>
    <mergeCell ref="E326:F326"/>
    <mergeCell ref="E327:F327"/>
    <mergeCell ref="E328:F328"/>
    <mergeCell ref="E329:F329"/>
    <mergeCell ref="E330:F330"/>
    <mergeCell ref="E341:F341"/>
    <mergeCell ref="E342:F342"/>
    <mergeCell ref="E343:F343"/>
    <mergeCell ref="E344:F344"/>
    <mergeCell ref="E345:F345"/>
    <mergeCell ref="E336:F336"/>
    <mergeCell ref="E337:F337"/>
    <mergeCell ref="E338:F338"/>
    <mergeCell ref="E339:F339"/>
    <mergeCell ref="E340:F340"/>
    <mergeCell ref="E351:F351"/>
    <mergeCell ref="E352:F352"/>
    <mergeCell ref="E353:F353"/>
    <mergeCell ref="E354:F354"/>
    <mergeCell ref="E355:F355"/>
    <mergeCell ref="E346:F346"/>
    <mergeCell ref="E347:F347"/>
    <mergeCell ref="E348:F348"/>
    <mergeCell ref="E349:F349"/>
    <mergeCell ref="E350:F350"/>
    <mergeCell ref="E361:F361"/>
    <mergeCell ref="E362:F362"/>
    <mergeCell ref="E363:F363"/>
    <mergeCell ref="E364:F364"/>
    <mergeCell ref="E365:F365"/>
    <mergeCell ref="E356:F356"/>
    <mergeCell ref="E357:F357"/>
    <mergeCell ref="E358:F358"/>
    <mergeCell ref="E359:F359"/>
    <mergeCell ref="E360:F360"/>
    <mergeCell ref="E371:F371"/>
    <mergeCell ref="E372:F372"/>
    <mergeCell ref="E373:F373"/>
    <mergeCell ref="E374:F374"/>
    <mergeCell ref="E375:F375"/>
    <mergeCell ref="E366:F366"/>
    <mergeCell ref="E367:F367"/>
    <mergeCell ref="E368:F368"/>
    <mergeCell ref="E369:F369"/>
    <mergeCell ref="E370:F370"/>
    <mergeCell ref="E381:F381"/>
    <mergeCell ref="E382:F382"/>
    <mergeCell ref="E383:F383"/>
    <mergeCell ref="E384:F384"/>
    <mergeCell ref="E385:F385"/>
    <mergeCell ref="E376:F376"/>
    <mergeCell ref="E377:F377"/>
    <mergeCell ref="E378:F378"/>
    <mergeCell ref="E379:F379"/>
    <mergeCell ref="E380:F380"/>
    <mergeCell ref="E391:F391"/>
    <mergeCell ref="E392:F392"/>
    <mergeCell ref="E393:F393"/>
    <mergeCell ref="E394:F394"/>
    <mergeCell ref="E395:F395"/>
    <mergeCell ref="E386:F386"/>
    <mergeCell ref="E387:F387"/>
    <mergeCell ref="E388:F388"/>
    <mergeCell ref="E389:F389"/>
    <mergeCell ref="E390:F390"/>
    <mergeCell ref="E401:F401"/>
    <mergeCell ref="E402:F402"/>
    <mergeCell ref="E403:F403"/>
    <mergeCell ref="E404:F404"/>
    <mergeCell ref="E405:F405"/>
    <mergeCell ref="E396:F396"/>
    <mergeCell ref="E397:F397"/>
    <mergeCell ref="E398:F398"/>
    <mergeCell ref="E399:F399"/>
    <mergeCell ref="E400:F400"/>
    <mergeCell ref="E411:F411"/>
    <mergeCell ref="E412:F412"/>
    <mergeCell ref="E413:F413"/>
    <mergeCell ref="E414:F414"/>
    <mergeCell ref="E415:F415"/>
    <mergeCell ref="E406:F406"/>
    <mergeCell ref="E407:F407"/>
    <mergeCell ref="E408:F408"/>
    <mergeCell ref="E409:F409"/>
    <mergeCell ref="E410:F410"/>
    <mergeCell ref="E426:F426"/>
    <mergeCell ref="E421:F421"/>
    <mergeCell ref="E422:F422"/>
    <mergeCell ref="E423:F423"/>
    <mergeCell ref="E424:F424"/>
    <mergeCell ref="E425:F425"/>
    <mergeCell ref="E416:F416"/>
    <mergeCell ref="E417:F417"/>
    <mergeCell ref="E418:F418"/>
    <mergeCell ref="E419:F419"/>
    <mergeCell ref="E420:F4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3AC8E-CC67-414F-8D1F-F995F1701354}">
  <sheetPr codeName="shShippingInvoice1">
    <tabColor rgb="FFFF0000"/>
  </sheetPr>
  <dimension ref="A1:O99"/>
  <sheetViews>
    <sheetView topLeftCell="A84" zoomScale="160" zoomScaleNormal="160" workbookViewId="0">
      <selection activeCell="H104" sqref="H104"/>
    </sheetView>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0.16500000000000001</v>
      </c>
      <c r="O1" t="s">
        <v>187</v>
      </c>
    </row>
    <row r="2" spans="1:15" ht="15.75" customHeight="1">
      <c r="A2" s="124"/>
      <c r="B2" s="134" t="s">
        <v>139</v>
      </c>
      <c r="C2" s="130"/>
      <c r="D2" s="130"/>
      <c r="E2" s="130"/>
      <c r="F2" s="130"/>
      <c r="G2" s="130"/>
      <c r="H2" s="130"/>
      <c r="I2" s="130"/>
      <c r="J2" s="130"/>
      <c r="K2" s="135" t="s">
        <v>145</v>
      </c>
      <c r="L2" s="125"/>
      <c r="N2">
        <v>1450.4000000000019</v>
      </c>
      <c r="O2" t="s">
        <v>188</v>
      </c>
    </row>
    <row r="3" spans="1:15" ht="12.75" customHeight="1">
      <c r="A3" s="124"/>
      <c r="B3" s="131" t="s">
        <v>140</v>
      </c>
      <c r="C3" s="130"/>
      <c r="D3" s="130"/>
      <c r="E3" s="130"/>
      <c r="F3" s="130"/>
      <c r="G3" s="130"/>
      <c r="H3" s="130"/>
      <c r="I3" s="130"/>
      <c r="J3" s="130"/>
      <c r="K3" s="130"/>
      <c r="L3" s="125"/>
      <c r="N3">
        <v>1450.4000000000019</v>
      </c>
      <c r="O3" t="s">
        <v>189</v>
      </c>
    </row>
    <row r="4" spans="1:15" ht="12.75" customHeight="1">
      <c r="A4" s="124"/>
      <c r="B4" s="131" t="s">
        <v>141</v>
      </c>
      <c r="C4" s="130"/>
      <c r="D4" s="130"/>
      <c r="E4" s="130"/>
      <c r="F4" s="130"/>
      <c r="G4" s="130"/>
      <c r="H4" s="130"/>
      <c r="I4" s="130"/>
      <c r="J4" s="130"/>
      <c r="K4" s="130"/>
      <c r="L4" s="125"/>
    </row>
    <row r="5" spans="1:15" ht="12.75" customHeight="1">
      <c r="A5" s="124"/>
      <c r="B5" s="131" t="s">
        <v>142</v>
      </c>
      <c r="C5" s="130"/>
      <c r="D5" s="130"/>
      <c r="E5" s="130"/>
      <c r="F5" s="130"/>
      <c r="G5" s="130"/>
      <c r="H5" s="130"/>
      <c r="I5" s="130"/>
      <c r="J5" s="130"/>
      <c r="K5" s="130"/>
      <c r="L5" s="125"/>
    </row>
    <row r="6" spans="1:15" ht="12.75" hidden="1" customHeight="1">
      <c r="A6" s="124"/>
      <c r="B6" s="131" t="s">
        <v>143</v>
      </c>
      <c r="C6" s="130"/>
      <c r="D6" s="130"/>
      <c r="E6" s="130"/>
      <c r="F6" s="130"/>
      <c r="G6" s="130"/>
      <c r="H6" s="130"/>
      <c r="I6" s="130"/>
      <c r="J6" s="130"/>
      <c r="K6" s="130"/>
      <c r="L6" s="125"/>
    </row>
    <row r="7" spans="1:15" ht="12.75" hidden="1" customHeight="1">
      <c r="A7" s="124"/>
      <c r="B7" s="131" t="s">
        <v>144</v>
      </c>
      <c r="C7" s="130"/>
      <c r="D7" s="130"/>
      <c r="E7" s="130"/>
      <c r="F7" s="130"/>
      <c r="G7" s="130"/>
      <c r="H7" s="130"/>
      <c r="I7" s="130"/>
      <c r="J7" s="130"/>
      <c r="K7" s="130"/>
      <c r="L7" s="125"/>
    </row>
    <row r="8" spans="1:15" ht="12.75" customHeight="1">
      <c r="A8" s="124"/>
      <c r="B8" s="130"/>
      <c r="C8" s="130"/>
      <c r="D8" s="130"/>
      <c r="E8" s="130"/>
      <c r="F8" s="130"/>
      <c r="G8" s="130"/>
      <c r="H8" s="130"/>
      <c r="I8" s="130"/>
      <c r="J8" s="130"/>
      <c r="K8" s="130"/>
      <c r="L8" s="125"/>
    </row>
    <row r="9" spans="1:15" ht="12.75" customHeight="1">
      <c r="A9" s="124"/>
      <c r="B9" s="112" t="s">
        <v>5</v>
      </c>
      <c r="C9" s="113"/>
      <c r="D9" s="113"/>
      <c r="E9" s="113"/>
      <c r="F9" s="114"/>
      <c r="G9" s="109"/>
      <c r="H9" s="110" t="s">
        <v>12</v>
      </c>
      <c r="I9" s="130"/>
      <c r="J9" s="130"/>
      <c r="K9" s="110" t="s">
        <v>201</v>
      </c>
      <c r="L9" s="125"/>
    </row>
    <row r="10" spans="1:15" ht="15" customHeight="1">
      <c r="A10" s="124"/>
      <c r="B10" s="124" t="s">
        <v>715</v>
      </c>
      <c r="C10" s="130"/>
      <c r="D10" s="130"/>
      <c r="E10" s="130"/>
      <c r="F10" s="125"/>
      <c r="G10" s="126"/>
      <c r="H10" s="126" t="s">
        <v>715</v>
      </c>
      <c r="I10" s="130"/>
      <c r="J10" s="130"/>
      <c r="K10" s="156">
        <f>IF(Invoice!J10&lt;&gt;"",Invoice!J10,"")</f>
        <v>51287</v>
      </c>
      <c r="L10" s="125"/>
    </row>
    <row r="11" spans="1:15" ht="12.75" customHeight="1">
      <c r="A11" s="124"/>
      <c r="B11" s="124" t="s">
        <v>716</v>
      </c>
      <c r="C11" s="130"/>
      <c r="D11" s="130"/>
      <c r="E11" s="130"/>
      <c r="F11" s="125"/>
      <c r="G11" s="126"/>
      <c r="H11" s="126" t="s">
        <v>716</v>
      </c>
      <c r="I11" s="130"/>
      <c r="J11" s="130"/>
      <c r="K11" s="157"/>
      <c r="L11" s="125"/>
    </row>
    <row r="12" spans="1:15" ht="12.75" customHeight="1">
      <c r="A12" s="124"/>
      <c r="B12" s="124" t="s">
        <v>717</v>
      </c>
      <c r="C12" s="130"/>
      <c r="D12" s="130"/>
      <c r="E12" s="130"/>
      <c r="F12" s="125"/>
      <c r="G12" s="126"/>
      <c r="H12" s="126" t="s">
        <v>717</v>
      </c>
      <c r="I12" s="130"/>
      <c r="J12" s="130"/>
      <c r="K12" s="130"/>
      <c r="L12" s="125"/>
    </row>
    <row r="13" spans="1:15" ht="12.75" customHeight="1">
      <c r="A13" s="124"/>
      <c r="B13" s="124" t="s">
        <v>718</v>
      </c>
      <c r="C13" s="130"/>
      <c r="D13" s="130"/>
      <c r="E13" s="130"/>
      <c r="F13" s="125"/>
      <c r="G13" s="126"/>
      <c r="H13" s="126" t="s">
        <v>718</v>
      </c>
      <c r="I13" s="130"/>
      <c r="J13" s="130"/>
      <c r="K13" s="110" t="s">
        <v>16</v>
      </c>
      <c r="L13" s="125"/>
    </row>
    <row r="14" spans="1:15" ht="15" customHeight="1">
      <c r="A14" s="124"/>
      <c r="B14" s="124" t="s">
        <v>719</v>
      </c>
      <c r="C14" s="130"/>
      <c r="D14" s="130"/>
      <c r="E14" s="130"/>
      <c r="F14" s="125"/>
      <c r="G14" s="126"/>
      <c r="H14" s="126" t="s">
        <v>719</v>
      </c>
      <c r="I14" s="130"/>
      <c r="J14" s="130"/>
      <c r="K14" s="158">
        <f>Invoice!J14</f>
        <v>45174</v>
      </c>
      <c r="L14" s="125"/>
    </row>
    <row r="15" spans="1:15" ht="15" customHeight="1">
      <c r="A15" s="124"/>
      <c r="B15" s="6" t="s">
        <v>11</v>
      </c>
      <c r="C15" s="7"/>
      <c r="D15" s="7"/>
      <c r="E15" s="7"/>
      <c r="F15" s="8"/>
      <c r="G15" s="126"/>
      <c r="H15" s="9" t="s">
        <v>11</v>
      </c>
      <c r="I15" s="130"/>
      <c r="J15" s="130"/>
      <c r="K15" s="159"/>
      <c r="L15" s="125"/>
    </row>
    <row r="16" spans="1:15" ht="15" customHeight="1">
      <c r="A16" s="124"/>
      <c r="B16" s="130"/>
      <c r="C16" s="130"/>
      <c r="D16" s="130"/>
      <c r="E16" s="130"/>
      <c r="F16" s="130"/>
      <c r="G16" s="130"/>
      <c r="H16" s="130"/>
      <c r="I16" s="133" t="s">
        <v>147</v>
      </c>
      <c r="J16" s="133" t="s">
        <v>147</v>
      </c>
      <c r="K16" s="139">
        <v>39850</v>
      </c>
      <c r="L16" s="125"/>
    </row>
    <row r="17" spans="1:12" ht="12.75" customHeight="1">
      <c r="A17" s="124"/>
      <c r="B17" s="130" t="s">
        <v>720</v>
      </c>
      <c r="C17" s="130"/>
      <c r="D17" s="130"/>
      <c r="E17" s="130"/>
      <c r="F17" s="130"/>
      <c r="G17" s="130"/>
      <c r="H17" s="130"/>
      <c r="I17" s="133" t="s">
        <v>148</v>
      </c>
      <c r="J17" s="133" t="s">
        <v>148</v>
      </c>
      <c r="K17" s="139" t="str">
        <f>IF(Invoice!J17&lt;&gt;"",Invoice!J17,"")</f>
        <v>Sunny</v>
      </c>
      <c r="L17" s="125"/>
    </row>
    <row r="18" spans="1:12" ht="18" customHeight="1">
      <c r="A18" s="124"/>
      <c r="B18" s="130" t="s">
        <v>721</v>
      </c>
      <c r="C18" s="130"/>
      <c r="D18" s="130"/>
      <c r="E18" s="130"/>
      <c r="F18" s="130"/>
      <c r="G18" s="130"/>
      <c r="H18" s="130"/>
      <c r="I18" s="132" t="s">
        <v>264</v>
      </c>
      <c r="J18" s="132" t="s">
        <v>264</v>
      </c>
      <c r="K18" s="115" t="s">
        <v>164</v>
      </c>
      <c r="L18" s="125"/>
    </row>
    <row r="19" spans="1:12" ht="12.75" customHeight="1">
      <c r="A19" s="124"/>
      <c r="B19" s="130"/>
      <c r="C19" s="130"/>
      <c r="D19" s="130"/>
      <c r="E19" s="130"/>
      <c r="F19" s="130"/>
      <c r="G19" s="130"/>
      <c r="H19" s="130"/>
      <c r="I19" s="130"/>
      <c r="J19" s="130"/>
      <c r="K19" s="130"/>
      <c r="L19" s="125"/>
    </row>
    <row r="20" spans="1:12" ht="12.75" customHeight="1">
      <c r="A20" s="124"/>
      <c r="B20" s="111" t="s">
        <v>204</v>
      </c>
      <c r="C20" s="111" t="s">
        <v>205</v>
      </c>
      <c r="D20" s="111" t="s">
        <v>290</v>
      </c>
      <c r="E20" s="127" t="s">
        <v>206</v>
      </c>
      <c r="F20" s="160" t="s">
        <v>207</v>
      </c>
      <c r="G20" s="161"/>
      <c r="H20" s="111" t="s">
        <v>174</v>
      </c>
      <c r="I20" s="111" t="s">
        <v>208</v>
      </c>
      <c r="J20" s="111" t="s">
        <v>208</v>
      </c>
      <c r="K20" s="111" t="s">
        <v>26</v>
      </c>
      <c r="L20" s="125"/>
    </row>
    <row r="21" spans="1:12">
      <c r="A21" s="124"/>
      <c r="B21" s="116"/>
      <c r="C21" s="116"/>
      <c r="D21" s="116"/>
      <c r="E21" s="117"/>
      <c r="F21" s="162"/>
      <c r="G21" s="163"/>
      <c r="H21" s="141" t="s">
        <v>1076</v>
      </c>
      <c r="I21" s="116"/>
      <c r="J21" s="116"/>
      <c r="K21" s="116"/>
      <c r="L21" s="125"/>
    </row>
    <row r="22" spans="1:12" ht="15" customHeight="1">
      <c r="A22" s="124"/>
      <c r="B22" s="118">
        <f>'Tax Invoice'!D18</f>
        <v>2</v>
      </c>
      <c r="C22" s="10" t="s">
        <v>722</v>
      </c>
      <c r="D22" s="10" t="s">
        <v>722</v>
      </c>
      <c r="E22" s="128" t="s">
        <v>1125</v>
      </c>
      <c r="F22" s="152" t="s">
        <v>1126</v>
      </c>
      <c r="G22" s="153"/>
      <c r="H22" s="11" t="s">
        <v>1118</v>
      </c>
      <c r="I22" s="14">
        <v>0.06</v>
      </c>
      <c r="J22" s="14">
        <v>0.21</v>
      </c>
      <c r="K22" s="120">
        <f t="shared" ref="K22:K53" si="0">I22*B22</f>
        <v>0.12</v>
      </c>
      <c r="L22" s="125"/>
    </row>
    <row r="23" spans="1:12">
      <c r="A23" s="124"/>
      <c r="B23" s="118">
        <v>4</v>
      </c>
      <c r="C23" s="10" t="s">
        <v>724</v>
      </c>
      <c r="D23" s="10" t="s">
        <v>724</v>
      </c>
      <c r="E23" s="128" t="s">
        <v>1126</v>
      </c>
      <c r="F23" s="152"/>
      <c r="G23" s="153"/>
      <c r="H23" s="11" t="s">
        <v>1093</v>
      </c>
      <c r="I23" s="14">
        <v>0.06</v>
      </c>
      <c r="J23" s="14">
        <v>0.17</v>
      </c>
      <c r="K23" s="120">
        <f t="shared" si="0"/>
        <v>0.24</v>
      </c>
      <c r="L23" s="125"/>
    </row>
    <row r="24" spans="1:12">
      <c r="A24" s="124"/>
      <c r="B24" s="118">
        <v>4</v>
      </c>
      <c r="C24" s="10" t="s">
        <v>637</v>
      </c>
      <c r="D24" s="10" t="s">
        <v>637</v>
      </c>
      <c r="E24" s="128" t="s">
        <v>1126</v>
      </c>
      <c r="F24" s="152"/>
      <c r="G24" s="153"/>
      <c r="H24" s="11" t="s">
        <v>1093</v>
      </c>
      <c r="I24" s="14">
        <v>0.06</v>
      </c>
      <c r="J24" s="14">
        <v>0.21</v>
      </c>
      <c r="K24" s="120">
        <f t="shared" si="0"/>
        <v>0.24</v>
      </c>
      <c r="L24" s="125"/>
    </row>
    <row r="25" spans="1:12" ht="15" customHeight="1">
      <c r="A25" s="124"/>
      <c r="B25" s="118">
        <v>36</v>
      </c>
      <c r="C25" s="10" t="s">
        <v>726</v>
      </c>
      <c r="D25" s="10" t="s">
        <v>726</v>
      </c>
      <c r="E25" s="128" t="s">
        <v>1125</v>
      </c>
      <c r="F25" s="152" t="s">
        <v>1126</v>
      </c>
      <c r="G25" s="153"/>
      <c r="H25" s="11" t="s">
        <v>1117</v>
      </c>
      <c r="I25" s="14">
        <v>0.06</v>
      </c>
      <c r="J25" s="14">
        <v>0.21</v>
      </c>
      <c r="K25" s="120">
        <f t="shared" si="0"/>
        <v>2.16</v>
      </c>
      <c r="L25" s="125"/>
    </row>
    <row r="26" spans="1:12" ht="12.75" customHeight="1">
      <c r="A26" s="124"/>
      <c r="B26" s="118">
        <v>36</v>
      </c>
      <c r="C26" s="10" t="s">
        <v>733</v>
      </c>
      <c r="D26" s="10" t="s">
        <v>924</v>
      </c>
      <c r="E26" s="128" t="s">
        <v>1125</v>
      </c>
      <c r="F26" s="152" t="s">
        <v>1126</v>
      </c>
      <c r="G26" s="153"/>
      <c r="H26" s="11" t="s">
        <v>1091</v>
      </c>
      <c r="I26" s="14">
        <f t="shared" ref="I26:I53" si="1">J26*$N$1</f>
        <v>8.0850000000000005E-2</v>
      </c>
      <c r="J26" s="14">
        <v>0.49</v>
      </c>
      <c r="K26" s="120">
        <f t="shared" si="0"/>
        <v>2.9106000000000001</v>
      </c>
      <c r="L26" s="125"/>
    </row>
    <row r="27" spans="1:12" ht="12.75" customHeight="1">
      <c r="A27" s="124"/>
      <c r="B27" s="118">
        <v>14</v>
      </c>
      <c r="C27" s="10" t="s">
        <v>745</v>
      </c>
      <c r="D27" s="10" t="s">
        <v>745</v>
      </c>
      <c r="E27" s="128" t="s">
        <v>1125</v>
      </c>
      <c r="F27" s="152" t="s">
        <v>1126</v>
      </c>
      <c r="G27" s="153"/>
      <c r="H27" s="11" t="s">
        <v>1119</v>
      </c>
      <c r="I27" s="14">
        <v>0.06</v>
      </c>
      <c r="J27" s="14">
        <v>0.14000000000000001</v>
      </c>
      <c r="K27" s="120">
        <f t="shared" si="0"/>
        <v>0.84</v>
      </c>
      <c r="L27" s="125"/>
    </row>
    <row r="28" spans="1:12" ht="12.75" customHeight="1">
      <c r="A28" s="124"/>
      <c r="B28" s="118">
        <v>10</v>
      </c>
      <c r="C28" s="10" t="s">
        <v>747</v>
      </c>
      <c r="D28" s="10" t="s">
        <v>933</v>
      </c>
      <c r="E28" s="128" t="s">
        <v>1125</v>
      </c>
      <c r="F28" s="152" t="s">
        <v>1126</v>
      </c>
      <c r="G28" s="153"/>
      <c r="H28" s="11" t="s">
        <v>1082</v>
      </c>
      <c r="I28" s="14">
        <f t="shared" si="1"/>
        <v>5.1150000000000001E-2</v>
      </c>
      <c r="J28" s="14">
        <v>0.31</v>
      </c>
      <c r="K28" s="120">
        <f t="shared" si="0"/>
        <v>0.51150000000000007</v>
      </c>
      <c r="L28" s="125"/>
    </row>
    <row r="29" spans="1:12" ht="12.75" customHeight="1">
      <c r="A29" s="124"/>
      <c r="B29" s="118">
        <v>60</v>
      </c>
      <c r="C29" s="10" t="s">
        <v>109</v>
      </c>
      <c r="D29" s="10" t="s">
        <v>109</v>
      </c>
      <c r="E29" s="128" t="s">
        <v>1125</v>
      </c>
      <c r="F29" s="152"/>
      <c r="G29" s="153"/>
      <c r="H29" s="11" t="s">
        <v>1117</v>
      </c>
      <c r="I29" s="14">
        <v>0.06</v>
      </c>
      <c r="J29" s="14">
        <v>0.16</v>
      </c>
      <c r="K29" s="120">
        <f t="shared" si="0"/>
        <v>3.5999999999999996</v>
      </c>
      <c r="L29" s="125"/>
    </row>
    <row r="30" spans="1:12" ht="15" customHeight="1">
      <c r="A30" s="124"/>
      <c r="B30" s="118">
        <v>20</v>
      </c>
      <c r="C30" s="10" t="s">
        <v>752</v>
      </c>
      <c r="D30" s="10" t="s">
        <v>752</v>
      </c>
      <c r="E30" s="128" t="s">
        <v>1125</v>
      </c>
      <c r="F30" s="152" t="s">
        <v>1126</v>
      </c>
      <c r="G30" s="153"/>
      <c r="H30" s="11" t="s">
        <v>1120</v>
      </c>
      <c r="I30" s="14">
        <f t="shared" si="1"/>
        <v>0.1221</v>
      </c>
      <c r="J30" s="14">
        <v>0.74</v>
      </c>
      <c r="K30" s="120">
        <f t="shared" si="0"/>
        <v>2.4420000000000002</v>
      </c>
      <c r="L30" s="125"/>
    </row>
    <row r="31" spans="1:12" ht="15" customHeight="1">
      <c r="A31" s="124"/>
      <c r="B31" s="118">
        <v>10</v>
      </c>
      <c r="C31" s="10" t="s">
        <v>755</v>
      </c>
      <c r="D31" s="10" t="s">
        <v>755</v>
      </c>
      <c r="E31" s="128" t="s">
        <v>1125</v>
      </c>
      <c r="F31" s="152" t="s">
        <v>1126</v>
      </c>
      <c r="G31" s="153"/>
      <c r="H31" s="11" t="s">
        <v>1121</v>
      </c>
      <c r="I31" s="14">
        <f t="shared" si="1"/>
        <v>0.1221</v>
      </c>
      <c r="J31" s="14">
        <v>0.74</v>
      </c>
      <c r="K31" s="120">
        <f t="shared" si="0"/>
        <v>1.2210000000000001</v>
      </c>
      <c r="L31" s="125"/>
    </row>
    <row r="32" spans="1:12" ht="12.75" customHeight="1">
      <c r="A32" s="124"/>
      <c r="B32" s="118">
        <v>280</v>
      </c>
      <c r="C32" s="10" t="s">
        <v>757</v>
      </c>
      <c r="D32" s="10" t="s">
        <v>757</v>
      </c>
      <c r="E32" s="128" t="s">
        <v>1125</v>
      </c>
      <c r="F32" s="152"/>
      <c r="G32" s="153"/>
      <c r="H32" s="11" t="s">
        <v>1122</v>
      </c>
      <c r="I32" s="14">
        <v>0.06</v>
      </c>
      <c r="J32" s="14">
        <v>0.18</v>
      </c>
      <c r="K32" s="120">
        <f t="shared" si="0"/>
        <v>16.8</v>
      </c>
      <c r="L32" s="125"/>
    </row>
    <row r="33" spans="1:12">
      <c r="A33" s="124"/>
      <c r="B33" s="118">
        <v>4</v>
      </c>
      <c r="C33" s="10" t="s">
        <v>759</v>
      </c>
      <c r="D33" s="10" t="s">
        <v>759</v>
      </c>
      <c r="E33" s="128" t="s">
        <v>1126</v>
      </c>
      <c r="F33" s="152"/>
      <c r="G33" s="153"/>
      <c r="H33" s="11" t="s">
        <v>1102</v>
      </c>
      <c r="I33" s="14">
        <f t="shared" si="1"/>
        <v>0.2046</v>
      </c>
      <c r="J33" s="14">
        <v>1.24</v>
      </c>
      <c r="K33" s="120">
        <f t="shared" si="0"/>
        <v>0.81840000000000002</v>
      </c>
      <c r="L33" s="125"/>
    </row>
    <row r="34" spans="1:12">
      <c r="A34" s="124"/>
      <c r="B34" s="118">
        <v>4</v>
      </c>
      <c r="C34" s="10" t="s">
        <v>760</v>
      </c>
      <c r="D34" s="10" t="s">
        <v>760</v>
      </c>
      <c r="E34" s="128" t="s">
        <v>1126</v>
      </c>
      <c r="F34" s="152"/>
      <c r="G34" s="153"/>
      <c r="H34" s="11" t="s">
        <v>1101</v>
      </c>
      <c r="I34" s="14">
        <f t="shared" si="1"/>
        <v>0.2046</v>
      </c>
      <c r="J34" s="14">
        <v>1.24</v>
      </c>
      <c r="K34" s="120">
        <f t="shared" si="0"/>
        <v>0.81840000000000002</v>
      </c>
      <c r="L34" s="125"/>
    </row>
    <row r="35" spans="1:12" ht="12.75" customHeight="1">
      <c r="A35" s="124"/>
      <c r="B35" s="118">
        <v>32</v>
      </c>
      <c r="C35" s="10" t="s">
        <v>35</v>
      </c>
      <c r="D35" s="10" t="s">
        <v>938</v>
      </c>
      <c r="E35" s="128" t="s">
        <v>1125</v>
      </c>
      <c r="F35" s="152"/>
      <c r="G35" s="153"/>
      <c r="H35" s="11" t="s">
        <v>1097</v>
      </c>
      <c r="I35" s="14">
        <v>0.12</v>
      </c>
      <c r="J35" s="14">
        <v>0.25</v>
      </c>
      <c r="K35" s="120">
        <f t="shared" si="0"/>
        <v>3.84</v>
      </c>
      <c r="L35" s="125"/>
    </row>
    <row r="36" spans="1:12" ht="15.75" customHeight="1">
      <c r="A36" s="124"/>
      <c r="B36" s="118">
        <v>32</v>
      </c>
      <c r="C36" s="10" t="s">
        <v>763</v>
      </c>
      <c r="D36" s="10" t="s">
        <v>941</v>
      </c>
      <c r="E36" s="128" t="s">
        <v>1125</v>
      </c>
      <c r="F36" s="152"/>
      <c r="G36" s="153"/>
      <c r="H36" s="11" t="s">
        <v>1098</v>
      </c>
      <c r="I36" s="14">
        <v>0.12</v>
      </c>
      <c r="J36" s="14">
        <v>0.25</v>
      </c>
      <c r="K36" s="120">
        <f t="shared" si="0"/>
        <v>3.84</v>
      </c>
      <c r="L36" s="125"/>
    </row>
    <row r="37" spans="1:12" ht="15" customHeight="1">
      <c r="A37" s="124"/>
      <c r="B37" s="118">
        <v>12</v>
      </c>
      <c r="C37" s="10" t="s">
        <v>765</v>
      </c>
      <c r="D37" s="10" t="s">
        <v>765</v>
      </c>
      <c r="E37" s="128" t="s">
        <v>1125</v>
      </c>
      <c r="F37" s="152" t="s">
        <v>1126</v>
      </c>
      <c r="G37" s="153"/>
      <c r="H37" s="11" t="s">
        <v>1097</v>
      </c>
      <c r="I37" s="14">
        <f t="shared" si="1"/>
        <v>0.1221</v>
      </c>
      <c r="J37" s="14">
        <v>0.74</v>
      </c>
      <c r="K37" s="120">
        <f t="shared" si="0"/>
        <v>1.4652000000000001</v>
      </c>
      <c r="L37" s="125"/>
    </row>
    <row r="38" spans="1:12" ht="15" customHeight="1">
      <c r="A38" s="124"/>
      <c r="B38" s="118">
        <v>4</v>
      </c>
      <c r="C38" s="10" t="s">
        <v>767</v>
      </c>
      <c r="D38" s="10" t="s">
        <v>767</v>
      </c>
      <c r="E38" s="128" t="s">
        <v>1125</v>
      </c>
      <c r="F38" s="152" t="s">
        <v>1126</v>
      </c>
      <c r="G38" s="153"/>
      <c r="H38" s="11" t="s">
        <v>1097</v>
      </c>
      <c r="I38" s="14">
        <f t="shared" si="1"/>
        <v>0.1221</v>
      </c>
      <c r="J38" s="14">
        <v>0.74</v>
      </c>
      <c r="K38" s="120">
        <f t="shared" si="0"/>
        <v>0.4884</v>
      </c>
      <c r="L38" s="125"/>
    </row>
    <row r="39" spans="1:12" ht="15" customHeight="1">
      <c r="A39" s="124"/>
      <c r="B39" s="118">
        <v>48</v>
      </c>
      <c r="C39" s="10" t="s">
        <v>769</v>
      </c>
      <c r="D39" s="10" t="s">
        <v>769</v>
      </c>
      <c r="E39" s="128" t="s">
        <v>1125</v>
      </c>
      <c r="F39" s="152" t="s">
        <v>1126</v>
      </c>
      <c r="G39" s="153"/>
      <c r="H39" s="11" t="s">
        <v>1098</v>
      </c>
      <c r="I39" s="14">
        <f t="shared" si="1"/>
        <v>0.1221</v>
      </c>
      <c r="J39" s="14">
        <v>0.74</v>
      </c>
      <c r="K39" s="120">
        <f t="shared" si="0"/>
        <v>5.8608000000000002</v>
      </c>
      <c r="L39" s="125"/>
    </row>
    <row r="40" spans="1:12" ht="15" customHeight="1">
      <c r="A40" s="124"/>
      <c r="B40" s="118">
        <v>4</v>
      </c>
      <c r="C40" s="10" t="s">
        <v>771</v>
      </c>
      <c r="D40" s="10" t="s">
        <v>771</v>
      </c>
      <c r="E40" s="128" t="s">
        <v>1125</v>
      </c>
      <c r="F40" s="152" t="s">
        <v>1126</v>
      </c>
      <c r="G40" s="153"/>
      <c r="H40" s="11" t="s">
        <v>1098</v>
      </c>
      <c r="I40" s="14">
        <f t="shared" si="1"/>
        <v>0.13035000000000002</v>
      </c>
      <c r="J40" s="14">
        <v>0.79</v>
      </c>
      <c r="K40" s="120">
        <f t="shared" si="0"/>
        <v>0.52140000000000009</v>
      </c>
      <c r="L40" s="125"/>
    </row>
    <row r="41" spans="1:12">
      <c r="A41" s="124"/>
      <c r="B41" s="118">
        <v>6</v>
      </c>
      <c r="C41" s="10" t="s">
        <v>773</v>
      </c>
      <c r="D41" s="10" t="s">
        <v>773</v>
      </c>
      <c r="E41" s="128" t="s">
        <v>1126</v>
      </c>
      <c r="F41" s="152"/>
      <c r="G41" s="153"/>
      <c r="H41" s="11" t="s">
        <v>1099</v>
      </c>
      <c r="I41" s="14">
        <f t="shared" si="1"/>
        <v>0.29535</v>
      </c>
      <c r="J41" s="14">
        <v>1.79</v>
      </c>
      <c r="K41" s="120">
        <f t="shared" si="0"/>
        <v>1.7721</v>
      </c>
      <c r="L41" s="125"/>
    </row>
    <row r="42" spans="1:12">
      <c r="A42" s="124"/>
      <c r="B42" s="118">
        <f>'Tax Invoice'!D137</f>
        <v>2</v>
      </c>
      <c r="C42" s="10" t="s">
        <v>774</v>
      </c>
      <c r="D42" s="10" t="s">
        <v>774</v>
      </c>
      <c r="E42" s="128" t="s">
        <v>1126</v>
      </c>
      <c r="F42" s="152"/>
      <c r="G42" s="153"/>
      <c r="H42" s="11" t="s">
        <v>1100</v>
      </c>
      <c r="I42" s="14">
        <f t="shared" si="1"/>
        <v>0.11055000000000001</v>
      </c>
      <c r="J42" s="14">
        <v>0.67</v>
      </c>
      <c r="K42" s="120">
        <f t="shared" si="0"/>
        <v>0.22110000000000002</v>
      </c>
      <c r="L42" s="125"/>
    </row>
    <row r="43" spans="1:12">
      <c r="A43" s="124"/>
      <c r="B43" s="118">
        <f>'Tax Invoice'!D138</f>
        <v>2</v>
      </c>
      <c r="C43" s="10" t="s">
        <v>775</v>
      </c>
      <c r="D43" s="10" t="s">
        <v>775</v>
      </c>
      <c r="E43" s="128" t="s">
        <v>1126</v>
      </c>
      <c r="F43" s="152"/>
      <c r="G43" s="153"/>
      <c r="H43" s="11" t="s">
        <v>1093</v>
      </c>
      <c r="I43" s="14">
        <v>0.11</v>
      </c>
      <c r="J43" s="14">
        <v>0.39</v>
      </c>
      <c r="K43" s="120">
        <f t="shared" si="0"/>
        <v>0.22</v>
      </c>
      <c r="L43" s="125"/>
    </row>
    <row r="44" spans="1:12">
      <c r="A44" s="124"/>
      <c r="B44" s="118">
        <f>'Tax Invoice'!D139</f>
        <v>2</v>
      </c>
      <c r="C44" s="10" t="s">
        <v>776</v>
      </c>
      <c r="D44" s="10" t="s">
        <v>776</v>
      </c>
      <c r="E44" s="128" t="s">
        <v>1126</v>
      </c>
      <c r="F44" s="152"/>
      <c r="G44" s="153"/>
      <c r="H44" s="11" t="s">
        <v>1096</v>
      </c>
      <c r="I44" s="14">
        <v>0.11</v>
      </c>
      <c r="J44" s="14">
        <v>0.49</v>
      </c>
      <c r="K44" s="120">
        <f t="shared" si="0"/>
        <v>0.22</v>
      </c>
      <c r="L44" s="125"/>
    </row>
    <row r="45" spans="1:12">
      <c r="A45" s="124"/>
      <c r="B45" s="118">
        <v>18</v>
      </c>
      <c r="C45" s="10" t="s">
        <v>778</v>
      </c>
      <c r="D45" s="10" t="s">
        <v>944</v>
      </c>
      <c r="E45" s="128" t="s">
        <v>1125</v>
      </c>
      <c r="F45" s="152"/>
      <c r="G45" s="153"/>
      <c r="H45" s="11" t="s">
        <v>1095</v>
      </c>
      <c r="I45" s="14">
        <f t="shared" si="1"/>
        <v>0.13035000000000002</v>
      </c>
      <c r="J45" s="14">
        <v>0.79</v>
      </c>
      <c r="K45" s="120">
        <f t="shared" si="0"/>
        <v>2.3463000000000003</v>
      </c>
      <c r="L45" s="125"/>
    </row>
    <row r="46" spans="1:12">
      <c r="A46" s="124"/>
      <c r="B46" s="118">
        <v>14</v>
      </c>
      <c r="C46" s="10" t="s">
        <v>779</v>
      </c>
      <c r="D46" s="10" t="s">
        <v>779</v>
      </c>
      <c r="E46" s="128" t="s">
        <v>1126</v>
      </c>
      <c r="F46" s="152"/>
      <c r="G46" s="153"/>
      <c r="H46" s="11" t="s">
        <v>1094</v>
      </c>
      <c r="I46" s="14">
        <f t="shared" si="1"/>
        <v>0.16335</v>
      </c>
      <c r="J46" s="14">
        <v>0.99</v>
      </c>
      <c r="K46" s="120">
        <f t="shared" si="0"/>
        <v>2.2869000000000002</v>
      </c>
      <c r="L46" s="125"/>
    </row>
    <row r="47" spans="1:12" ht="15" customHeight="1">
      <c r="A47" s="124"/>
      <c r="B47" s="118">
        <v>12</v>
      </c>
      <c r="C47" s="10" t="s">
        <v>787</v>
      </c>
      <c r="D47" s="10" t="s">
        <v>787</v>
      </c>
      <c r="E47" s="128" t="s">
        <v>1125</v>
      </c>
      <c r="F47" s="152" t="s">
        <v>1126</v>
      </c>
      <c r="G47" s="153"/>
      <c r="H47" s="11" t="s">
        <v>1093</v>
      </c>
      <c r="I47" s="14">
        <f t="shared" si="1"/>
        <v>0.12540000000000001</v>
      </c>
      <c r="J47" s="14">
        <v>0.76</v>
      </c>
      <c r="K47" s="120">
        <f t="shared" si="0"/>
        <v>1.5048000000000001</v>
      </c>
      <c r="L47" s="125"/>
    </row>
    <row r="48" spans="1:12" ht="14.25" customHeight="1">
      <c r="A48" s="124"/>
      <c r="B48" s="118">
        <f>'Tax Invoice'!D159</f>
        <v>2</v>
      </c>
      <c r="C48" s="10" t="s">
        <v>789</v>
      </c>
      <c r="D48" s="10" t="s">
        <v>950</v>
      </c>
      <c r="E48" s="128" t="s">
        <v>1125</v>
      </c>
      <c r="F48" s="152"/>
      <c r="G48" s="153"/>
      <c r="H48" s="11" t="s">
        <v>1090</v>
      </c>
      <c r="I48" s="14">
        <f t="shared" si="1"/>
        <v>0.12045</v>
      </c>
      <c r="J48" s="14">
        <v>0.73</v>
      </c>
      <c r="K48" s="120">
        <f t="shared" si="0"/>
        <v>0.2409</v>
      </c>
      <c r="L48" s="125"/>
    </row>
    <row r="49" spans="1:12" ht="15" customHeight="1">
      <c r="A49" s="124"/>
      <c r="B49" s="118">
        <v>6</v>
      </c>
      <c r="C49" s="10" t="s">
        <v>790</v>
      </c>
      <c r="D49" s="10" t="s">
        <v>951</v>
      </c>
      <c r="E49" s="128" t="s">
        <v>1125</v>
      </c>
      <c r="F49" s="152" t="s">
        <v>1126</v>
      </c>
      <c r="G49" s="153"/>
      <c r="H49" s="11" t="s">
        <v>1092</v>
      </c>
      <c r="I49" s="14">
        <f t="shared" si="1"/>
        <v>0.19139999999999999</v>
      </c>
      <c r="J49" s="14">
        <v>1.1599999999999999</v>
      </c>
      <c r="K49" s="120">
        <f t="shared" si="0"/>
        <v>1.1483999999999999</v>
      </c>
      <c r="L49" s="125"/>
    </row>
    <row r="50" spans="1:12" ht="12.75" customHeight="1">
      <c r="A50" s="124"/>
      <c r="B50" s="118">
        <f>'Tax Invoice'!D163</f>
        <v>2</v>
      </c>
      <c r="C50" s="10" t="s">
        <v>791</v>
      </c>
      <c r="D50" s="10" t="s">
        <v>953</v>
      </c>
      <c r="E50" s="128" t="s">
        <v>1125</v>
      </c>
      <c r="F50" s="152"/>
      <c r="G50" s="153"/>
      <c r="H50" s="11" t="s">
        <v>1082</v>
      </c>
      <c r="I50" s="14">
        <f t="shared" si="1"/>
        <v>0.28875000000000001</v>
      </c>
      <c r="J50" s="14">
        <v>1.75</v>
      </c>
      <c r="K50" s="120">
        <f t="shared" si="0"/>
        <v>0.57750000000000001</v>
      </c>
      <c r="L50" s="125"/>
    </row>
    <row r="51" spans="1:12">
      <c r="A51" s="124"/>
      <c r="B51" s="118">
        <v>8</v>
      </c>
      <c r="C51" s="10" t="s">
        <v>794</v>
      </c>
      <c r="D51" s="10" t="s">
        <v>954</v>
      </c>
      <c r="E51" s="128" t="s">
        <v>1125</v>
      </c>
      <c r="F51" s="152"/>
      <c r="G51" s="153"/>
      <c r="H51" s="11" t="s">
        <v>1091</v>
      </c>
      <c r="I51" s="14">
        <f t="shared" si="1"/>
        <v>0.32835000000000003</v>
      </c>
      <c r="J51" s="14">
        <v>1.99</v>
      </c>
      <c r="K51" s="120">
        <f t="shared" si="0"/>
        <v>2.6268000000000002</v>
      </c>
      <c r="L51" s="125"/>
    </row>
    <row r="52" spans="1:12">
      <c r="A52" s="124"/>
      <c r="B52" s="118">
        <v>6</v>
      </c>
      <c r="C52" s="10" t="s">
        <v>796</v>
      </c>
      <c r="D52" s="10" t="s">
        <v>958</v>
      </c>
      <c r="E52" s="128" t="s">
        <v>1125</v>
      </c>
      <c r="F52" s="152"/>
      <c r="G52" s="153"/>
      <c r="H52" s="11" t="s">
        <v>1091</v>
      </c>
      <c r="I52" s="14">
        <f t="shared" si="1"/>
        <v>0.39435000000000003</v>
      </c>
      <c r="J52" s="14">
        <v>2.39</v>
      </c>
      <c r="K52" s="120">
        <f t="shared" si="0"/>
        <v>2.3661000000000003</v>
      </c>
      <c r="L52" s="125"/>
    </row>
    <row r="53" spans="1:12">
      <c r="A53" s="124"/>
      <c r="B53" s="118">
        <f>'Tax Invoice'!D171</f>
        <v>2</v>
      </c>
      <c r="C53" s="10" t="s">
        <v>798</v>
      </c>
      <c r="D53" s="10" t="s">
        <v>961</v>
      </c>
      <c r="E53" s="128" t="s">
        <v>1125</v>
      </c>
      <c r="F53" s="152"/>
      <c r="G53" s="153"/>
      <c r="H53" s="11" t="s">
        <v>1113</v>
      </c>
      <c r="I53" s="14">
        <f t="shared" si="1"/>
        <v>0.27884999999999999</v>
      </c>
      <c r="J53" s="14">
        <v>1.69</v>
      </c>
      <c r="K53" s="120">
        <f t="shared" si="0"/>
        <v>0.55769999999999997</v>
      </c>
      <c r="L53" s="125"/>
    </row>
    <row r="54" spans="1:12">
      <c r="A54" s="124"/>
      <c r="B54" s="118">
        <v>6</v>
      </c>
      <c r="C54" s="10" t="s">
        <v>800</v>
      </c>
      <c r="D54" s="10" t="s">
        <v>962</v>
      </c>
      <c r="E54" s="128" t="s">
        <v>1125</v>
      </c>
      <c r="F54" s="152" t="s">
        <v>1126</v>
      </c>
      <c r="G54" s="153"/>
      <c r="H54" s="11" t="s">
        <v>1113</v>
      </c>
      <c r="I54" s="14">
        <f t="shared" ref="I54:I82" si="2">J54*$N$1</f>
        <v>0.32835000000000003</v>
      </c>
      <c r="J54" s="14">
        <v>1.99</v>
      </c>
      <c r="K54" s="120">
        <f t="shared" ref="K54:K82" si="3">I54*B54</f>
        <v>1.9701000000000002</v>
      </c>
      <c r="L54" s="125"/>
    </row>
    <row r="55" spans="1:12" ht="15" customHeight="1">
      <c r="A55" s="124"/>
      <c r="B55" s="118">
        <v>12</v>
      </c>
      <c r="C55" s="10" t="s">
        <v>804</v>
      </c>
      <c r="D55" s="10" t="s">
        <v>965</v>
      </c>
      <c r="E55" s="128" t="s">
        <v>1125</v>
      </c>
      <c r="F55" s="152" t="s">
        <v>1126</v>
      </c>
      <c r="G55" s="153"/>
      <c r="H55" s="11" t="s">
        <v>1113</v>
      </c>
      <c r="I55" s="14">
        <f t="shared" si="2"/>
        <v>0.33990000000000004</v>
      </c>
      <c r="J55" s="14">
        <v>2.06</v>
      </c>
      <c r="K55" s="120">
        <f t="shared" si="3"/>
        <v>4.0788000000000002</v>
      </c>
      <c r="L55" s="125"/>
    </row>
    <row r="56" spans="1:12">
      <c r="A56" s="124"/>
      <c r="B56" s="118">
        <f>'Tax Invoice'!D181</f>
        <v>2</v>
      </c>
      <c r="C56" s="10" t="s">
        <v>807</v>
      </c>
      <c r="D56" s="10" t="s">
        <v>968</v>
      </c>
      <c r="E56" s="128" t="s">
        <v>1125</v>
      </c>
      <c r="F56" s="152"/>
      <c r="G56" s="153"/>
      <c r="H56" s="11" t="s">
        <v>1113</v>
      </c>
      <c r="I56" s="14">
        <f t="shared" si="2"/>
        <v>0.27060000000000001</v>
      </c>
      <c r="J56" s="14">
        <v>1.64</v>
      </c>
      <c r="K56" s="120">
        <f t="shared" si="3"/>
        <v>0.54120000000000001</v>
      </c>
      <c r="L56" s="125"/>
    </row>
    <row r="57" spans="1:12">
      <c r="A57" s="124"/>
      <c r="B57" s="118">
        <f>'Tax Invoice'!D182</f>
        <v>2</v>
      </c>
      <c r="C57" s="10" t="s">
        <v>809</v>
      </c>
      <c r="D57" s="10" t="s">
        <v>969</v>
      </c>
      <c r="E57" s="128" t="s">
        <v>1125</v>
      </c>
      <c r="F57" s="152"/>
      <c r="G57" s="153"/>
      <c r="H57" s="11" t="s">
        <v>1114</v>
      </c>
      <c r="I57" s="14">
        <f t="shared" si="2"/>
        <v>0.31185000000000002</v>
      </c>
      <c r="J57" s="14">
        <v>1.89</v>
      </c>
      <c r="K57" s="120">
        <f t="shared" si="3"/>
        <v>0.62370000000000003</v>
      </c>
      <c r="L57" s="125"/>
    </row>
    <row r="58" spans="1:12" ht="12.75" customHeight="1">
      <c r="A58" s="124"/>
      <c r="B58" s="118">
        <v>44</v>
      </c>
      <c r="C58" s="10" t="s">
        <v>811</v>
      </c>
      <c r="D58" s="10" t="s">
        <v>970</v>
      </c>
      <c r="E58" s="128" t="s">
        <v>1125</v>
      </c>
      <c r="F58" s="152" t="s">
        <v>1126</v>
      </c>
      <c r="G58" s="153"/>
      <c r="H58" s="11" t="s">
        <v>812</v>
      </c>
      <c r="I58" s="14">
        <f t="shared" si="2"/>
        <v>5.9400000000000001E-2</v>
      </c>
      <c r="J58" s="14">
        <v>0.36</v>
      </c>
      <c r="K58" s="120">
        <f t="shared" si="3"/>
        <v>2.6135999999999999</v>
      </c>
      <c r="L58" s="125"/>
    </row>
    <row r="59" spans="1:12">
      <c r="A59" s="124"/>
      <c r="B59" s="118">
        <f>'Tax Invoice'!D205</f>
        <v>2</v>
      </c>
      <c r="C59" s="10" t="s">
        <v>815</v>
      </c>
      <c r="D59" s="10" t="s">
        <v>980</v>
      </c>
      <c r="E59" s="128" t="s">
        <v>1125</v>
      </c>
      <c r="F59" s="152"/>
      <c r="G59" s="153"/>
      <c r="H59" s="11" t="s">
        <v>1113</v>
      </c>
      <c r="I59" s="14">
        <f t="shared" si="2"/>
        <v>0.33660000000000001</v>
      </c>
      <c r="J59" s="14">
        <v>2.04</v>
      </c>
      <c r="K59" s="120">
        <f t="shared" si="3"/>
        <v>0.67320000000000002</v>
      </c>
      <c r="L59" s="125"/>
    </row>
    <row r="60" spans="1:12">
      <c r="A60" s="124"/>
      <c r="B60" s="118">
        <f>'Tax Invoice'!D206</f>
        <v>2</v>
      </c>
      <c r="C60" s="10" t="s">
        <v>817</v>
      </c>
      <c r="D60" s="10" t="s">
        <v>981</v>
      </c>
      <c r="E60" s="128" t="s">
        <v>1125</v>
      </c>
      <c r="F60" s="152"/>
      <c r="G60" s="153"/>
      <c r="H60" s="11" t="s">
        <v>1116</v>
      </c>
      <c r="I60" s="14">
        <f t="shared" si="2"/>
        <v>0.28710000000000002</v>
      </c>
      <c r="J60" s="14">
        <v>1.74</v>
      </c>
      <c r="K60" s="120">
        <f t="shared" si="3"/>
        <v>0.57420000000000004</v>
      </c>
      <c r="L60" s="125"/>
    </row>
    <row r="61" spans="1:12" ht="12.75" customHeight="1">
      <c r="A61" s="124"/>
      <c r="B61" s="118">
        <v>4</v>
      </c>
      <c r="C61" s="10" t="s">
        <v>819</v>
      </c>
      <c r="D61" s="10" t="s">
        <v>982</v>
      </c>
      <c r="E61" s="128" t="s">
        <v>1125</v>
      </c>
      <c r="F61" s="152"/>
      <c r="G61" s="153"/>
      <c r="H61" s="11" t="s">
        <v>1115</v>
      </c>
      <c r="I61" s="14">
        <f t="shared" si="2"/>
        <v>0.75075000000000003</v>
      </c>
      <c r="J61" s="14">
        <v>4.55</v>
      </c>
      <c r="K61" s="120">
        <f t="shared" si="3"/>
        <v>3.0030000000000001</v>
      </c>
      <c r="L61" s="125"/>
    </row>
    <row r="62" spans="1:12">
      <c r="A62" s="124"/>
      <c r="B62" s="118">
        <v>10</v>
      </c>
      <c r="C62" s="10" t="s">
        <v>821</v>
      </c>
      <c r="D62" s="10" t="s">
        <v>821</v>
      </c>
      <c r="E62" s="128" t="s">
        <v>1125</v>
      </c>
      <c r="F62" s="152"/>
      <c r="G62" s="153"/>
      <c r="H62" s="11" t="s">
        <v>1112</v>
      </c>
      <c r="I62" s="14">
        <f t="shared" si="2"/>
        <v>0.2772</v>
      </c>
      <c r="J62" s="14">
        <v>1.68</v>
      </c>
      <c r="K62" s="120">
        <f t="shared" si="3"/>
        <v>2.7720000000000002</v>
      </c>
      <c r="L62" s="125"/>
    </row>
    <row r="63" spans="1:12">
      <c r="A63" s="124"/>
      <c r="B63" s="118">
        <v>4</v>
      </c>
      <c r="C63" s="10" t="s">
        <v>823</v>
      </c>
      <c r="D63" s="10" t="s">
        <v>823</v>
      </c>
      <c r="E63" s="128" t="s">
        <v>1125</v>
      </c>
      <c r="F63" s="152" t="s">
        <v>1126</v>
      </c>
      <c r="G63" s="153"/>
      <c r="H63" s="11" t="s">
        <v>1109</v>
      </c>
      <c r="I63" s="14">
        <f t="shared" si="2"/>
        <v>0.24585000000000001</v>
      </c>
      <c r="J63" s="14">
        <v>1.49</v>
      </c>
      <c r="K63" s="120">
        <f t="shared" si="3"/>
        <v>0.98340000000000005</v>
      </c>
      <c r="L63" s="125"/>
    </row>
    <row r="64" spans="1:12">
      <c r="A64" s="124"/>
      <c r="B64" s="118">
        <f>'Tax Invoice'!D216</f>
        <v>2</v>
      </c>
      <c r="C64" s="10" t="s">
        <v>824</v>
      </c>
      <c r="D64" s="10" t="s">
        <v>824</v>
      </c>
      <c r="E64" s="128" t="s">
        <v>1125</v>
      </c>
      <c r="F64" s="152" t="s">
        <v>1126</v>
      </c>
      <c r="G64" s="153"/>
      <c r="H64" s="11" t="s">
        <v>1109</v>
      </c>
      <c r="I64" s="14">
        <f t="shared" si="2"/>
        <v>0.47520000000000001</v>
      </c>
      <c r="J64" s="14">
        <v>2.88</v>
      </c>
      <c r="K64" s="120">
        <f t="shared" si="3"/>
        <v>0.95040000000000002</v>
      </c>
      <c r="L64" s="125"/>
    </row>
    <row r="65" spans="1:12">
      <c r="A65" s="124"/>
      <c r="B65" s="118">
        <f>'Tax Invoice'!D217</f>
        <v>2</v>
      </c>
      <c r="C65" s="10" t="s">
        <v>826</v>
      </c>
      <c r="D65" s="10" t="s">
        <v>826</v>
      </c>
      <c r="E65" s="128" t="s">
        <v>1125</v>
      </c>
      <c r="F65" s="152" t="s">
        <v>1126</v>
      </c>
      <c r="G65" s="153"/>
      <c r="H65" s="11" t="s">
        <v>1110</v>
      </c>
      <c r="I65" s="14">
        <f t="shared" si="2"/>
        <v>0.32835000000000003</v>
      </c>
      <c r="J65" s="14">
        <v>1.99</v>
      </c>
      <c r="K65" s="120">
        <f t="shared" si="3"/>
        <v>0.65670000000000006</v>
      </c>
      <c r="L65" s="125"/>
    </row>
    <row r="66" spans="1:12">
      <c r="A66" s="124"/>
      <c r="B66" s="118">
        <f>'Tax Invoice'!D218</f>
        <v>2</v>
      </c>
      <c r="C66" s="10" t="s">
        <v>827</v>
      </c>
      <c r="D66" s="10" t="s">
        <v>827</v>
      </c>
      <c r="E66" s="128" t="s">
        <v>1125</v>
      </c>
      <c r="F66" s="152" t="s">
        <v>1126</v>
      </c>
      <c r="G66" s="153"/>
      <c r="H66" s="11" t="s">
        <v>1109</v>
      </c>
      <c r="I66" s="14">
        <f t="shared" si="2"/>
        <v>0.21615000000000001</v>
      </c>
      <c r="J66" s="14">
        <v>1.31</v>
      </c>
      <c r="K66" s="120">
        <f t="shared" si="3"/>
        <v>0.43230000000000002</v>
      </c>
      <c r="L66" s="125"/>
    </row>
    <row r="67" spans="1:12">
      <c r="A67" s="124"/>
      <c r="B67" s="118">
        <v>8</v>
      </c>
      <c r="C67" s="10" t="s">
        <v>828</v>
      </c>
      <c r="D67" s="10" t="s">
        <v>828</v>
      </c>
      <c r="E67" s="128" t="s">
        <v>1125</v>
      </c>
      <c r="F67" s="152" t="s">
        <v>1126</v>
      </c>
      <c r="G67" s="153"/>
      <c r="H67" s="11" t="s">
        <v>1111</v>
      </c>
      <c r="I67" s="14">
        <f t="shared" si="2"/>
        <v>0.28545000000000004</v>
      </c>
      <c r="J67" s="14">
        <v>1.73</v>
      </c>
      <c r="K67" s="120">
        <f t="shared" si="3"/>
        <v>2.2836000000000003</v>
      </c>
      <c r="L67" s="125"/>
    </row>
    <row r="68" spans="1:12">
      <c r="A68" s="124"/>
      <c r="B68" s="118">
        <v>4</v>
      </c>
      <c r="C68" s="10" t="s">
        <v>830</v>
      </c>
      <c r="D68" s="10" t="s">
        <v>830</v>
      </c>
      <c r="E68" s="128" t="s">
        <v>1125</v>
      </c>
      <c r="F68" s="152" t="s">
        <v>1126</v>
      </c>
      <c r="G68" s="153"/>
      <c r="H68" s="11" t="s">
        <v>1109</v>
      </c>
      <c r="I68" s="14">
        <f t="shared" si="2"/>
        <v>0.48015000000000002</v>
      </c>
      <c r="J68" s="14">
        <v>2.91</v>
      </c>
      <c r="K68" s="120">
        <f t="shared" si="3"/>
        <v>1.9206000000000001</v>
      </c>
      <c r="L68" s="125"/>
    </row>
    <row r="69" spans="1:12">
      <c r="A69" s="124"/>
      <c r="B69" s="118">
        <v>8</v>
      </c>
      <c r="C69" s="10" t="s">
        <v>831</v>
      </c>
      <c r="D69" s="10" t="s">
        <v>831</v>
      </c>
      <c r="E69" s="128" t="s">
        <v>1125</v>
      </c>
      <c r="F69" s="152" t="s">
        <v>1126</v>
      </c>
      <c r="G69" s="153"/>
      <c r="H69" s="11" t="s">
        <v>1110</v>
      </c>
      <c r="I69" s="14">
        <f t="shared" si="2"/>
        <v>0.35640000000000005</v>
      </c>
      <c r="J69" s="14">
        <v>2.16</v>
      </c>
      <c r="K69" s="120">
        <f t="shared" si="3"/>
        <v>2.8512000000000004</v>
      </c>
      <c r="L69" s="125"/>
    </row>
    <row r="70" spans="1:12">
      <c r="A70" s="124"/>
      <c r="B70" s="118">
        <v>4</v>
      </c>
      <c r="C70" s="10" t="s">
        <v>833</v>
      </c>
      <c r="D70" s="10" t="s">
        <v>833</v>
      </c>
      <c r="E70" s="128" t="s">
        <v>1125</v>
      </c>
      <c r="F70" s="152" t="s">
        <v>1126</v>
      </c>
      <c r="G70" s="153"/>
      <c r="H70" s="11" t="s">
        <v>1109</v>
      </c>
      <c r="I70" s="14">
        <f t="shared" si="2"/>
        <v>0.43890000000000007</v>
      </c>
      <c r="J70" s="14">
        <v>2.66</v>
      </c>
      <c r="K70" s="120">
        <f t="shared" si="3"/>
        <v>1.7556000000000003</v>
      </c>
      <c r="L70" s="125"/>
    </row>
    <row r="71" spans="1:12">
      <c r="A71" s="124"/>
      <c r="B71" s="118">
        <v>6</v>
      </c>
      <c r="C71" s="10" t="s">
        <v>834</v>
      </c>
      <c r="D71" s="10" t="s">
        <v>834</v>
      </c>
      <c r="E71" s="128" t="s">
        <v>1125</v>
      </c>
      <c r="F71" s="152" t="s">
        <v>1126</v>
      </c>
      <c r="G71" s="153"/>
      <c r="H71" s="11" t="s">
        <v>1109</v>
      </c>
      <c r="I71" s="14">
        <f t="shared" si="2"/>
        <v>0.29039999999999999</v>
      </c>
      <c r="J71" s="14">
        <v>1.76</v>
      </c>
      <c r="K71" s="120">
        <f t="shared" si="3"/>
        <v>1.7423999999999999</v>
      </c>
      <c r="L71" s="125"/>
    </row>
    <row r="72" spans="1:12">
      <c r="A72" s="124"/>
      <c r="B72" s="118">
        <v>6</v>
      </c>
      <c r="C72" s="10" t="s">
        <v>835</v>
      </c>
      <c r="D72" s="10" t="s">
        <v>835</v>
      </c>
      <c r="E72" s="128" t="s">
        <v>1125</v>
      </c>
      <c r="F72" s="152" t="s">
        <v>1126</v>
      </c>
      <c r="G72" s="153"/>
      <c r="H72" s="11" t="s">
        <v>1109</v>
      </c>
      <c r="I72" s="14">
        <f t="shared" si="2"/>
        <v>0.23265</v>
      </c>
      <c r="J72" s="14">
        <v>1.41</v>
      </c>
      <c r="K72" s="120">
        <f t="shared" si="3"/>
        <v>1.3958999999999999</v>
      </c>
      <c r="L72" s="125"/>
    </row>
    <row r="73" spans="1:12">
      <c r="A73" s="124"/>
      <c r="B73" s="118">
        <f>'Tax Invoice'!D237</f>
        <v>2</v>
      </c>
      <c r="C73" s="10" t="s">
        <v>837</v>
      </c>
      <c r="D73" s="10" t="s">
        <v>837</v>
      </c>
      <c r="E73" s="128" t="s">
        <v>1125</v>
      </c>
      <c r="F73" s="152" t="s">
        <v>1126</v>
      </c>
      <c r="G73" s="153"/>
      <c r="H73" s="11" t="s">
        <v>1109</v>
      </c>
      <c r="I73" s="14">
        <f t="shared" si="2"/>
        <v>0.22769999999999999</v>
      </c>
      <c r="J73" s="14">
        <v>1.38</v>
      </c>
      <c r="K73" s="120">
        <f t="shared" si="3"/>
        <v>0.45539999999999997</v>
      </c>
      <c r="L73" s="125"/>
    </row>
    <row r="74" spans="1:12">
      <c r="A74" s="124"/>
      <c r="B74" s="118">
        <v>50</v>
      </c>
      <c r="C74" s="10" t="s">
        <v>838</v>
      </c>
      <c r="D74" s="10" t="s">
        <v>838</v>
      </c>
      <c r="E74" s="128" t="s">
        <v>1126</v>
      </c>
      <c r="F74" s="152"/>
      <c r="G74" s="153"/>
      <c r="H74" s="11" t="s">
        <v>1108</v>
      </c>
      <c r="I74" s="14">
        <v>0.06</v>
      </c>
      <c r="J74" s="14">
        <v>0.2</v>
      </c>
      <c r="K74" s="120">
        <f t="shared" si="3"/>
        <v>3</v>
      </c>
      <c r="L74" s="125"/>
    </row>
    <row r="75" spans="1:12">
      <c r="A75" s="124"/>
      <c r="B75" s="118">
        <v>20</v>
      </c>
      <c r="C75" s="10" t="s">
        <v>840</v>
      </c>
      <c r="D75" s="10" t="s">
        <v>840</v>
      </c>
      <c r="E75" s="128" t="s">
        <v>1126</v>
      </c>
      <c r="F75" s="152"/>
      <c r="G75" s="153"/>
      <c r="H75" s="11" t="s">
        <v>1105</v>
      </c>
      <c r="I75" s="14">
        <v>0.06</v>
      </c>
      <c r="J75" s="14">
        <v>0.2</v>
      </c>
      <c r="K75" s="120">
        <f t="shared" si="3"/>
        <v>1.2</v>
      </c>
      <c r="L75" s="125"/>
    </row>
    <row r="76" spans="1:12" ht="12.75" customHeight="1">
      <c r="A76" s="124"/>
      <c r="B76" s="118">
        <v>12</v>
      </c>
      <c r="C76" s="10" t="s">
        <v>842</v>
      </c>
      <c r="D76" s="10" t="s">
        <v>984</v>
      </c>
      <c r="E76" s="128" t="s">
        <v>1125</v>
      </c>
      <c r="F76" s="152"/>
      <c r="G76" s="153"/>
      <c r="H76" s="11" t="s">
        <v>1107</v>
      </c>
      <c r="I76" s="14">
        <v>0.26</v>
      </c>
      <c r="J76" s="14">
        <v>0.69</v>
      </c>
      <c r="K76" s="120">
        <f t="shared" si="3"/>
        <v>3.12</v>
      </c>
      <c r="L76" s="125"/>
    </row>
    <row r="77" spans="1:12">
      <c r="A77" s="124"/>
      <c r="B77" s="118">
        <v>20</v>
      </c>
      <c r="C77" s="10" t="s">
        <v>845</v>
      </c>
      <c r="D77" s="10" t="s">
        <v>845</v>
      </c>
      <c r="E77" s="128" t="s">
        <v>1126</v>
      </c>
      <c r="F77" s="152"/>
      <c r="G77" s="153"/>
      <c r="H77" s="11" t="s">
        <v>1106</v>
      </c>
      <c r="I77" s="14">
        <v>0.06</v>
      </c>
      <c r="J77" s="14">
        <v>0.24</v>
      </c>
      <c r="K77" s="120">
        <f t="shared" si="3"/>
        <v>1.2</v>
      </c>
      <c r="L77" s="125"/>
    </row>
    <row r="78" spans="1:12">
      <c r="A78" s="124"/>
      <c r="B78" s="118">
        <v>16</v>
      </c>
      <c r="C78" s="10" t="s">
        <v>847</v>
      </c>
      <c r="D78" s="10" t="s">
        <v>988</v>
      </c>
      <c r="E78" s="128" t="s">
        <v>1125</v>
      </c>
      <c r="F78" s="152" t="s">
        <v>1126</v>
      </c>
      <c r="G78" s="153"/>
      <c r="H78" s="11" t="s">
        <v>1123</v>
      </c>
      <c r="I78" s="14">
        <f t="shared" si="2"/>
        <v>6.93E-2</v>
      </c>
      <c r="J78" s="14">
        <v>0.42</v>
      </c>
      <c r="K78" s="120">
        <f t="shared" si="3"/>
        <v>1.1088</v>
      </c>
      <c r="L78" s="125"/>
    </row>
    <row r="79" spans="1:12">
      <c r="A79" s="124"/>
      <c r="B79" s="118">
        <f>'Tax Invoice'!D259</f>
        <v>2</v>
      </c>
      <c r="C79" s="10" t="s">
        <v>855</v>
      </c>
      <c r="D79" s="10" t="s">
        <v>994</v>
      </c>
      <c r="E79" s="128" t="s">
        <v>1125</v>
      </c>
      <c r="F79" s="152"/>
      <c r="G79" s="153"/>
      <c r="H79" s="11" t="s">
        <v>1080</v>
      </c>
      <c r="I79" s="14">
        <f t="shared" si="2"/>
        <v>0.23760000000000001</v>
      </c>
      <c r="J79" s="14">
        <v>1.44</v>
      </c>
      <c r="K79" s="120">
        <f t="shared" si="3"/>
        <v>0.47520000000000001</v>
      </c>
      <c r="L79" s="125"/>
    </row>
    <row r="80" spans="1:12" ht="12.75" customHeight="1">
      <c r="A80" s="124"/>
      <c r="B80" s="118">
        <v>32</v>
      </c>
      <c r="C80" s="10" t="s">
        <v>1131</v>
      </c>
      <c r="D80" s="10" t="s">
        <v>995</v>
      </c>
      <c r="E80" s="128" t="s">
        <v>1125</v>
      </c>
      <c r="F80" s="152"/>
      <c r="G80" s="153"/>
      <c r="H80" s="11" t="s">
        <v>1103</v>
      </c>
      <c r="I80" s="14">
        <f t="shared" si="2"/>
        <v>0.14685000000000001</v>
      </c>
      <c r="J80" s="14">
        <v>0.89</v>
      </c>
      <c r="K80" s="120">
        <f t="shared" si="3"/>
        <v>4.6992000000000003</v>
      </c>
      <c r="L80" s="125"/>
    </row>
    <row r="81" spans="1:12">
      <c r="A81" s="124"/>
      <c r="B81" s="118">
        <v>4</v>
      </c>
      <c r="C81" s="10" t="s">
        <v>866</v>
      </c>
      <c r="D81" s="10" t="s">
        <v>1011</v>
      </c>
      <c r="E81" s="128" t="s">
        <v>1125</v>
      </c>
      <c r="F81" s="152"/>
      <c r="G81" s="153"/>
      <c r="H81" s="11" t="s">
        <v>1104</v>
      </c>
      <c r="I81" s="14">
        <f t="shared" si="2"/>
        <v>0.17985000000000001</v>
      </c>
      <c r="J81" s="14">
        <v>1.0900000000000001</v>
      </c>
      <c r="K81" s="120">
        <f t="shared" si="3"/>
        <v>0.71940000000000004</v>
      </c>
      <c r="L81" s="125"/>
    </row>
    <row r="82" spans="1:12">
      <c r="A82" s="124"/>
      <c r="B82" s="118">
        <f>'Tax Invoice'!D278</f>
        <v>6</v>
      </c>
      <c r="C82" s="10" t="s">
        <v>869</v>
      </c>
      <c r="D82" s="10" t="s">
        <v>869</v>
      </c>
      <c r="E82" s="128" t="s">
        <v>1125</v>
      </c>
      <c r="F82" s="152"/>
      <c r="G82" s="153"/>
      <c r="H82" s="11" t="s">
        <v>1127</v>
      </c>
      <c r="I82" s="14">
        <f t="shared" si="2"/>
        <v>0.60885</v>
      </c>
      <c r="J82" s="14">
        <v>3.69</v>
      </c>
      <c r="K82" s="120">
        <f t="shared" si="3"/>
        <v>3.6531000000000002</v>
      </c>
      <c r="L82" s="125"/>
    </row>
    <row r="83" spans="1:12" ht="12.75" customHeight="1">
      <c r="A83" s="124"/>
      <c r="B83" s="118">
        <v>194</v>
      </c>
      <c r="C83" s="10" t="s">
        <v>1130</v>
      </c>
      <c r="D83" s="10" t="s">
        <v>886</v>
      </c>
      <c r="E83" s="128" t="s">
        <v>1125</v>
      </c>
      <c r="F83" s="152" t="s">
        <v>1126</v>
      </c>
      <c r="G83" s="153"/>
      <c r="H83" s="11" t="s">
        <v>1088</v>
      </c>
      <c r="I83" s="14">
        <v>0.38</v>
      </c>
      <c r="J83" s="14">
        <v>3.79</v>
      </c>
      <c r="K83" s="120">
        <f t="shared" ref="K83:K95" si="4">I83*B83</f>
        <v>73.72</v>
      </c>
      <c r="L83" s="125"/>
    </row>
    <row r="84" spans="1:12" ht="15" customHeight="1">
      <c r="A84" s="124"/>
      <c r="B84" s="118">
        <v>6</v>
      </c>
      <c r="C84" s="10" t="s">
        <v>889</v>
      </c>
      <c r="D84" s="10" t="s">
        <v>1013</v>
      </c>
      <c r="E84" s="128" t="s">
        <v>1125</v>
      </c>
      <c r="F84" s="152" t="s">
        <v>1126</v>
      </c>
      <c r="G84" s="153"/>
      <c r="H84" s="11" t="s">
        <v>1087</v>
      </c>
      <c r="I84" s="14">
        <f t="shared" ref="I84:I95" si="5">J84*$N$1</f>
        <v>6.4350000000000004E-2</v>
      </c>
      <c r="J84" s="14">
        <v>0.39</v>
      </c>
      <c r="K84" s="120">
        <f t="shared" si="4"/>
        <v>0.3861</v>
      </c>
      <c r="L84" s="125"/>
    </row>
    <row r="85" spans="1:12" ht="15" customHeight="1">
      <c r="A85" s="124"/>
      <c r="B85" s="118">
        <f>'Tax Invoice'!D299</f>
        <v>2</v>
      </c>
      <c r="C85" s="10" t="s">
        <v>891</v>
      </c>
      <c r="D85" s="10" t="s">
        <v>1015</v>
      </c>
      <c r="E85" s="128" t="s">
        <v>1125</v>
      </c>
      <c r="F85" s="152" t="s">
        <v>1126</v>
      </c>
      <c r="G85" s="153"/>
      <c r="H85" s="11" t="s">
        <v>1089</v>
      </c>
      <c r="I85" s="14">
        <f t="shared" si="5"/>
        <v>0.37785000000000002</v>
      </c>
      <c r="J85" s="14">
        <v>2.29</v>
      </c>
      <c r="K85" s="120">
        <f t="shared" si="4"/>
        <v>0.75570000000000004</v>
      </c>
      <c r="L85" s="125"/>
    </row>
    <row r="86" spans="1:12" ht="15" customHeight="1">
      <c r="A86" s="124"/>
      <c r="B86" s="118">
        <v>6</v>
      </c>
      <c r="C86" s="10" t="s">
        <v>893</v>
      </c>
      <c r="D86" s="10" t="s">
        <v>1016</v>
      </c>
      <c r="E86" s="128" t="s">
        <v>1125</v>
      </c>
      <c r="F86" s="152" t="s">
        <v>1126</v>
      </c>
      <c r="G86" s="153"/>
      <c r="H86" s="11" t="s">
        <v>1081</v>
      </c>
      <c r="I86" s="14">
        <f t="shared" si="5"/>
        <v>8.7450000000000014E-2</v>
      </c>
      <c r="J86" s="14">
        <v>0.53</v>
      </c>
      <c r="K86" s="120">
        <f t="shared" si="4"/>
        <v>0.52470000000000006</v>
      </c>
      <c r="L86" s="125"/>
    </row>
    <row r="87" spans="1:12" ht="12.75" customHeight="1">
      <c r="A87" s="124"/>
      <c r="B87" s="118">
        <v>12</v>
      </c>
      <c r="C87" s="10" t="s">
        <v>895</v>
      </c>
      <c r="D87" s="10" t="s">
        <v>1019</v>
      </c>
      <c r="E87" s="128" t="s">
        <v>1125</v>
      </c>
      <c r="F87" s="152" t="s">
        <v>1126</v>
      </c>
      <c r="G87" s="153"/>
      <c r="H87" s="11" t="s">
        <v>1124</v>
      </c>
      <c r="I87" s="14">
        <f t="shared" si="5"/>
        <v>6.4350000000000004E-2</v>
      </c>
      <c r="J87" s="14">
        <v>0.39</v>
      </c>
      <c r="K87" s="120">
        <f t="shared" si="4"/>
        <v>0.7722</v>
      </c>
      <c r="L87" s="125"/>
    </row>
    <row r="88" spans="1:12" ht="12.75" customHeight="1">
      <c r="A88" s="124"/>
      <c r="B88" s="118">
        <v>86</v>
      </c>
      <c r="C88" s="10" t="s">
        <v>897</v>
      </c>
      <c r="D88" s="10" t="s">
        <v>1024</v>
      </c>
      <c r="E88" s="128" t="s">
        <v>1125</v>
      </c>
      <c r="F88" s="152" t="s">
        <v>1126</v>
      </c>
      <c r="G88" s="153"/>
      <c r="H88" s="11" t="s">
        <v>1082</v>
      </c>
      <c r="I88" s="14">
        <f t="shared" si="5"/>
        <v>6.2700000000000006E-2</v>
      </c>
      <c r="J88" s="14">
        <v>0.38</v>
      </c>
      <c r="K88" s="120">
        <f t="shared" si="4"/>
        <v>5.3922000000000008</v>
      </c>
      <c r="L88" s="125"/>
    </row>
    <row r="89" spans="1:12">
      <c r="A89" s="124"/>
      <c r="B89" s="118">
        <f>'Tax Invoice'!D352</f>
        <v>4</v>
      </c>
      <c r="C89" s="10" t="s">
        <v>900</v>
      </c>
      <c r="D89" s="10" t="s">
        <v>900</v>
      </c>
      <c r="E89" s="128"/>
      <c r="F89" s="152"/>
      <c r="G89" s="153"/>
      <c r="H89" s="11" t="s">
        <v>1083</v>
      </c>
      <c r="I89" s="14">
        <v>0.06</v>
      </c>
      <c r="J89" s="14">
        <v>0.18</v>
      </c>
      <c r="K89" s="120">
        <f t="shared" si="4"/>
        <v>0.24</v>
      </c>
      <c r="L89" s="125"/>
    </row>
    <row r="90" spans="1:12" ht="15" customHeight="1">
      <c r="A90" s="124"/>
      <c r="B90" s="118">
        <v>6</v>
      </c>
      <c r="C90" s="10" t="s">
        <v>606</v>
      </c>
      <c r="D90" s="10" t="s">
        <v>606</v>
      </c>
      <c r="E90" s="128" t="s">
        <v>1125</v>
      </c>
      <c r="F90" s="152" t="s">
        <v>1126</v>
      </c>
      <c r="G90" s="153"/>
      <c r="H90" s="11" t="s">
        <v>1084</v>
      </c>
      <c r="I90" s="14">
        <v>0.24</v>
      </c>
      <c r="J90" s="14">
        <v>0.69</v>
      </c>
      <c r="K90" s="120">
        <f t="shared" si="4"/>
        <v>1.44</v>
      </c>
      <c r="L90" s="125"/>
    </row>
    <row r="91" spans="1:12" ht="15" customHeight="1">
      <c r="A91" s="124"/>
      <c r="B91" s="118">
        <v>6</v>
      </c>
      <c r="C91" s="10" t="s">
        <v>902</v>
      </c>
      <c r="D91" s="10" t="s">
        <v>902</v>
      </c>
      <c r="E91" s="128" t="s">
        <v>1125</v>
      </c>
      <c r="F91" s="152" t="s">
        <v>1126</v>
      </c>
      <c r="G91" s="153"/>
      <c r="H91" s="11" t="s">
        <v>1085</v>
      </c>
      <c r="I91" s="14">
        <v>0.24</v>
      </c>
      <c r="J91" s="14">
        <v>0.69</v>
      </c>
      <c r="K91" s="120">
        <f t="shared" si="4"/>
        <v>1.44</v>
      </c>
      <c r="L91" s="125"/>
    </row>
    <row r="92" spans="1:12">
      <c r="A92" s="124"/>
      <c r="B92" s="118">
        <v>30</v>
      </c>
      <c r="C92" s="10" t="s">
        <v>904</v>
      </c>
      <c r="D92" s="10" t="s">
        <v>1037</v>
      </c>
      <c r="E92" s="128" t="s">
        <v>1125</v>
      </c>
      <c r="F92" s="152"/>
      <c r="G92" s="153"/>
      <c r="H92" s="11" t="s">
        <v>1086</v>
      </c>
      <c r="I92" s="14">
        <f t="shared" si="5"/>
        <v>6.7650000000000002E-2</v>
      </c>
      <c r="J92" s="14">
        <v>0.41</v>
      </c>
      <c r="K92" s="120">
        <f t="shared" si="4"/>
        <v>2.0295000000000001</v>
      </c>
      <c r="L92" s="125"/>
    </row>
    <row r="93" spans="1:12" ht="15" customHeight="1">
      <c r="A93" s="124"/>
      <c r="B93" s="118">
        <v>4</v>
      </c>
      <c r="C93" s="10" t="s">
        <v>908</v>
      </c>
      <c r="D93" s="10" t="s">
        <v>1052</v>
      </c>
      <c r="E93" s="128" t="s">
        <v>1125</v>
      </c>
      <c r="F93" s="152" t="s">
        <v>1126</v>
      </c>
      <c r="G93" s="153"/>
      <c r="H93" s="11" t="s">
        <v>1080</v>
      </c>
      <c r="I93" s="14">
        <f t="shared" si="5"/>
        <v>0.19635</v>
      </c>
      <c r="J93" s="14">
        <v>1.19</v>
      </c>
      <c r="K93" s="120">
        <f t="shared" si="4"/>
        <v>0.78539999999999999</v>
      </c>
      <c r="L93" s="125"/>
    </row>
    <row r="94" spans="1:12">
      <c r="A94" s="124"/>
      <c r="B94" s="118">
        <f>'Tax Invoice'!D376</f>
        <v>2</v>
      </c>
      <c r="C94" s="10" t="s">
        <v>911</v>
      </c>
      <c r="D94" s="10" t="s">
        <v>911</v>
      </c>
      <c r="E94" s="128"/>
      <c r="F94" s="152"/>
      <c r="G94" s="153"/>
      <c r="H94" s="11" t="s">
        <v>1079</v>
      </c>
      <c r="I94" s="14">
        <f t="shared" si="5"/>
        <v>0.28710000000000002</v>
      </c>
      <c r="J94" s="14">
        <v>1.74</v>
      </c>
      <c r="K94" s="120">
        <f t="shared" si="4"/>
        <v>0.57420000000000004</v>
      </c>
      <c r="L94" s="125"/>
    </row>
    <row r="95" spans="1:12">
      <c r="A95" s="124"/>
      <c r="B95" s="119">
        <v>46</v>
      </c>
      <c r="C95" s="12" t="s">
        <v>1129</v>
      </c>
      <c r="D95" s="12" t="s">
        <v>922</v>
      </c>
      <c r="E95" s="129" t="s">
        <v>1126</v>
      </c>
      <c r="F95" s="150" t="s">
        <v>1125</v>
      </c>
      <c r="G95" s="151"/>
      <c r="H95" s="13" t="s">
        <v>1078</v>
      </c>
      <c r="I95" s="15">
        <f t="shared" si="5"/>
        <v>0.1386</v>
      </c>
      <c r="J95" s="15">
        <v>0.84</v>
      </c>
      <c r="K95" s="121">
        <f t="shared" si="4"/>
        <v>6.3756000000000004</v>
      </c>
      <c r="L95" s="125"/>
    </row>
    <row r="96" spans="1:12" ht="12.75" customHeight="1">
      <c r="A96" s="124"/>
      <c r="B96" s="136"/>
      <c r="C96" s="136"/>
      <c r="D96" s="136"/>
      <c r="E96" s="136"/>
      <c r="F96" s="136"/>
      <c r="G96" s="136"/>
      <c r="H96" s="136"/>
      <c r="I96" s="137" t="s">
        <v>261</v>
      </c>
      <c r="J96" s="137" t="s">
        <v>261</v>
      </c>
      <c r="K96" s="138">
        <f>SUM(K22:K95)</f>
        <v>210.71490000000003</v>
      </c>
      <c r="L96" s="125"/>
    </row>
    <row r="97" spans="1:12" ht="12.75" customHeight="1">
      <c r="A97" s="124"/>
      <c r="B97" s="136"/>
      <c r="C97" s="136"/>
      <c r="D97" s="136"/>
      <c r="E97" s="136"/>
      <c r="F97" s="136"/>
      <c r="G97" s="136"/>
      <c r="H97" s="136"/>
      <c r="I97" s="140" t="s">
        <v>1077</v>
      </c>
      <c r="J97" s="137" t="s">
        <v>190</v>
      </c>
      <c r="K97" s="138">
        <v>0</v>
      </c>
      <c r="L97" s="125"/>
    </row>
    <row r="98" spans="1:12" ht="12.75" customHeight="1">
      <c r="A98" s="124"/>
      <c r="B98" s="136"/>
      <c r="C98" s="136"/>
      <c r="D98" s="136"/>
      <c r="E98" s="136"/>
      <c r="F98" s="136"/>
      <c r="G98" s="136"/>
      <c r="H98" s="136"/>
      <c r="I98" s="137" t="s">
        <v>263</v>
      </c>
      <c r="J98" s="137" t="s">
        <v>263</v>
      </c>
      <c r="K98" s="138">
        <f>SUM(K96:K97)</f>
        <v>210.71490000000003</v>
      </c>
      <c r="L98" s="125"/>
    </row>
    <row r="99" spans="1:12" ht="12.75" customHeight="1">
      <c r="A99" s="6"/>
      <c r="B99" s="7"/>
      <c r="C99" s="7"/>
      <c r="D99" s="7"/>
      <c r="E99" s="7"/>
      <c r="F99" s="7"/>
      <c r="G99" s="7"/>
      <c r="H99" s="7" t="s">
        <v>1132</v>
      </c>
      <c r="I99" s="7"/>
      <c r="J99" s="7"/>
      <c r="K99" s="7"/>
      <c r="L99" s="8"/>
    </row>
  </sheetData>
  <mergeCells count="78">
    <mergeCell ref="F24:G24"/>
    <mergeCell ref="F25:G25"/>
    <mergeCell ref="K10:K11"/>
    <mergeCell ref="K14:K15"/>
    <mergeCell ref="F20:G20"/>
    <mergeCell ref="F21:G21"/>
    <mergeCell ref="F22:G22"/>
    <mergeCell ref="F23:G23"/>
    <mergeCell ref="F30:G30"/>
    <mergeCell ref="F29:G29"/>
    <mergeCell ref="F28:G28"/>
    <mergeCell ref="F27:G27"/>
    <mergeCell ref="F26:G26"/>
    <mergeCell ref="F34:G34"/>
    <mergeCell ref="F35:G35"/>
    <mergeCell ref="F33:G33"/>
    <mergeCell ref="F32:G32"/>
    <mergeCell ref="F31:G31"/>
    <mergeCell ref="F40:G40"/>
    <mergeCell ref="F38:G38"/>
    <mergeCell ref="F39:G39"/>
    <mergeCell ref="F37:G37"/>
    <mergeCell ref="F36:G36"/>
    <mergeCell ref="F47:G47"/>
    <mergeCell ref="F46:G46"/>
    <mergeCell ref="F45:G45"/>
    <mergeCell ref="F41:G41"/>
    <mergeCell ref="F42:G42"/>
    <mergeCell ref="F43:G43"/>
    <mergeCell ref="F44:G44"/>
    <mergeCell ref="F51:G51"/>
    <mergeCell ref="F52:G52"/>
    <mergeCell ref="F48:G48"/>
    <mergeCell ref="F49:G49"/>
    <mergeCell ref="F50:G50"/>
    <mergeCell ref="F59:G59"/>
    <mergeCell ref="F57:G57"/>
    <mergeCell ref="F58:G58"/>
    <mergeCell ref="F56:G56"/>
    <mergeCell ref="F53:G53"/>
    <mergeCell ref="F54:G54"/>
    <mergeCell ref="F55:G55"/>
    <mergeCell ref="F63:G63"/>
    <mergeCell ref="F64:G64"/>
    <mergeCell ref="F65:G65"/>
    <mergeCell ref="F60:G60"/>
    <mergeCell ref="F61:G61"/>
    <mergeCell ref="F62:G62"/>
    <mergeCell ref="F71:G71"/>
    <mergeCell ref="F72:G72"/>
    <mergeCell ref="F69:G69"/>
    <mergeCell ref="F70:G70"/>
    <mergeCell ref="F66:G66"/>
    <mergeCell ref="F67:G67"/>
    <mergeCell ref="F68:G68"/>
    <mergeCell ref="F77:G77"/>
    <mergeCell ref="F78:G78"/>
    <mergeCell ref="F75:G75"/>
    <mergeCell ref="F76:G76"/>
    <mergeCell ref="F73:G73"/>
    <mergeCell ref="F74:G74"/>
    <mergeCell ref="F83:G83"/>
    <mergeCell ref="F82:G82"/>
    <mergeCell ref="F81:G81"/>
    <mergeCell ref="F80:G80"/>
    <mergeCell ref="F79:G79"/>
    <mergeCell ref="F89:G89"/>
    <mergeCell ref="F90:G90"/>
    <mergeCell ref="F88:G88"/>
    <mergeCell ref="F87:G87"/>
    <mergeCell ref="F84:G84"/>
    <mergeCell ref="F85:G85"/>
    <mergeCell ref="F86:G86"/>
    <mergeCell ref="F95:G95"/>
    <mergeCell ref="F93:G93"/>
    <mergeCell ref="F94:G94"/>
    <mergeCell ref="F91:G91"/>
    <mergeCell ref="F92:G9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31"/>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4"/>
      <c r="B2" s="134" t="s">
        <v>139</v>
      </c>
      <c r="C2" s="130"/>
      <c r="D2" s="130"/>
      <c r="E2" s="130"/>
      <c r="F2" s="130"/>
      <c r="G2" s="130"/>
      <c r="H2" s="130"/>
      <c r="I2" s="130"/>
      <c r="J2" s="130"/>
      <c r="K2" s="135" t="s">
        <v>145</v>
      </c>
      <c r="L2" s="125"/>
      <c r="N2">
        <v>1450.4000000000019</v>
      </c>
      <c r="O2" t="s">
        <v>188</v>
      </c>
    </row>
    <row r="3" spans="1:15" ht="12.75" customHeight="1">
      <c r="A3" s="124"/>
      <c r="B3" s="131" t="s">
        <v>140</v>
      </c>
      <c r="C3" s="130"/>
      <c r="D3" s="130"/>
      <c r="E3" s="130"/>
      <c r="F3" s="130"/>
      <c r="G3" s="130"/>
      <c r="H3" s="130"/>
      <c r="I3" s="130"/>
      <c r="J3" s="130"/>
      <c r="K3" s="130"/>
      <c r="L3" s="125"/>
      <c r="N3">
        <v>1450.4000000000019</v>
      </c>
      <c r="O3" t="s">
        <v>189</v>
      </c>
    </row>
    <row r="4" spans="1:15" ht="12.75" customHeight="1">
      <c r="A4" s="124"/>
      <c r="B4" s="131" t="s">
        <v>141</v>
      </c>
      <c r="C4" s="130"/>
      <c r="D4" s="130"/>
      <c r="E4" s="130"/>
      <c r="F4" s="130"/>
      <c r="G4" s="130"/>
      <c r="H4" s="130"/>
      <c r="I4" s="130"/>
      <c r="J4" s="130"/>
      <c r="K4" s="130"/>
      <c r="L4" s="125"/>
    </row>
    <row r="5" spans="1:15" ht="12.75" customHeight="1">
      <c r="A5" s="124"/>
      <c r="B5" s="131" t="s">
        <v>142</v>
      </c>
      <c r="C5" s="130"/>
      <c r="D5" s="130"/>
      <c r="E5" s="130"/>
      <c r="F5" s="130"/>
      <c r="G5" s="130"/>
      <c r="H5" s="130"/>
      <c r="I5" s="130"/>
      <c r="J5" s="130"/>
      <c r="K5" s="130"/>
      <c r="L5" s="125"/>
    </row>
    <row r="6" spans="1:15" ht="12.75" customHeight="1">
      <c r="A6" s="124"/>
      <c r="B6" s="131" t="s">
        <v>143</v>
      </c>
      <c r="C6" s="130"/>
      <c r="D6" s="130"/>
      <c r="E6" s="130"/>
      <c r="F6" s="130"/>
      <c r="G6" s="130"/>
      <c r="H6" s="130"/>
      <c r="I6" s="130"/>
      <c r="J6" s="130"/>
      <c r="K6" s="130"/>
      <c r="L6" s="125"/>
    </row>
    <row r="7" spans="1:15" ht="12.75" customHeight="1">
      <c r="A7" s="124"/>
      <c r="B7" s="131" t="s">
        <v>144</v>
      </c>
      <c r="C7" s="130"/>
      <c r="D7" s="130"/>
      <c r="E7" s="130"/>
      <c r="F7" s="130"/>
      <c r="G7" s="130"/>
      <c r="H7" s="130"/>
      <c r="I7" s="130"/>
      <c r="J7" s="130"/>
      <c r="K7" s="130"/>
      <c r="L7" s="125"/>
    </row>
    <row r="8" spans="1:15" ht="12.75" customHeight="1">
      <c r="A8" s="124"/>
      <c r="B8" s="130"/>
      <c r="C8" s="130"/>
      <c r="D8" s="130"/>
      <c r="E8" s="130"/>
      <c r="F8" s="130"/>
      <c r="G8" s="130"/>
      <c r="H8" s="130"/>
      <c r="I8" s="130"/>
      <c r="J8" s="130"/>
      <c r="K8" s="130"/>
      <c r="L8" s="125"/>
    </row>
    <row r="9" spans="1:15" ht="12.75" customHeight="1">
      <c r="A9" s="124"/>
      <c r="B9" s="112" t="s">
        <v>5</v>
      </c>
      <c r="C9" s="113"/>
      <c r="D9" s="113"/>
      <c r="E9" s="113"/>
      <c r="F9" s="114"/>
      <c r="G9" s="109"/>
      <c r="H9" s="110" t="s">
        <v>12</v>
      </c>
      <c r="I9" s="130"/>
      <c r="J9" s="130"/>
      <c r="K9" s="110" t="s">
        <v>201</v>
      </c>
      <c r="L9" s="125"/>
    </row>
    <row r="10" spans="1:15" ht="15" customHeight="1">
      <c r="A10" s="124"/>
      <c r="B10" s="124" t="s">
        <v>715</v>
      </c>
      <c r="C10" s="130"/>
      <c r="D10" s="130"/>
      <c r="E10" s="130"/>
      <c r="F10" s="125"/>
      <c r="G10" s="126"/>
      <c r="H10" s="126" t="s">
        <v>715</v>
      </c>
      <c r="I10" s="130"/>
      <c r="J10" s="130"/>
      <c r="K10" s="156">
        <f>IF(Invoice!J10&lt;&gt;"",Invoice!J10,"")</f>
        <v>51287</v>
      </c>
      <c r="L10" s="125"/>
    </row>
    <row r="11" spans="1:15" ht="12.75" customHeight="1">
      <c r="A11" s="124"/>
      <c r="B11" s="124" t="s">
        <v>716</v>
      </c>
      <c r="C11" s="130"/>
      <c r="D11" s="130"/>
      <c r="E11" s="130"/>
      <c r="F11" s="125"/>
      <c r="G11" s="126"/>
      <c r="H11" s="126" t="s">
        <v>716</v>
      </c>
      <c r="I11" s="130"/>
      <c r="J11" s="130"/>
      <c r="K11" s="157"/>
      <c r="L11" s="125"/>
    </row>
    <row r="12" spans="1:15" ht="12.75" customHeight="1">
      <c r="A12" s="124"/>
      <c r="B12" s="124" t="s">
        <v>717</v>
      </c>
      <c r="C12" s="130"/>
      <c r="D12" s="130"/>
      <c r="E12" s="130"/>
      <c r="F12" s="125"/>
      <c r="G12" s="126"/>
      <c r="H12" s="126" t="s">
        <v>717</v>
      </c>
      <c r="I12" s="130"/>
      <c r="J12" s="130"/>
      <c r="K12" s="130"/>
      <c r="L12" s="125"/>
    </row>
    <row r="13" spans="1:15" ht="12.75" customHeight="1">
      <c r="A13" s="124"/>
      <c r="B13" s="124" t="s">
        <v>718</v>
      </c>
      <c r="C13" s="130"/>
      <c r="D13" s="130"/>
      <c r="E13" s="130"/>
      <c r="F13" s="125"/>
      <c r="G13" s="126"/>
      <c r="H13" s="126" t="s">
        <v>718</v>
      </c>
      <c r="I13" s="130"/>
      <c r="J13" s="130"/>
      <c r="K13" s="110" t="s">
        <v>16</v>
      </c>
      <c r="L13" s="125"/>
    </row>
    <row r="14" spans="1:15" ht="15" customHeight="1">
      <c r="A14" s="124"/>
      <c r="B14" s="124" t="s">
        <v>719</v>
      </c>
      <c r="C14" s="130"/>
      <c r="D14" s="130"/>
      <c r="E14" s="130"/>
      <c r="F14" s="125"/>
      <c r="G14" s="126"/>
      <c r="H14" s="126" t="s">
        <v>719</v>
      </c>
      <c r="I14" s="130"/>
      <c r="J14" s="130"/>
      <c r="K14" s="158">
        <f>Invoice!J14</f>
        <v>45174</v>
      </c>
      <c r="L14" s="125"/>
    </row>
    <row r="15" spans="1:15" ht="15" customHeight="1">
      <c r="A15" s="124"/>
      <c r="B15" s="6" t="s">
        <v>11</v>
      </c>
      <c r="C15" s="7"/>
      <c r="D15" s="7"/>
      <c r="E15" s="7"/>
      <c r="F15" s="8"/>
      <c r="G15" s="126"/>
      <c r="H15" s="9" t="s">
        <v>11</v>
      </c>
      <c r="I15" s="130"/>
      <c r="J15" s="130"/>
      <c r="K15" s="159"/>
      <c r="L15" s="125"/>
    </row>
    <row r="16" spans="1:15" ht="15" customHeight="1">
      <c r="A16" s="124"/>
      <c r="B16" s="130"/>
      <c r="C16" s="130"/>
      <c r="D16" s="130"/>
      <c r="E16" s="130"/>
      <c r="F16" s="130"/>
      <c r="G16" s="130"/>
      <c r="H16" s="130"/>
      <c r="I16" s="133" t="s">
        <v>147</v>
      </c>
      <c r="J16" s="133" t="s">
        <v>147</v>
      </c>
      <c r="K16" s="139">
        <v>39850</v>
      </c>
      <c r="L16" s="125"/>
    </row>
    <row r="17" spans="1:12" ht="12.75" customHeight="1">
      <c r="A17" s="124"/>
      <c r="B17" s="130" t="s">
        <v>720</v>
      </c>
      <c r="C17" s="130"/>
      <c r="D17" s="130"/>
      <c r="E17" s="130"/>
      <c r="F17" s="130"/>
      <c r="G17" s="130"/>
      <c r="H17" s="130"/>
      <c r="I17" s="133" t="s">
        <v>148</v>
      </c>
      <c r="J17" s="133" t="s">
        <v>148</v>
      </c>
      <c r="K17" s="139" t="str">
        <f>IF(Invoice!J17&lt;&gt;"",Invoice!J17,"")</f>
        <v>Sunny</v>
      </c>
      <c r="L17" s="125"/>
    </row>
    <row r="18" spans="1:12" ht="18" customHeight="1">
      <c r="A18" s="124"/>
      <c r="B18" s="130" t="s">
        <v>721</v>
      </c>
      <c r="C18" s="130"/>
      <c r="D18" s="130"/>
      <c r="E18" s="130"/>
      <c r="F18" s="130"/>
      <c r="G18" s="130"/>
      <c r="H18" s="130"/>
      <c r="I18" s="132" t="s">
        <v>264</v>
      </c>
      <c r="J18" s="132" t="s">
        <v>264</v>
      </c>
      <c r="K18" s="115" t="s">
        <v>164</v>
      </c>
      <c r="L18" s="125"/>
    </row>
    <row r="19" spans="1:12" ht="12.75" customHeight="1">
      <c r="A19" s="124"/>
      <c r="B19" s="130"/>
      <c r="C19" s="130"/>
      <c r="D19" s="130"/>
      <c r="E19" s="130"/>
      <c r="F19" s="130"/>
      <c r="G19" s="130"/>
      <c r="H19" s="130"/>
      <c r="I19" s="130"/>
      <c r="J19" s="130"/>
      <c r="K19" s="130"/>
      <c r="L19" s="125"/>
    </row>
    <row r="20" spans="1:12" ht="12.75" customHeight="1">
      <c r="A20" s="124"/>
      <c r="B20" s="111" t="s">
        <v>204</v>
      </c>
      <c r="C20" s="111" t="s">
        <v>205</v>
      </c>
      <c r="D20" s="111" t="s">
        <v>290</v>
      </c>
      <c r="E20" s="127" t="s">
        <v>206</v>
      </c>
      <c r="F20" s="160" t="s">
        <v>207</v>
      </c>
      <c r="G20" s="161"/>
      <c r="H20" s="111" t="s">
        <v>174</v>
      </c>
      <c r="I20" s="111" t="s">
        <v>208</v>
      </c>
      <c r="J20" s="111" t="s">
        <v>208</v>
      </c>
      <c r="K20" s="111" t="s">
        <v>26</v>
      </c>
      <c r="L20" s="125"/>
    </row>
    <row r="21" spans="1:12" ht="12.75" customHeight="1">
      <c r="A21" s="124"/>
      <c r="B21" s="116"/>
      <c r="C21" s="116"/>
      <c r="D21" s="116"/>
      <c r="E21" s="117"/>
      <c r="F21" s="162"/>
      <c r="G21" s="163"/>
      <c r="H21" s="116" t="s">
        <v>146</v>
      </c>
      <c r="I21" s="116"/>
      <c r="J21" s="116"/>
      <c r="K21" s="116"/>
      <c r="L21" s="125"/>
    </row>
    <row r="22" spans="1:12" ht="24" customHeight="1">
      <c r="A22" s="124"/>
      <c r="B22" s="118">
        <f>'Tax Invoice'!D18</f>
        <v>2</v>
      </c>
      <c r="C22" s="10" t="s">
        <v>722</v>
      </c>
      <c r="D22" s="10" t="s">
        <v>722</v>
      </c>
      <c r="E22" s="128" t="s">
        <v>53</v>
      </c>
      <c r="F22" s="152" t="s">
        <v>279</v>
      </c>
      <c r="G22" s="153"/>
      <c r="H22" s="11" t="s">
        <v>723</v>
      </c>
      <c r="I22" s="14">
        <f t="shared" ref="I22:I85" si="0">J22*$N$1</f>
        <v>0.21</v>
      </c>
      <c r="J22" s="14">
        <v>0.21</v>
      </c>
      <c r="K22" s="120">
        <f t="shared" ref="K22:K85" si="1">I22*B22</f>
        <v>0.42</v>
      </c>
      <c r="L22" s="125"/>
    </row>
    <row r="23" spans="1:12" ht="24" customHeight="1">
      <c r="A23" s="124"/>
      <c r="B23" s="118">
        <f>'Tax Invoice'!D19</f>
        <v>2</v>
      </c>
      <c r="C23" s="10" t="s">
        <v>724</v>
      </c>
      <c r="D23" s="10" t="s">
        <v>724</v>
      </c>
      <c r="E23" s="128" t="s">
        <v>279</v>
      </c>
      <c r="F23" s="152"/>
      <c r="G23" s="153"/>
      <c r="H23" s="11" t="s">
        <v>1055</v>
      </c>
      <c r="I23" s="14">
        <f t="shared" si="0"/>
        <v>0.17</v>
      </c>
      <c r="J23" s="14">
        <v>0.17</v>
      </c>
      <c r="K23" s="120">
        <f t="shared" si="1"/>
        <v>0.34</v>
      </c>
      <c r="L23" s="125"/>
    </row>
    <row r="24" spans="1:12" ht="24" customHeight="1">
      <c r="A24" s="124"/>
      <c r="B24" s="118">
        <f>'Tax Invoice'!D20</f>
        <v>2</v>
      </c>
      <c r="C24" s="10" t="s">
        <v>724</v>
      </c>
      <c r="D24" s="10" t="s">
        <v>724</v>
      </c>
      <c r="E24" s="128" t="s">
        <v>589</v>
      </c>
      <c r="F24" s="152"/>
      <c r="G24" s="153"/>
      <c r="H24" s="11" t="s">
        <v>1055</v>
      </c>
      <c r="I24" s="14">
        <f t="shared" si="0"/>
        <v>0.17</v>
      </c>
      <c r="J24" s="14">
        <v>0.17</v>
      </c>
      <c r="K24" s="120">
        <f t="shared" si="1"/>
        <v>0.34</v>
      </c>
      <c r="L24" s="125"/>
    </row>
    <row r="25" spans="1:12" ht="24" customHeight="1">
      <c r="A25" s="124"/>
      <c r="B25" s="118">
        <f>'Tax Invoice'!D21</f>
        <v>2</v>
      </c>
      <c r="C25" s="10" t="s">
        <v>637</v>
      </c>
      <c r="D25" s="10" t="s">
        <v>637</v>
      </c>
      <c r="E25" s="128" t="s">
        <v>647</v>
      </c>
      <c r="F25" s="152"/>
      <c r="G25" s="153"/>
      <c r="H25" s="11" t="s">
        <v>1056</v>
      </c>
      <c r="I25" s="14">
        <f t="shared" si="0"/>
        <v>0.21</v>
      </c>
      <c r="J25" s="14">
        <v>0.21</v>
      </c>
      <c r="K25" s="120">
        <f t="shared" si="1"/>
        <v>0.42</v>
      </c>
      <c r="L25" s="125"/>
    </row>
    <row r="26" spans="1:12" ht="24" customHeight="1">
      <c r="A26" s="124"/>
      <c r="B26" s="118">
        <f>'Tax Invoice'!D22</f>
        <v>2</v>
      </c>
      <c r="C26" s="10" t="s">
        <v>637</v>
      </c>
      <c r="D26" s="10" t="s">
        <v>637</v>
      </c>
      <c r="E26" s="128" t="s">
        <v>725</v>
      </c>
      <c r="F26" s="152"/>
      <c r="G26" s="153"/>
      <c r="H26" s="11" t="s">
        <v>1056</v>
      </c>
      <c r="I26" s="14">
        <f t="shared" si="0"/>
        <v>0.21</v>
      </c>
      <c r="J26" s="14">
        <v>0.21</v>
      </c>
      <c r="K26" s="120">
        <f t="shared" si="1"/>
        <v>0.42</v>
      </c>
      <c r="L26" s="125"/>
    </row>
    <row r="27" spans="1:12" ht="24" customHeight="1">
      <c r="A27" s="124"/>
      <c r="B27" s="118">
        <f>'Tax Invoice'!D23</f>
        <v>2</v>
      </c>
      <c r="C27" s="10" t="s">
        <v>726</v>
      </c>
      <c r="D27" s="10" t="s">
        <v>726</v>
      </c>
      <c r="E27" s="128" t="s">
        <v>30</v>
      </c>
      <c r="F27" s="152" t="s">
        <v>279</v>
      </c>
      <c r="G27" s="153"/>
      <c r="H27" s="11" t="s">
        <v>727</v>
      </c>
      <c r="I27" s="14">
        <f t="shared" si="0"/>
        <v>0.21</v>
      </c>
      <c r="J27" s="14">
        <v>0.21</v>
      </c>
      <c r="K27" s="120">
        <f t="shared" si="1"/>
        <v>0.42</v>
      </c>
      <c r="L27" s="125"/>
    </row>
    <row r="28" spans="1:12" ht="24" customHeight="1">
      <c r="A28" s="124"/>
      <c r="B28" s="118">
        <f>'Tax Invoice'!D24</f>
        <v>2</v>
      </c>
      <c r="C28" s="10" t="s">
        <v>726</v>
      </c>
      <c r="D28" s="10" t="s">
        <v>726</v>
      </c>
      <c r="E28" s="128" t="s">
        <v>30</v>
      </c>
      <c r="F28" s="152" t="s">
        <v>589</v>
      </c>
      <c r="G28" s="153"/>
      <c r="H28" s="11" t="s">
        <v>727</v>
      </c>
      <c r="I28" s="14">
        <f t="shared" si="0"/>
        <v>0.21</v>
      </c>
      <c r="J28" s="14">
        <v>0.21</v>
      </c>
      <c r="K28" s="120">
        <f t="shared" si="1"/>
        <v>0.42</v>
      </c>
      <c r="L28" s="125"/>
    </row>
    <row r="29" spans="1:12" ht="24" customHeight="1">
      <c r="A29" s="124"/>
      <c r="B29" s="118">
        <f>'Tax Invoice'!D25</f>
        <v>2</v>
      </c>
      <c r="C29" s="10" t="s">
        <v>726</v>
      </c>
      <c r="D29" s="10" t="s">
        <v>726</v>
      </c>
      <c r="E29" s="128" t="s">
        <v>30</v>
      </c>
      <c r="F29" s="152" t="s">
        <v>115</v>
      </c>
      <c r="G29" s="153"/>
      <c r="H29" s="11" t="s">
        <v>727</v>
      </c>
      <c r="I29" s="14">
        <f t="shared" si="0"/>
        <v>0.21</v>
      </c>
      <c r="J29" s="14">
        <v>0.21</v>
      </c>
      <c r="K29" s="120">
        <f t="shared" si="1"/>
        <v>0.42</v>
      </c>
      <c r="L29" s="125"/>
    </row>
    <row r="30" spans="1:12" ht="24" customHeight="1">
      <c r="A30" s="124"/>
      <c r="B30" s="118">
        <f>'Tax Invoice'!D26</f>
        <v>2</v>
      </c>
      <c r="C30" s="10" t="s">
        <v>726</v>
      </c>
      <c r="D30" s="10" t="s">
        <v>726</v>
      </c>
      <c r="E30" s="128" t="s">
        <v>30</v>
      </c>
      <c r="F30" s="152" t="s">
        <v>679</v>
      </c>
      <c r="G30" s="153"/>
      <c r="H30" s="11" t="s">
        <v>727</v>
      </c>
      <c r="I30" s="14">
        <f t="shared" si="0"/>
        <v>0.21</v>
      </c>
      <c r="J30" s="14">
        <v>0.21</v>
      </c>
      <c r="K30" s="120">
        <f t="shared" si="1"/>
        <v>0.42</v>
      </c>
      <c r="L30" s="125"/>
    </row>
    <row r="31" spans="1:12" ht="24" customHeight="1">
      <c r="A31" s="124"/>
      <c r="B31" s="118">
        <f>'Tax Invoice'!D27</f>
        <v>2</v>
      </c>
      <c r="C31" s="10" t="s">
        <v>726</v>
      </c>
      <c r="D31" s="10" t="s">
        <v>726</v>
      </c>
      <c r="E31" s="128" t="s">
        <v>30</v>
      </c>
      <c r="F31" s="152" t="s">
        <v>490</v>
      </c>
      <c r="G31" s="153"/>
      <c r="H31" s="11" t="s">
        <v>727</v>
      </c>
      <c r="I31" s="14">
        <f t="shared" si="0"/>
        <v>0.21</v>
      </c>
      <c r="J31" s="14">
        <v>0.21</v>
      </c>
      <c r="K31" s="120">
        <f t="shared" si="1"/>
        <v>0.42</v>
      </c>
      <c r="L31" s="125"/>
    </row>
    <row r="32" spans="1:12" ht="24" customHeight="1">
      <c r="A32" s="124"/>
      <c r="B32" s="118">
        <f>'Tax Invoice'!D28</f>
        <v>2</v>
      </c>
      <c r="C32" s="10" t="s">
        <v>726</v>
      </c>
      <c r="D32" s="10" t="s">
        <v>726</v>
      </c>
      <c r="E32" s="128" t="s">
        <v>30</v>
      </c>
      <c r="F32" s="152" t="s">
        <v>728</v>
      </c>
      <c r="G32" s="153"/>
      <c r="H32" s="11" t="s">
        <v>727</v>
      </c>
      <c r="I32" s="14">
        <f t="shared" si="0"/>
        <v>0.21</v>
      </c>
      <c r="J32" s="14">
        <v>0.21</v>
      </c>
      <c r="K32" s="120">
        <f t="shared" si="1"/>
        <v>0.42</v>
      </c>
      <c r="L32" s="125"/>
    </row>
    <row r="33" spans="1:12" ht="24" customHeight="1">
      <c r="A33" s="124"/>
      <c r="B33" s="118">
        <f>'Tax Invoice'!D29</f>
        <v>2</v>
      </c>
      <c r="C33" s="10" t="s">
        <v>726</v>
      </c>
      <c r="D33" s="10" t="s">
        <v>726</v>
      </c>
      <c r="E33" s="128" t="s">
        <v>30</v>
      </c>
      <c r="F33" s="152" t="s">
        <v>729</v>
      </c>
      <c r="G33" s="153"/>
      <c r="H33" s="11" t="s">
        <v>727</v>
      </c>
      <c r="I33" s="14">
        <f t="shared" si="0"/>
        <v>0.21</v>
      </c>
      <c r="J33" s="14">
        <v>0.21</v>
      </c>
      <c r="K33" s="120">
        <f t="shared" si="1"/>
        <v>0.42</v>
      </c>
      <c r="L33" s="125"/>
    </row>
    <row r="34" spans="1:12" ht="24" customHeight="1">
      <c r="A34" s="124"/>
      <c r="B34" s="118">
        <f>'Tax Invoice'!D30</f>
        <v>2</v>
      </c>
      <c r="C34" s="10" t="s">
        <v>726</v>
      </c>
      <c r="D34" s="10" t="s">
        <v>726</v>
      </c>
      <c r="E34" s="128" t="s">
        <v>30</v>
      </c>
      <c r="F34" s="152" t="s">
        <v>730</v>
      </c>
      <c r="G34" s="153"/>
      <c r="H34" s="11" t="s">
        <v>727</v>
      </c>
      <c r="I34" s="14">
        <f t="shared" si="0"/>
        <v>0.21</v>
      </c>
      <c r="J34" s="14">
        <v>0.21</v>
      </c>
      <c r="K34" s="120">
        <f t="shared" si="1"/>
        <v>0.42</v>
      </c>
      <c r="L34" s="125"/>
    </row>
    <row r="35" spans="1:12" ht="24" customHeight="1">
      <c r="A35" s="124"/>
      <c r="B35" s="118">
        <f>'Tax Invoice'!D31</f>
        <v>2</v>
      </c>
      <c r="C35" s="10" t="s">
        <v>726</v>
      </c>
      <c r="D35" s="10" t="s">
        <v>726</v>
      </c>
      <c r="E35" s="128" t="s">
        <v>30</v>
      </c>
      <c r="F35" s="152" t="s">
        <v>731</v>
      </c>
      <c r="G35" s="153"/>
      <c r="H35" s="11" t="s">
        <v>727</v>
      </c>
      <c r="I35" s="14">
        <f t="shared" si="0"/>
        <v>0.21</v>
      </c>
      <c r="J35" s="14">
        <v>0.21</v>
      </c>
      <c r="K35" s="120">
        <f t="shared" si="1"/>
        <v>0.42</v>
      </c>
      <c r="L35" s="125"/>
    </row>
    <row r="36" spans="1:12" ht="24" customHeight="1">
      <c r="A36" s="124"/>
      <c r="B36" s="118">
        <f>'Tax Invoice'!D32</f>
        <v>2</v>
      </c>
      <c r="C36" s="10" t="s">
        <v>726</v>
      </c>
      <c r="D36" s="10" t="s">
        <v>726</v>
      </c>
      <c r="E36" s="128" t="s">
        <v>30</v>
      </c>
      <c r="F36" s="152" t="s">
        <v>732</v>
      </c>
      <c r="G36" s="153"/>
      <c r="H36" s="11" t="s">
        <v>727</v>
      </c>
      <c r="I36" s="14">
        <f t="shared" si="0"/>
        <v>0.21</v>
      </c>
      <c r="J36" s="14">
        <v>0.21</v>
      </c>
      <c r="K36" s="120">
        <f t="shared" si="1"/>
        <v>0.42</v>
      </c>
      <c r="L36" s="125"/>
    </row>
    <row r="37" spans="1:12" ht="24" customHeight="1">
      <c r="A37" s="124"/>
      <c r="B37" s="118">
        <f>'Tax Invoice'!D33</f>
        <v>2</v>
      </c>
      <c r="C37" s="10" t="s">
        <v>726</v>
      </c>
      <c r="D37" s="10" t="s">
        <v>726</v>
      </c>
      <c r="E37" s="128" t="s">
        <v>31</v>
      </c>
      <c r="F37" s="152" t="s">
        <v>279</v>
      </c>
      <c r="G37" s="153"/>
      <c r="H37" s="11" t="s">
        <v>727</v>
      </c>
      <c r="I37" s="14">
        <f t="shared" si="0"/>
        <v>0.21</v>
      </c>
      <c r="J37" s="14">
        <v>0.21</v>
      </c>
      <c r="K37" s="120">
        <f t="shared" si="1"/>
        <v>0.42</v>
      </c>
      <c r="L37" s="125"/>
    </row>
    <row r="38" spans="1:12" ht="24" customHeight="1">
      <c r="A38" s="124"/>
      <c r="B38" s="118">
        <f>'Tax Invoice'!D34</f>
        <v>2</v>
      </c>
      <c r="C38" s="10" t="s">
        <v>726</v>
      </c>
      <c r="D38" s="10" t="s">
        <v>726</v>
      </c>
      <c r="E38" s="128" t="s">
        <v>31</v>
      </c>
      <c r="F38" s="152" t="s">
        <v>589</v>
      </c>
      <c r="G38" s="153"/>
      <c r="H38" s="11" t="s">
        <v>727</v>
      </c>
      <c r="I38" s="14">
        <f t="shared" si="0"/>
        <v>0.21</v>
      </c>
      <c r="J38" s="14">
        <v>0.21</v>
      </c>
      <c r="K38" s="120">
        <f t="shared" si="1"/>
        <v>0.42</v>
      </c>
      <c r="L38" s="125"/>
    </row>
    <row r="39" spans="1:12" ht="24" customHeight="1">
      <c r="A39" s="124"/>
      <c r="B39" s="118">
        <f>'Tax Invoice'!D35</f>
        <v>2</v>
      </c>
      <c r="C39" s="10" t="s">
        <v>726</v>
      </c>
      <c r="D39" s="10" t="s">
        <v>726</v>
      </c>
      <c r="E39" s="128" t="s">
        <v>31</v>
      </c>
      <c r="F39" s="152" t="s">
        <v>490</v>
      </c>
      <c r="G39" s="153"/>
      <c r="H39" s="11" t="s">
        <v>727</v>
      </c>
      <c r="I39" s="14">
        <f t="shared" si="0"/>
        <v>0.21</v>
      </c>
      <c r="J39" s="14">
        <v>0.21</v>
      </c>
      <c r="K39" s="120">
        <f t="shared" si="1"/>
        <v>0.42</v>
      </c>
      <c r="L39" s="125"/>
    </row>
    <row r="40" spans="1:12" ht="24" customHeight="1">
      <c r="A40" s="124"/>
      <c r="B40" s="118">
        <f>'Tax Invoice'!D36</f>
        <v>2</v>
      </c>
      <c r="C40" s="10" t="s">
        <v>726</v>
      </c>
      <c r="D40" s="10" t="s">
        <v>726</v>
      </c>
      <c r="E40" s="128" t="s">
        <v>31</v>
      </c>
      <c r="F40" s="152" t="s">
        <v>728</v>
      </c>
      <c r="G40" s="153"/>
      <c r="H40" s="11" t="s">
        <v>727</v>
      </c>
      <c r="I40" s="14">
        <f t="shared" si="0"/>
        <v>0.21</v>
      </c>
      <c r="J40" s="14">
        <v>0.21</v>
      </c>
      <c r="K40" s="120">
        <f t="shared" si="1"/>
        <v>0.42</v>
      </c>
      <c r="L40" s="125"/>
    </row>
    <row r="41" spans="1:12" ht="24" customHeight="1">
      <c r="A41" s="124"/>
      <c r="B41" s="118">
        <f>'Tax Invoice'!D37</f>
        <v>2</v>
      </c>
      <c r="C41" s="10" t="s">
        <v>726</v>
      </c>
      <c r="D41" s="10" t="s">
        <v>726</v>
      </c>
      <c r="E41" s="128" t="s">
        <v>31</v>
      </c>
      <c r="F41" s="152" t="s">
        <v>729</v>
      </c>
      <c r="G41" s="153"/>
      <c r="H41" s="11" t="s">
        <v>727</v>
      </c>
      <c r="I41" s="14">
        <f t="shared" si="0"/>
        <v>0.21</v>
      </c>
      <c r="J41" s="14">
        <v>0.21</v>
      </c>
      <c r="K41" s="120">
        <f t="shared" si="1"/>
        <v>0.42</v>
      </c>
      <c r="L41" s="125"/>
    </row>
    <row r="42" spans="1:12" ht="24" customHeight="1">
      <c r="A42" s="124"/>
      <c r="B42" s="118">
        <f>'Tax Invoice'!D38</f>
        <v>2</v>
      </c>
      <c r="C42" s="10" t="s">
        <v>726</v>
      </c>
      <c r="D42" s="10" t="s">
        <v>726</v>
      </c>
      <c r="E42" s="128" t="s">
        <v>31</v>
      </c>
      <c r="F42" s="152" t="s">
        <v>730</v>
      </c>
      <c r="G42" s="153"/>
      <c r="H42" s="11" t="s">
        <v>727</v>
      </c>
      <c r="I42" s="14">
        <f t="shared" si="0"/>
        <v>0.21</v>
      </c>
      <c r="J42" s="14">
        <v>0.21</v>
      </c>
      <c r="K42" s="120">
        <f t="shared" si="1"/>
        <v>0.42</v>
      </c>
      <c r="L42" s="125"/>
    </row>
    <row r="43" spans="1:12" ht="24" customHeight="1">
      <c r="A43" s="124"/>
      <c r="B43" s="118">
        <f>'Tax Invoice'!D39</f>
        <v>2</v>
      </c>
      <c r="C43" s="10" t="s">
        <v>726</v>
      </c>
      <c r="D43" s="10" t="s">
        <v>726</v>
      </c>
      <c r="E43" s="128" t="s">
        <v>31</v>
      </c>
      <c r="F43" s="152" t="s">
        <v>731</v>
      </c>
      <c r="G43" s="153"/>
      <c r="H43" s="11" t="s">
        <v>727</v>
      </c>
      <c r="I43" s="14">
        <f t="shared" si="0"/>
        <v>0.21</v>
      </c>
      <c r="J43" s="14">
        <v>0.21</v>
      </c>
      <c r="K43" s="120">
        <f t="shared" si="1"/>
        <v>0.42</v>
      </c>
      <c r="L43" s="125"/>
    </row>
    <row r="44" spans="1:12" ht="24" customHeight="1">
      <c r="A44" s="124"/>
      <c r="B44" s="118">
        <f>'Tax Invoice'!D40</f>
        <v>2</v>
      </c>
      <c r="C44" s="10" t="s">
        <v>726</v>
      </c>
      <c r="D44" s="10" t="s">
        <v>726</v>
      </c>
      <c r="E44" s="128" t="s">
        <v>31</v>
      </c>
      <c r="F44" s="152" t="s">
        <v>732</v>
      </c>
      <c r="G44" s="153"/>
      <c r="H44" s="11" t="s">
        <v>727</v>
      </c>
      <c r="I44" s="14">
        <f t="shared" si="0"/>
        <v>0.21</v>
      </c>
      <c r="J44" s="14">
        <v>0.21</v>
      </c>
      <c r="K44" s="120">
        <f t="shared" si="1"/>
        <v>0.42</v>
      </c>
      <c r="L44" s="125"/>
    </row>
    <row r="45" spans="1:12" ht="12.75" customHeight="1">
      <c r="A45" s="124"/>
      <c r="B45" s="118">
        <f>'Tax Invoice'!D41</f>
        <v>2</v>
      </c>
      <c r="C45" s="10" t="s">
        <v>733</v>
      </c>
      <c r="D45" s="10" t="s">
        <v>924</v>
      </c>
      <c r="E45" s="128" t="s">
        <v>734</v>
      </c>
      <c r="F45" s="152" t="s">
        <v>679</v>
      </c>
      <c r="G45" s="153"/>
      <c r="H45" s="11" t="s">
        <v>735</v>
      </c>
      <c r="I45" s="14">
        <f t="shared" si="0"/>
        <v>0.49</v>
      </c>
      <c r="J45" s="14">
        <v>0.49</v>
      </c>
      <c r="K45" s="120">
        <f t="shared" si="1"/>
        <v>0.98</v>
      </c>
      <c r="L45" s="125"/>
    </row>
    <row r="46" spans="1:12" ht="12.75" customHeight="1">
      <c r="A46" s="124"/>
      <c r="B46" s="118">
        <f>'Tax Invoice'!D42</f>
        <v>2</v>
      </c>
      <c r="C46" s="10" t="s">
        <v>733</v>
      </c>
      <c r="D46" s="10" t="s">
        <v>924</v>
      </c>
      <c r="E46" s="128" t="s">
        <v>734</v>
      </c>
      <c r="F46" s="152" t="s">
        <v>731</v>
      </c>
      <c r="G46" s="153"/>
      <c r="H46" s="11" t="s">
        <v>735</v>
      </c>
      <c r="I46" s="14">
        <f t="shared" si="0"/>
        <v>0.49</v>
      </c>
      <c r="J46" s="14">
        <v>0.49</v>
      </c>
      <c r="K46" s="120">
        <f t="shared" si="1"/>
        <v>0.98</v>
      </c>
      <c r="L46" s="125"/>
    </row>
    <row r="47" spans="1:12" ht="12.75" customHeight="1">
      <c r="A47" s="124"/>
      <c r="B47" s="118">
        <f>'Tax Invoice'!D43</f>
        <v>2</v>
      </c>
      <c r="C47" s="10" t="s">
        <v>733</v>
      </c>
      <c r="D47" s="10" t="s">
        <v>925</v>
      </c>
      <c r="E47" s="128" t="s">
        <v>736</v>
      </c>
      <c r="F47" s="152" t="s">
        <v>115</v>
      </c>
      <c r="G47" s="153"/>
      <c r="H47" s="11" t="s">
        <v>735</v>
      </c>
      <c r="I47" s="14">
        <f t="shared" si="0"/>
        <v>0.55000000000000004</v>
      </c>
      <c r="J47" s="14">
        <v>0.55000000000000004</v>
      </c>
      <c r="K47" s="120">
        <f t="shared" si="1"/>
        <v>1.1000000000000001</v>
      </c>
      <c r="L47" s="125"/>
    </row>
    <row r="48" spans="1:12" ht="12.75" customHeight="1">
      <c r="A48" s="124"/>
      <c r="B48" s="118">
        <f>'Tax Invoice'!D44</f>
        <v>2</v>
      </c>
      <c r="C48" s="10" t="s">
        <v>733</v>
      </c>
      <c r="D48" s="10" t="s">
        <v>925</v>
      </c>
      <c r="E48" s="128" t="s">
        <v>736</v>
      </c>
      <c r="F48" s="152" t="s">
        <v>737</v>
      </c>
      <c r="G48" s="153"/>
      <c r="H48" s="11" t="s">
        <v>735</v>
      </c>
      <c r="I48" s="14">
        <f t="shared" si="0"/>
        <v>0.55000000000000004</v>
      </c>
      <c r="J48" s="14">
        <v>0.55000000000000004</v>
      </c>
      <c r="K48" s="120">
        <f t="shared" si="1"/>
        <v>1.1000000000000001</v>
      </c>
      <c r="L48" s="125"/>
    </row>
    <row r="49" spans="1:12" ht="12.75" customHeight="1">
      <c r="A49" s="124"/>
      <c r="B49" s="118">
        <f>'Tax Invoice'!D45</f>
        <v>2</v>
      </c>
      <c r="C49" s="10" t="s">
        <v>733</v>
      </c>
      <c r="D49" s="10" t="s">
        <v>926</v>
      </c>
      <c r="E49" s="128" t="s">
        <v>738</v>
      </c>
      <c r="F49" s="152" t="s">
        <v>115</v>
      </c>
      <c r="G49" s="153"/>
      <c r="H49" s="11" t="s">
        <v>735</v>
      </c>
      <c r="I49" s="14">
        <f t="shared" si="0"/>
        <v>0.59</v>
      </c>
      <c r="J49" s="14">
        <v>0.59</v>
      </c>
      <c r="K49" s="120">
        <f t="shared" si="1"/>
        <v>1.18</v>
      </c>
      <c r="L49" s="125"/>
    </row>
    <row r="50" spans="1:12" ht="12.75" customHeight="1">
      <c r="A50" s="124"/>
      <c r="B50" s="118">
        <f>'Tax Invoice'!D46</f>
        <v>2</v>
      </c>
      <c r="C50" s="10" t="s">
        <v>733</v>
      </c>
      <c r="D50" s="10" t="s">
        <v>926</v>
      </c>
      <c r="E50" s="128" t="s">
        <v>738</v>
      </c>
      <c r="F50" s="152" t="s">
        <v>490</v>
      </c>
      <c r="G50" s="153"/>
      <c r="H50" s="11" t="s">
        <v>735</v>
      </c>
      <c r="I50" s="14">
        <f t="shared" si="0"/>
        <v>0.59</v>
      </c>
      <c r="J50" s="14">
        <v>0.59</v>
      </c>
      <c r="K50" s="120">
        <f t="shared" si="1"/>
        <v>1.18</v>
      </c>
      <c r="L50" s="125"/>
    </row>
    <row r="51" spans="1:12" ht="12.75" customHeight="1">
      <c r="A51" s="124"/>
      <c r="B51" s="118">
        <f>'Tax Invoice'!D47</f>
        <v>2</v>
      </c>
      <c r="C51" s="10" t="s">
        <v>733</v>
      </c>
      <c r="D51" s="10" t="s">
        <v>927</v>
      </c>
      <c r="E51" s="128" t="s">
        <v>739</v>
      </c>
      <c r="F51" s="152" t="s">
        <v>490</v>
      </c>
      <c r="G51" s="153"/>
      <c r="H51" s="11" t="s">
        <v>735</v>
      </c>
      <c r="I51" s="14">
        <f t="shared" si="0"/>
        <v>0.62</v>
      </c>
      <c r="J51" s="14">
        <v>0.62</v>
      </c>
      <c r="K51" s="120">
        <f t="shared" si="1"/>
        <v>1.24</v>
      </c>
      <c r="L51" s="125"/>
    </row>
    <row r="52" spans="1:12" ht="12.75" customHeight="1">
      <c r="A52" s="124"/>
      <c r="B52" s="118">
        <f>'Tax Invoice'!D48</f>
        <v>2</v>
      </c>
      <c r="C52" s="10" t="s">
        <v>733</v>
      </c>
      <c r="D52" s="10" t="s">
        <v>928</v>
      </c>
      <c r="E52" s="128" t="s">
        <v>740</v>
      </c>
      <c r="F52" s="152" t="s">
        <v>737</v>
      </c>
      <c r="G52" s="153"/>
      <c r="H52" s="11" t="s">
        <v>735</v>
      </c>
      <c r="I52" s="14">
        <f t="shared" si="0"/>
        <v>0.65</v>
      </c>
      <c r="J52" s="14">
        <v>0.65</v>
      </c>
      <c r="K52" s="120">
        <f t="shared" si="1"/>
        <v>1.3</v>
      </c>
      <c r="L52" s="125"/>
    </row>
    <row r="53" spans="1:12" ht="12.75" customHeight="1">
      <c r="A53" s="124"/>
      <c r="B53" s="118">
        <f>'Tax Invoice'!D49</f>
        <v>2</v>
      </c>
      <c r="C53" s="10" t="s">
        <v>733</v>
      </c>
      <c r="D53" s="10" t="s">
        <v>929</v>
      </c>
      <c r="E53" s="128" t="s">
        <v>741</v>
      </c>
      <c r="F53" s="152" t="s">
        <v>115</v>
      </c>
      <c r="G53" s="153"/>
      <c r="H53" s="11" t="s">
        <v>735</v>
      </c>
      <c r="I53" s="14">
        <f t="shared" si="0"/>
        <v>0.69</v>
      </c>
      <c r="J53" s="14">
        <v>0.69</v>
      </c>
      <c r="K53" s="120">
        <f t="shared" si="1"/>
        <v>1.38</v>
      </c>
      <c r="L53" s="125"/>
    </row>
    <row r="54" spans="1:12" ht="12.75" customHeight="1">
      <c r="A54" s="124"/>
      <c r="B54" s="118">
        <f>'Tax Invoice'!D50</f>
        <v>2</v>
      </c>
      <c r="C54" s="10" t="s">
        <v>733</v>
      </c>
      <c r="D54" s="10" t="s">
        <v>929</v>
      </c>
      <c r="E54" s="128" t="s">
        <v>741</v>
      </c>
      <c r="F54" s="152" t="s">
        <v>732</v>
      </c>
      <c r="G54" s="153"/>
      <c r="H54" s="11" t="s">
        <v>735</v>
      </c>
      <c r="I54" s="14">
        <f t="shared" si="0"/>
        <v>0.69</v>
      </c>
      <c r="J54" s="14">
        <v>0.69</v>
      </c>
      <c r="K54" s="120">
        <f t="shared" si="1"/>
        <v>1.38</v>
      </c>
      <c r="L54" s="125"/>
    </row>
    <row r="55" spans="1:12" ht="12.75" customHeight="1">
      <c r="A55" s="124"/>
      <c r="B55" s="118">
        <f>'Tax Invoice'!D51</f>
        <v>2</v>
      </c>
      <c r="C55" s="10" t="s">
        <v>733</v>
      </c>
      <c r="D55" s="10" t="s">
        <v>930</v>
      </c>
      <c r="E55" s="128" t="s">
        <v>742</v>
      </c>
      <c r="F55" s="152" t="s">
        <v>115</v>
      </c>
      <c r="G55" s="153"/>
      <c r="H55" s="11" t="s">
        <v>735</v>
      </c>
      <c r="I55" s="14">
        <f t="shared" si="0"/>
        <v>0.73</v>
      </c>
      <c r="J55" s="14">
        <v>0.73</v>
      </c>
      <c r="K55" s="120">
        <f t="shared" si="1"/>
        <v>1.46</v>
      </c>
      <c r="L55" s="125"/>
    </row>
    <row r="56" spans="1:12" ht="12.75" customHeight="1">
      <c r="A56" s="124"/>
      <c r="B56" s="118">
        <f>'Tax Invoice'!D52</f>
        <v>2</v>
      </c>
      <c r="C56" s="10" t="s">
        <v>733</v>
      </c>
      <c r="D56" s="10" t="s">
        <v>930</v>
      </c>
      <c r="E56" s="128" t="s">
        <v>742</v>
      </c>
      <c r="F56" s="152" t="s">
        <v>679</v>
      </c>
      <c r="G56" s="153"/>
      <c r="H56" s="11" t="s">
        <v>735</v>
      </c>
      <c r="I56" s="14">
        <f t="shared" si="0"/>
        <v>0.73</v>
      </c>
      <c r="J56" s="14">
        <v>0.73</v>
      </c>
      <c r="K56" s="120">
        <f t="shared" si="1"/>
        <v>1.46</v>
      </c>
      <c r="L56" s="125"/>
    </row>
    <row r="57" spans="1:12" ht="12.75" customHeight="1">
      <c r="A57" s="124"/>
      <c r="B57" s="118">
        <f>'Tax Invoice'!D53</f>
        <v>2</v>
      </c>
      <c r="C57" s="10" t="s">
        <v>733</v>
      </c>
      <c r="D57" s="10" t="s">
        <v>930</v>
      </c>
      <c r="E57" s="128" t="s">
        <v>742</v>
      </c>
      <c r="F57" s="152" t="s">
        <v>728</v>
      </c>
      <c r="G57" s="153"/>
      <c r="H57" s="11" t="s">
        <v>735</v>
      </c>
      <c r="I57" s="14">
        <f t="shared" si="0"/>
        <v>0.73</v>
      </c>
      <c r="J57" s="14">
        <v>0.73</v>
      </c>
      <c r="K57" s="120">
        <f t="shared" si="1"/>
        <v>1.46</v>
      </c>
      <c r="L57" s="125"/>
    </row>
    <row r="58" spans="1:12" ht="12.75" customHeight="1">
      <c r="A58" s="124"/>
      <c r="B58" s="118">
        <f>'Tax Invoice'!D54</f>
        <v>2</v>
      </c>
      <c r="C58" s="10" t="s">
        <v>733</v>
      </c>
      <c r="D58" s="10" t="s">
        <v>930</v>
      </c>
      <c r="E58" s="128" t="s">
        <v>742</v>
      </c>
      <c r="F58" s="152" t="s">
        <v>731</v>
      </c>
      <c r="G58" s="153"/>
      <c r="H58" s="11" t="s">
        <v>735</v>
      </c>
      <c r="I58" s="14">
        <f t="shared" si="0"/>
        <v>0.73</v>
      </c>
      <c r="J58" s="14">
        <v>0.73</v>
      </c>
      <c r="K58" s="120">
        <f t="shared" si="1"/>
        <v>1.46</v>
      </c>
      <c r="L58" s="125"/>
    </row>
    <row r="59" spans="1:12" ht="12.75" customHeight="1">
      <c r="A59" s="124"/>
      <c r="B59" s="118">
        <f>'Tax Invoice'!D55</f>
        <v>2</v>
      </c>
      <c r="C59" s="10" t="s">
        <v>733</v>
      </c>
      <c r="D59" s="10" t="s">
        <v>931</v>
      </c>
      <c r="E59" s="128" t="s">
        <v>743</v>
      </c>
      <c r="F59" s="152" t="s">
        <v>279</v>
      </c>
      <c r="G59" s="153"/>
      <c r="H59" s="11" t="s">
        <v>735</v>
      </c>
      <c r="I59" s="14">
        <f t="shared" si="0"/>
        <v>0.79</v>
      </c>
      <c r="J59" s="14">
        <v>0.79</v>
      </c>
      <c r="K59" s="120">
        <f t="shared" si="1"/>
        <v>1.58</v>
      </c>
      <c r="L59" s="125"/>
    </row>
    <row r="60" spans="1:12" ht="12.75" customHeight="1">
      <c r="A60" s="124"/>
      <c r="B60" s="118">
        <f>'Tax Invoice'!D56</f>
        <v>2</v>
      </c>
      <c r="C60" s="10" t="s">
        <v>733</v>
      </c>
      <c r="D60" s="10" t="s">
        <v>931</v>
      </c>
      <c r="E60" s="128" t="s">
        <v>743</v>
      </c>
      <c r="F60" s="152" t="s">
        <v>679</v>
      </c>
      <c r="G60" s="153"/>
      <c r="H60" s="11" t="s">
        <v>735</v>
      </c>
      <c r="I60" s="14">
        <f t="shared" si="0"/>
        <v>0.79</v>
      </c>
      <c r="J60" s="14">
        <v>0.79</v>
      </c>
      <c r="K60" s="120">
        <f t="shared" si="1"/>
        <v>1.58</v>
      </c>
      <c r="L60" s="125"/>
    </row>
    <row r="61" spans="1:12" ht="12.75" customHeight="1">
      <c r="A61" s="124"/>
      <c r="B61" s="118">
        <f>'Tax Invoice'!D57</f>
        <v>2</v>
      </c>
      <c r="C61" s="10" t="s">
        <v>733</v>
      </c>
      <c r="D61" s="10" t="s">
        <v>931</v>
      </c>
      <c r="E61" s="128" t="s">
        <v>743</v>
      </c>
      <c r="F61" s="152" t="s">
        <v>728</v>
      </c>
      <c r="G61" s="153"/>
      <c r="H61" s="11" t="s">
        <v>735</v>
      </c>
      <c r="I61" s="14">
        <f t="shared" si="0"/>
        <v>0.79</v>
      </c>
      <c r="J61" s="14">
        <v>0.79</v>
      </c>
      <c r="K61" s="120">
        <f t="shared" si="1"/>
        <v>1.58</v>
      </c>
      <c r="L61" s="125"/>
    </row>
    <row r="62" spans="1:12" ht="12.75" customHeight="1">
      <c r="A62" s="124"/>
      <c r="B62" s="118">
        <f>'Tax Invoice'!D58</f>
        <v>2</v>
      </c>
      <c r="C62" s="10" t="s">
        <v>733</v>
      </c>
      <c r="D62" s="10" t="s">
        <v>932</v>
      </c>
      <c r="E62" s="128" t="s">
        <v>744</v>
      </c>
      <c r="F62" s="152" t="s">
        <v>279</v>
      </c>
      <c r="G62" s="153"/>
      <c r="H62" s="11" t="s">
        <v>735</v>
      </c>
      <c r="I62" s="14">
        <f t="shared" si="0"/>
        <v>1.39</v>
      </c>
      <c r="J62" s="14">
        <v>1.39</v>
      </c>
      <c r="K62" s="120">
        <f t="shared" si="1"/>
        <v>2.78</v>
      </c>
      <c r="L62" s="125"/>
    </row>
    <row r="63" spans="1:12" ht="12.75" customHeight="1">
      <c r="A63" s="124"/>
      <c r="B63" s="118">
        <f>'Tax Invoice'!D59</f>
        <v>2</v>
      </c>
      <c r="C63" s="10" t="s">
        <v>745</v>
      </c>
      <c r="D63" s="10" t="s">
        <v>745</v>
      </c>
      <c r="E63" s="128" t="s">
        <v>28</v>
      </c>
      <c r="F63" s="152" t="s">
        <v>279</v>
      </c>
      <c r="G63" s="153"/>
      <c r="H63" s="11" t="s">
        <v>746</v>
      </c>
      <c r="I63" s="14">
        <f t="shared" si="0"/>
        <v>0.14000000000000001</v>
      </c>
      <c r="J63" s="14">
        <v>0.14000000000000001</v>
      </c>
      <c r="K63" s="120">
        <f t="shared" si="1"/>
        <v>0.28000000000000003</v>
      </c>
      <c r="L63" s="125"/>
    </row>
    <row r="64" spans="1:12" ht="12.75" customHeight="1">
      <c r="A64" s="124"/>
      <c r="B64" s="118">
        <f>'Tax Invoice'!D60</f>
        <v>2</v>
      </c>
      <c r="C64" s="10" t="s">
        <v>745</v>
      </c>
      <c r="D64" s="10" t="s">
        <v>745</v>
      </c>
      <c r="E64" s="128" t="s">
        <v>28</v>
      </c>
      <c r="F64" s="152" t="s">
        <v>115</v>
      </c>
      <c r="G64" s="153"/>
      <c r="H64" s="11" t="s">
        <v>746</v>
      </c>
      <c r="I64" s="14">
        <f t="shared" si="0"/>
        <v>0.14000000000000001</v>
      </c>
      <c r="J64" s="14">
        <v>0.14000000000000001</v>
      </c>
      <c r="K64" s="120">
        <f t="shared" si="1"/>
        <v>0.28000000000000003</v>
      </c>
      <c r="L64" s="125"/>
    </row>
    <row r="65" spans="1:12" ht="12.75" customHeight="1">
      <c r="A65" s="124"/>
      <c r="B65" s="118">
        <f>'Tax Invoice'!D61</f>
        <v>2</v>
      </c>
      <c r="C65" s="10" t="s">
        <v>745</v>
      </c>
      <c r="D65" s="10" t="s">
        <v>745</v>
      </c>
      <c r="E65" s="128" t="s">
        <v>28</v>
      </c>
      <c r="F65" s="152" t="s">
        <v>728</v>
      </c>
      <c r="G65" s="153"/>
      <c r="H65" s="11" t="s">
        <v>746</v>
      </c>
      <c r="I65" s="14">
        <f t="shared" si="0"/>
        <v>0.14000000000000001</v>
      </c>
      <c r="J65" s="14">
        <v>0.14000000000000001</v>
      </c>
      <c r="K65" s="120">
        <f t="shared" si="1"/>
        <v>0.28000000000000003</v>
      </c>
      <c r="L65" s="125"/>
    </row>
    <row r="66" spans="1:12" ht="12.75" customHeight="1">
      <c r="A66" s="124"/>
      <c r="B66" s="118">
        <f>'Tax Invoice'!D62</f>
        <v>2</v>
      </c>
      <c r="C66" s="10" t="s">
        <v>745</v>
      </c>
      <c r="D66" s="10" t="s">
        <v>745</v>
      </c>
      <c r="E66" s="128" t="s">
        <v>30</v>
      </c>
      <c r="F66" s="152" t="s">
        <v>115</v>
      </c>
      <c r="G66" s="153"/>
      <c r="H66" s="11" t="s">
        <v>746</v>
      </c>
      <c r="I66" s="14">
        <f t="shared" si="0"/>
        <v>0.14000000000000001</v>
      </c>
      <c r="J66" s="14">
        <v>0.14000000000000001</v>
      </c>
      <c r="K66" s="120">
        <f t="shared" si="1"/>
        <v>0.28000000000000003</v>
      </c>
      <c r="L66" s="125"/>
    </row>
    <row r="67" spans="1:12" ht="12.75" customHeight="1">
      <c r="A67" s="124"/>
      <c r="B67" s="118">
        <f>'Tax Invoice'!D63</f>
        <v>2</v>
      </c>
      <c r="C67" s="10" t="s">
        <v>745</v>
      </c>
      <c r="D67" s="10" t="s">
        <v>745</v>
      </c>
      <c r="E67" s="128" t="s">
        <v>30</v>
      </c>
      <c r="F67" s="152" t="s">
        <v>728</v>
      </c>
      <c r="G67" s="153"/>
      <c r="H67" s="11" t="s">
        <v>746</v>
      </c>
      <c r="I67" s="14">
        <f t="shared" si="0"/>
        <v>0.14000000000000001</v>
      </c>
      <c r="J67" s="14">
        <v>0.14000000000000001</v>
      </c>
      <c r="K67" s="120">
        <f t="shared" si="1"/>
        <v>0.28000000000000003</v>
      </c>
      <c r="L67" s="125"/>
    </row>
    <row r="68" spans="1:12" ht="12.75" customHeight="1">
      <c r="A68" s="124"/>
      <c r="B68" s="118">
        <f>'Tax Invoice'!D64</f>
        <v>2</v>
      </c>
      <c r="C68" s="10" t="s">
        <v>745</v>
      </c>
      <c r="D68" s="10" t="s">
        <v>745</v>
      </c>
      <c r="E68" s="128" t="s">
        <v>30</v>
      </c>
      <c r="F68" s="152" t="s">
        <v>729</v>
      </c>
      <c r="G68" s="153"/>
      <c r="H68" s="11" t="s">
        <v>746</v>
      </c>
      <c r="I68" s="14">
        <f t="shared" si="0"/>
        <v>0.14000000000000001</v>
      </c>
      <c r="J68" s="14">
        <v>0.14000000000000001</v>
      </c>
      <c r="K68" s="120">
        <f t="shared" si="1"/>
        <v>0.28000000000000003</v>
      </c>
      <c r="L68" s="125"/>
    </row>
    <row r="69" spans="1:12" ht="12.75" customHeight="1">
      <c r="A69" s="124"/>
      <c r="B69" s="118">
        <f>'Tax Invoice'!D65</f>
        <v>2</v>
      </c>
      <c r="C69" s="10" t="s">
        <v>745</v>
      </c>
      <c r="D69" s="10" t="s">
        <v>745</v>
      </c>
      <c r="E69" s="128" t="s">
        <v>30</v>
      </c>
      <c r="F69" s="152" t="s">
        <v>731</v>
      </c>
      <c r="G69" s="153"/>
      <c r="H69" s="11" t="s">
        <v>746</v>
      </c>
      <c r="I69" s="14">
        <f t="shared" si="0"/>
        <v>0.14000000000000001</v>
      </c>
      <c r="J69" s="14">
        <v>0.14000000000000001</v>
      </c>
      <c r="K69" s="120">
        <f t="shared" si="1"/>
        <v>0.28000000000000003</v>
      </c>
      <c r="L69" s="125"/>
    </row>
    <row r="70" spans="1:12" ht="12.75" customHeight="1">
      <c r="A70" s="124"/>
      <c r="B70" s="118">
        <f>'Tax Invoice'!D66</f>
        <v>2</v>
      </c>
      <c r="C70" s="10" t="s">
        <v>747</v>
      </c>
      <c r="D70" s="10" t="s">
        <v>933</v>
      </c>
      <c r="E70" s="128" t="s">
        <v>739</v>
      </c>
      <c r="F70" s="152" t="s">
        <v>115</v>
      </c>
      <c r="G70" s="153"/>
      <c r="H70" s="11" t="s">
        <v>748</v>
      </c>
      <c r="I70" s="14">
        <f t="shared" si="0"/>
        <v>0.31</v>
      </c>
      <c r="J70" s="14">
        <v>0.31</v>
      </c>
      <c r="K70" s="120">
        <f t="shared" si="1"/>
        <v>0.62</v>
      </c>
      <c r="L70" s="125"/>
    </row>
    <row r="71" spans="1:12" ht="12.75" customHeight="1">
      <c r="A71" s="124"/>
      <c r="B71" s="118">
        <f>'Tax Invoice'!D67</f>
        <v>2</v>
      </c>
      <c r="C71" s="10" t="s">
        <v>747</v>
      </c>
      <c r="D71" s="10" t="s">
        <v>934</v>
      </c>
      <c r="E71" s="128" t="s">
        <v>742</v>
      </c>
      <c r="F71" s="152" t="s">
        <v>115</v>
      </c>
      <c r="G71" s="153"/>
      <c r="H71" s="11" t="s">
        <v>748</v>
      </c>
      <c r="I71" s="14">
        <f t="shared" si="0"/>
        <v>0.37</v>
      </c>
      <c r="J71" s="14">
        <v>0.37</v>
      </c>
      <c r="K71" s="120">
        <f t="shared" si="1"/>
        <v>0.74</v>
      </c>
      <c r="L71" s="125"/>
    </row>
    <row r="72" spans="1:12" ht="12.75" customHeight="1">
      <c r="A72" s="124"/>
      <c r="B72" s="118">
        <f>'Tax Invoice'!D68</f>
        <v>2</v>
      </c>
      <c r="C72" s="10" t="s">
        <v>747</v>
      </c>
      <c r="D72" s="10" t="s">
        <v>935</v>
      </c>
      <c r="E72" s="128" t="s">
        <v>743</v>
      </c>
      <c r="F72" s="152" t="s">
        <v>749</v>
      </c>
      <c r="G72" s="153"/>
      <c r="H72" s="11" t="s">
        <v>748</v>
      </c>
      <c r="I72" s="14">
        <f t="shared" si="0"/>
        <v>0.4</v>
      </c>
      <c r="J72" s="14">
        <v>0.4</v>
      </c>
      <c r="K72" s="120">
        <f t="shared" si="1"/>
        <v>0.8</v>
      </c>
      <c r="L72" s="125"/>
    </row>
    <row r="73" spans="1:12" ht="12.75" customHeight="1">
      <c r="A73" s="124"/>
      <c r="B73" s="118">
        <f>'Tax Invoice'!D69</f>
        <v>0</v>
      </c>
      <c r="C73" s="10" t="s">
        <v>747</v>
      </c>
      <c r="D73" s="10" t="s">
        <v>935</v>
      </c>
      <c r="E73" s="128" t="s">
        <v>743</v>
      </c>
      <c r="F73" s="152" t="s">
        <v>728</v>
      </c>
      <c r="G73" s="153"/>
      <c r="H73" s="11" t="s">
        <v>748</v>
      </c>
      <c r="I73" s="14">
        <f t="shared" si="0"/>
        <v>0.4</v>
      </c>
      <c r="J73" s="14">
        <v>0.4</v>
      </c>
      <c r="K73" s="120">
        <f t="shared" si="1"/>
        <v>0</v>
      </c>
      <c r="L73" s="125"/>
    </row>
    <row r="74" spans="1:12" ht="12.75" customHeight="1">
      <c r="A74" s="124"/>
      <c r="B74" s="118">
        <f>'Tax Invoice'!D70</f>
        <v>2</v>
      </c>
      <c r="C74" s="10" t="s">
        <v>747</v>
      </c>
      <c r="D74" s="10" t="s">
        <v>935</v>
      </c>
      <c r="E74" s="128" t="s">
        <v>743</v>
      </c>
      <c r="F74" s="152" t="s">
        <v>729</v>
      </c>
      <c r="G74" s="153"/>
      <c r="H74" s="11" t="s">
        <v>748</v>
      </c>
      <c r="I74" s="14">
        <f t="shared" si="0"/>
        <v>0.4</v>
      </c>
      <c r="J74" s="14">
        <v>0.4</v>
      </c>
      <c r="K74" s="120">
        <f t="shared" si="1"/>
        <v>0.8</v>
      </c>
      <c r="L74" s="125"/>
    </row>
    <row r="75" spans="1:12" ht="12.75" customHeight="1">
      <c r="A75" s="124"/>
      <c r="B75" s="118">
        <f>'Tax Invoice'!D71</f>
        <v>2</v>
      </c>
      <c r="C75" s="10" t="s">
        <v>747</v>
      </c>
      <c r="D75" s="10" t="s">
        <v>936</v>
      </c>
      <c r="E75" s="128" t="s">
        <v>750</v>
      </c>
      <c r="F75" s="152" t="s">
        <v>115</v>
      </c>
      <c r="G75" s="153"/>
      <c r="H75" s="11" t="s">
        <v>748</v>
      </c>
      <c r="I75" s="14">
        <f t="shared" si="0"/>
        <v>0.43</v>
      </c>
      <c r="J75" s="14">
        <v>0.43</v>
      </c>
      <c r="K75" s="120">
        <f t="shared" si="1"/>
        <v>0.86</v>
      </c>
      <c r="L75" s="125"/>
    </row>
    <row r="76" spans="1:12" ht="12.75" customHeight="1">
      <c r="A76" s="124"/>
      <c r="B76" s="118">
        <f>'Tax Invoice'!D72</f>
        <v>30</v>
      </c>
      <c r="C76" s="10" t="s">
        <v>109</v>
      </c>
      <c r="D76" s="10" t="s">
        <v>109</v>
      </c>
      <c r="E76" s="128" t="s">
        <v>30</v>
      </c>
      <c r="F76" s="152"/>
      <c r="G76" s="153"/>
      <c r="H76" s="11" t="s">
        <v>751</v>
      </c>
      <c r="I76" s="14">
        <f t="shared" si="0"/>
        <v>0.16</v>
      </c>
      <c r="J76" s="14">
        <v>0.16</v>
      </c>
      <c r="K76" s="120">
        <f t="shared" si="1"/>
        <v>4.8</v>
      </c>
      <c r="L76" s="125"/>
    </row>
    <row r="77" spans="1:12" ht="12.75" customHeight="1">
      <c r="A77" s="124"/>
      <c r="B77" s="118">
        <f>'Tax Invoice'!D73</f>
        <v>30</v>
      </c>
      <c r="C77" s="10" t="s">
        <v>109</v>
      </c>
      <c r="D77" s="10" t="s">
        <v>937</v>
      </c>
      <c r="E77" s="128" t="s">
        <v>53</v>
      </c>
      <c r="F77" s="152"/>
      <c r="G77" s="153"/>
      <c r="H77" s="11" t="s">
        <v>751</v>
      </c>
      <c r="I77" s="14">
        <f t="shared" si="0"/>
        <v>0.17</v>
      </c>
      <c r="J77" s="14">
        <v>0.17</v>
      </c>
      <c r="K77" s="120">
        <f t="shared" si="1"/>
        <v>5.1000000000000005</v>
      </c>
      <c r="L77" s="125"/>
    </row>
    <row r="78" spans="1:12" ht="24" customHeight="1">
      <c r="A78" s="124"/>
      <c r="B78" s="118">
        <f>'Tax Invoice'!D74</f>
        <v>2</v>
      </c>
      <c r="C78" s="10" t="s">
        <v>752</v>
      </c>
      <c r="D78" s="10" t="s">
        <v>752</v>
      </c>
      <c r="E78" s="128" t="s">
        <v>39</v>
      </c>
      <c r="F78" s="152" t="s">
        <v>279</v>
      </c>
      <c r="G78" s="153"/>
      <c r="H78" s="11" t="s">
        <v>753</v>
      </c>
      <c r="I78" s="14">
        <f t="shared" si="0"/>
        <v>0.74</v>
      </c>
      <c r="J78" s="14">
        <v>0.74</v>
      </c>
      <c r="K78" s="120">
        <f t="shared" si="1"/>
        <v>1.48</v>
      </c>
      <c r="L78" s="125"/>
    </row>
    <row r="79" spans="1:12" ht="24" customHeight="1">
      <c r="A79" s="124"/>
      <c r="B79" s="118">
        <f>'Tax Invoice'!D75</f>
        <v>2</v>
      </c>
      <c r="C79" s="10" t="s">
        <v>752</v>
      </c>
      <c r="D79" s="10" t="s">
        <v>752</v>
      </c>
      <c r="E79" s="128" t="s">
        <v>39</v>
      </c>
      <c r="F79" s="152" t="s">
        <v>277</v>
      </c>
      <c r="G79" s="153"/>
      <c r="H79" s="11" t="s">
        <v>753</v>
      </c>
      <c r="I79" s="14">
        <f t="shared" si="0"/>
        <v>0.74</v>
      </c>
      <c r="J79" s="14">
        <v>0.74</v>
      </c>
      <c r="K79" s="120">
        <f t="shared" si="1"/>
        <v>1.48</v>
      </c>
      <c r="L79" s="125"/>
    </row>
    <row r="80" spans="1:12" ht="24" customHeight="1">
      <c r="A80" s="124"/>
      <c r="B80" s="118">
        <f>'Tax Invoice'!D76</f>
        <v>2</v>
      </c>
      <c r="C80" s="10" t="s">
        <v>752</v>
      </c>
      <c r="D80" s="10" t="s">
        <v>752</v>
      </c>
      <c r="E80" s="128" t="s">
        <v>39</v>
      </c>
      <c r="F80" s="152" t="s">
        <v>278</v>
      </c>
      <c r="G80" s="153"/>
      <c r="H80" s="11" t="s">
        <v>753</v>
      </c>
      <c r="I80" s="14">
        <f t="shared" si="0"/>
        <v>0.74</v>
      </c>
      <c r="J80" s="14">
        <v>0.74</v>
      </c>
      <c r="K80" s="120">
        <f t="shared" si="1"/>
        <v>1.48</v>
      </c>
      <c r="L80" s="125"/>
    </row>
    <row r="81" spans="1:12" ht="24" customHeight="1">
      <c r="A81" s="124"/>
      <c r="B81" s="118">
        <f>'Tax Invoice'!D77</f>
        <v>2</v>
      </c>
      <c r="C81" s="10" t="s">
        <v>752</v>
      </c>
      <c r="D81" s="10" t="s">
        <v>752</v>
      </c>
      <c r="E81" s="128" t="s">
        <v>40</v>
      </c>
      <c r="F81" s="152" t="s">
        <v>279</v>
      </c>
      <c r="G81" s="153"/>
      <c r="H81" s="11" t="s">
        <v>753</v>
      </c>
      <c r="I81" s="14">
        <f t="shared" si="0"/>
        <v>0.74</v>
      </c>
      <c r="J81" s="14">
        <v>0.74</v>
      </c>
      <c r="K81" s="120">
        <f t="shared" si="1"/>
        <v>1.48</v>
      </c>
      <c r="L81" s="125"/>
    </row>
    <row r="82" spans="1:12" ht="24" customHeight="1">
      <c r="A82" s="124"/>
      <c r="B82" s="118">
        <f>'Tax Invoice'!D78</f>
        <v>2</v>
      </c>
      <c r="C82" s="10" t="s">
        <v>752</v>
      </c>
      <c r="D82" s="10" t="s">
        <v>752</v>
      </c>
      <c r="E82" s="128" t="s">
        <v>40</v>
      </c>
      <c r="F82" s="152" t="s">
        <v>679</v>
      </c>
      <c r="G82" s="153"/>
      <c r="H82" s="11" t="s">
        <v>753</v>
      </c>
      <c r="I82" s="14">
        <f t="shared" si="0"/>
        <v>0.74</v>
      </c>
      <c r="J82" s="14">
        <v>0.74</v>
      </c>
      <c r="K82" s="120">
        <f t="shared" si="1"/>
        <v>1.48</v>
      </c>
      <c r="L82" s="125"/>
    </row>
    <row r="83" spans="1:12" ht="24" customHeight="1">
      <c r="A83" s="124"/>
      <c r="B83" s="118">
        <f>'Tax Invoice'!D79</f>
        <v>2</v>
      </c>
      <c r="C83" s="10" t="s">
        <v>752</v>
      </c>
      <c r="D83" s="10" t="s">
        <v>752</v>
      </c>
      <c r="E83" s="128" t="s">
        <v>40</v>
      </c>
      <c r="F83" s="152" t="s">
        <v>490</v>
      </c>
      <c r="G83" s="153"/>
      <c r="H83" s="11" t="s">
        <v>753</v>
      </c>
      <c r="I83" s="14">
        <f t="shared" si="0"/>
        <v>0.74</v>
      </c>
      <c r="J83" s="14">
        <v>0.74</v>
      </c>
      <c r="K83" s="120">
        <f t="shared" si="1"/>
        <v>1.48</v>
      </c>
      <c r="L83" s="125"/>
    </row>
    <row r="84" spans="1:12" ht="24" customHeight="1">
      <c r="A84" s="124"/>
      <c r="B84" s="118">
        <f>'Tax Invoice'!D80</f>
        <v>2</v>
      </c>
      <c r="C84" s="10" t="s">
        <v>752</v>
      </c>
      <c r="D84" s="10" t="s">
        <v>752</v>
      </c>
      <c r="E84" s="128" t="s">
        <v>40</v>
      </c>
      <c r="F84" s="152" t="s">
        <v>754</v>
      </c>
      <c r="G84" s="153"/>
      <c r="H84" s="11" t="s">
        <v>753</v>
      </c>
      <c r="I84" s="14">
        <f t="shared" si="0"/>
        <v>0.74</v>
      </c>
      <c r="J84" s="14">
        <v>0.74</v>
      </c>
      <c r="K84" s="120">
        <f t="shared" si="1"/>
        <v>1.48</v>
      </c>
      <c r="L84" s="125"/>
    </row>
    <row r="85" spans="1:12" ht="24" customHeight="1">
      <c r="A85" s="124"/>
      <c r="B85" s="118">
        <f>'Tax Invoice'!D81</f>
        <v>2</v>
      </c>
      <c r="C85" s="10" t="s">
        <v>752</v>
      </c>
      <c r="D85" s="10" t="s">
        <v>752</v>
      </c>
      <c r="E85" s="128" t="s">
        <v>42</v>
      </c>
      <c r="F85" s="152" t="s">
        <v>279</v>
      </c>
      <c r="G85" s="153"/>
      <c r="H85" s="11" t="s">
        <v>753</v>
      </c>
      <c r="I85" s="14">
        <f t="shared" si="0"/>
        <v>0.74</v>
      </c>
      <c r="J85" s="14">
        <v>0.74</v>
      </c>
      <c r="K85" s="120">
        <f t="shared" si="1"/>
        <v>1.48</v>
      </c>
      <c r="L85" s="125"/>
    </row>
    <row r="86" spans="1:12" ht="24" customHeight="1">
      <c r="A86" s="124"/>
      <c r="B86" s="118">
        <f>'Tax Invoice'!D82</f>
        <v>2</v>
      </c>
      <c r="C86" s="10" t="s">
        <v>752</v>
      </c>
      <c r="D86" s="10" t="s">
        <v>752</v>
      </c>
      <c r="E86" s="128" t="s">
        <v>42</v>
      </c>
      <c r="F86" s="152" t="s">
        <v>679</v>
      </c>
      <c r="G86" s="153"/>
      <c r="H86" s="11" t="s">
        <v>753</v>
      </c>
      <c r="I86" s="14">
        <f t="shared" ref="I86:I149" si="2">J86*$N$1</f>
        <v>0.74</v>
      </c>
      <c r="J86" s="14">
        <v>0.74</v>
      </c>
      <c r="K86" s="120">
        <f t="shared" ref="K86:K149" si="3">I86*B86</f>
        <v>1.48</v>
      </c>
      <c r="L86" s="125"/>
    </row>
    <row r="87" spans="1:12" ht="24" customHeight="1">
      <c r="A87" s="124"/>
      <c r="B87" s="118">
        <f>'Tax Invoice'!D83</f>
        <v>2</v>
      </c>
      <c r="C87" s="10" t="s">
        <v>752</v>
      </c>
      <c r="D87" s="10" t="s">
        <v>752</v>
      </c>
      <c r="E87" s="128" t="s">
        <v>42</v>
      </c>
      <c r="F87" s="152" t="s">
        <v>490</v>
      </c>
      <c r="G87" s="153"/>
      <c r="H87" s="11" t="s">
        <v>753</v>
      </c>
      <c r="I87" s="14">
        <f t="shared" si="2"/>
        <v>0.74</v>
      </c>
      <c r="J87" s="14">
        <v>0.74</v>
      </c>
      <c r="K87" s="120">
        <f t="shared" si="3"/>
        <v>1.48</v>
      </c>
      <c r="L87" s="125"/>
    </row>
    <row r="88" spans="1:12" ht="24" customHeight="1">
      <c r="A88" s="124"/>
      <c r="B88" s="118">
        <f>'Tax Invoice'!D84</f>
        <v>2</v>
      </c>
      <c r="C88" s="10" t="s">
        <v>755</v>
      </c>
      <c r="D88" s="10" t="s">
        <v>755</v>
      </c>
      <c r="E88" s="128" t="s">
        <v>39</v>
      </c>
      <c r="F88" s="152" t="s">
        <v>279</v>
      </c>
      <c r="G88" s="153"/>
      <c r="H88" s="11" t="s">
        <v>756</v>
      </c>
      <c r="I88" s="14">
        <f t="shared" si="2"/>
        <v>0.74</v>
      </c>
      <c r="J88" s="14">
        <v>0.74</v>
      </c>
      <c r="K88" s="120">
        <f t="shared" si="3"/>
        <v>1.48</v>
      </c>
      <c r="L88" s="125"/>
    </row>
    <row r="89" spans="1:12" ht="24" customHeight="1">
      <c r="A89" s="124"/>
      <c r="B89" s="118">
        <f>'Tax Invoice'!D85</f>
        <v>2</v>
      </c>
      <c r="C89" s="10" t="s">
        <v>755</v>
      </c>
      <c r="D89" s="10" t="s">
        <v>755</v>
      </c>
      <c r="E89" s="128" t="s">
        <v>40</v>
      </c>
      <c r="F89" s="152" t="s">
        <v>279</v>
      </c>
      <c r="G89" s="153"/>
      <c r="H89" s="11" t="s">
        <v>756</v>
      </c>
      <c r="I89" s="14">
        <f t="shared" si="2"/>
        <v>0.74</v>
      </c>
      <c r="J89" s="14">
        <v>0.74</v>
      </c>
      <c r="K89" s="120">
        <f t="shared" si="3"/>
        <v>1.48</v>
      </c>
      <c r="L89" s="125"/>
    </row>
    <row r="90" spans="1:12" ht="24" customHeight="1">
      <c r="A90" s="124"/>
      <c r="B90" s="118">
        <f>'Tax Invoice'!D86</f>
        <v>2</v>
      </c>
      <c r="C90" s="10" t="s">
        <v>755</v>
      </c>
      <c r="D90" s="10" t="s">
        <v>755</v>
      </c>
      <c r="E90" s="128" t="s">
        <v>40</v>
      </c>
      <c r="F90" s="152" t="s">
        <v>679</v>
      </c>
      <c r="G90" s="153"/>
      <c r="H90" s="11" t="s">
        <v>756</v>
      </c>
      <c r="I90" s="14">
        <f t="shared" si="2"/>
        <v>0.74</v>
      </c>
      <c r="J90" s="14">
        <v>0.74</v>
      </c>
      <c r="K90" s="120">
        <f t="shared" si="3"/>
        <v>1.48</v>
      </c>
      <c r="L90" s="125"/>
    </row>
    <row r="91" spans="1:12" ht="24" customHeight="1">
      <c r="A91" s="124"/>
      <c r="B91" s="118">
        <f>'Tax Invoice'!D87</f>
        <v>2</v>
      </c>
      <c r="C91" s="10" t="s">
        <v>755</v>
      </c>
      <c r="D91" s="10" t="s">
        <v>755</v>
      </c>
      <c r="E91" s="128" t="s">
        <v>42</v>
      </c>
      <c r="F91" s="152" t="s">
        <v>279</v>
      </c>
      <c r="G91" s="153"/>
      <c r="H91" s="11" t="s">
        <v>756</v>
      </c>
      <c r="I91" s="14">
        <f t="shared" si="2"/>
        <v>0.74</v>
      </c>
      <c r="J91" s="14">
        <v>0.74</v>
      </c>
      <c r="K91" s="120">
        <f t="shared" si="3"/>
        <v>1.48</v>
      </c>
      <c r="L91" s="125"/>
    </row>
    <row r="92" spans="1:12" ht="24" customHeight="1">
      <c r="A92" s="124"/>
      <c r="B92" s="118">
        <f>'Tax Invoice'!D88</f>
        <v>2</v>
      </c>
      <c r="C92" s="10" t="s">
        <v>755</v>
      </c>
      <c r="D92" s="10" t="s">
        <v>755</v>
      </c>
      <c r="E92" s="128" t="s">
        <v>42</v>
      </c>
      <c r="F92" s="152" t="s">
        <v>679</v>
      </c>
      <c r="G92" s="153"/>
      <c r="H92" s="11" t="s">
        <v>756</v>
      </c>
      <c r="I92" s="14">
        <f t="shared" si="2"/>
        <v>0.74</v>
      </c>
      <c r="J92" s="14">
        <v>0.74</v>
      </c>
      <c r="K92" s="120">
        <f t="shared" si="3"/>
        <v>1.48</v>
      </c>
      <c r="L92" s="125"/>
    </row>
    <row r="93" spans="1:12" ht="12.75" customHeight="1">
      <c r="A93" s="124"/>
      <c r="B93" s="118">
        <f>'Tax Invoice'!D89</f>
        <v>40</v>
      </c>
      <c r="C93" s="10" t="s">
        <v>757</v>
      </c>
      <c r="D93" s="10" t="s">
        <v>757</v>
      </c>
      <c r="E93" s="128" t="s">
        <v>28</v>
      </c>
      <c r="F93" s="152"/>
      <c r="G93" s="153"/>
      <c r="H93" s="11" t="s">
        <v>758</v>
      </c>
      <c r="I93" s="14">
        <f t="shared" si="2"/>
        <v>0.18</v>
      </c>
      <c r="J93" s="14">
        <v>0.18</v>
      </c>
      <c r="K93" s="120">
        <f t="shared" si="3"/>
        <v>7.1999999999999993</v>
      </c>
      <c r="L93" s="125"/>
    </row>
    <row r="94" spans="1:12" ht="12.75" customHeight="1">
      <c r="A94" s="124"/>
      <c r="B94" s="118">
        <f>'Tax Invoice'!D90</f>
        <v>40</v>
      </c>
      <c r="C94" s="10" t="s">
        <v>757</v>
      </c>
      <c r="D94" s="10" t="s">
        <v>757</v>
      </c>
      <c r="E94" s="128" t="s">
        <v>30</v>
      </c>
      <c r="F94" s="152"/>
      <c r="G94" s="153"/>
      <c r="H94" s="11" t="s">
        <v>758</v>
      </c>
      <c r="I94" s="14">
        <f t="shared" si="2"/>
        <v>0.18</v>
      </c>
      <c r="J94" s="14">
        <v>0.18</v>
      </c>
      <c r="K94" s="120">
        <f t="shared" si="3"/>
        <v>7.1999999999999993</v>
      </c>
      <c r="L94" s="125"/>
    </row>
    <row r="95" spans="1:12" ht="12.75" customHeight="1">
      <c r="A95" s="124"/>
      <c r="B95" s="118">
        <f>'Tax Invoice'!D91</f>
        <v>40</v>
      </c>
      <c r="C95" s="10" t="s">
        <v>757</v>
      </c>
      <c r="D95" s="10" t="s">
        <v>757</v>
      </c>
      <c r="E95" s="128" t="s">
        <v>31</v>
      </c>
      <c r="F95" s="152"/>
      <c r="G95" s="153"/>
      <c r="H95" s="11" t="s">
        <v>758</v>
      </c>
      <c r="I95" s="14">
        <f t="shared" si="2"/>
        <v>0.18</v>
      </c>
      <c r="J95" s="14">
        <v>0.18</v>
      </c>
      <c r="K95" s="120">
        <f t="shared" si="3"/>
        <v>7.1999999999999993</v>
      </c>
      <c r="L95" s="125"/>
    </row>
    <row r="96" spans="1:12" ht="12.75" customHeight="1">
      <c r="A96" s="124"/>
      <c r="B96" s="118">
        <f>'Tax Invoice'!D92</f>
        <v>40</v>
      </c>
      <c r="C96" s="10" t="s">
        <v>757</v>
      </c>
      <c r="D96" s="10" t="s">
        <v>757</v>
      </c>
      <c r="E96" s="128" t="s">
        <v>32</v>
      </c>
      <c r="F96" s="152"/>
      <c r="G96" s="153"/>
      <c r="H96" s="11" t="s">
        <v>758</v>
      </c>
      <c r="I96" s="14">
        <f t="shared" si="2"/>
        <v>0.18</v>
      </c>
      <c r="J96" s="14">
        <v>0.18</v>
      </c>
      <c r="K96" s="120">
        <f t="shared" si="3"/>
        <v>7.1999999999999993</v>
      </c>
      <c r="L96" s="125"/>
    </row>
    <row r="97" spans="1:12" ht="12.75" customHeight="1">
      <c r="A97" s="124"/>
      <c r="B97" s="118">
        <f>'Tax Invoice'!D93</f>
        <v>40</v>
      </c>
      <c r="C97" s="10" t="s">
        <v>757</v>
      </c>
      <c r="D97" s="10" t="s">
        <v>757</v>
      </c>
      <c r="E97" s="128" t="s">
        <v>33</v>
      </c>
      <c r="F97" s="152"/>
      <c r="G97" s="153"/>
      <c r="H97" s="11" t="s">
        <v>758</v>
      </c>
      <c r="I97" s="14">
        <f t="shared" si="2"/>
        <v>0.18</v>
      </c>
      <c r="J97" s="14">
        <v>0.18</v>
      </c>
      <c r="K97" s="120">
        <f t="shared" si="3"/>
        <v>7.1999999999999993</v>
      </c>
      <c r="L97" s="125"/>
    </row>
    <row r="98" spans="1:12" ht="12.75" customHeight="1">
      <c r="A98" s="124"/>
      <c r="B98" s="118">
        <f>'Tax Invoice'!D94</f>
        <v>40</v>
      </c>
      <c r="C98" s="10" t="s">
        <v>757</v>
      </c>
      <c r="D98" s="10" t="s">
        <v>757</v>
      </c>
      <c r="E98" s="128" t="s">
        <v>53</v>
      </c>
      <c r="F98" s="152"/>
      <c r="G98" s="153"/>
      <c r="H98" s="11" t="s">
        <v>758</v>
      </c>
      <c r="I98" s="14">
        <f t="shared" si="2"/>
        <v>0.18</v>
      </c>
      <c r="J98" s="14">
        <v>0.18</v>
      </c>
      <c r="K98" s="120">
        <f t="shared" si="3"/>
        <v>7.1999999999999993</v>
      </c>
      <c r="L98" s="125"/>
    </row>
    <row r="99" spans="1:12" ht="12.75" customHeight="1">
      <c r="A99" s="124"/>
      <c r="B99" s="118">
        <f>'Tax Invoice'!D95</f>
        <v>40</v>
      </c>
      <c r="C99" s="10" t="s">
        <v>757</v>
      </c>
      <c r="D99" s="10" t="s">
        <v>757</v>
      </c>
      <c r="E99" s="128" t="s">
        <v>55</v>
      </c>
      <c r="F99" s="152"/>
      <c r="G99" s="153"/>
      <c r="H99" s="11" t="s">
        <v>758</v>
      </c>
      <c r="I99" s="14">
        <f t="shared" si="2"/>
        <v>0.18</v>
      </c>
      <c r="J99" s="14">
        <v>0.18</v>
      </c>
      <c r="K99" s="120">
        <f t="shared" si="3"/>
        <v>7.1999999999999993</v>
      </c>
      <c r="L99" s="125"/>
    </row>
    <row r="100" spans="1:12" ht="36" customHeight="1">
      <c r="A100" s="124"/>
      <c r="B100" s="118">
        <f>'Tax Invoice'!D96</f>
        <v>2</v>
      </c>
      <c r="C100" s="10" t="s">
        <v>759</v>
      </c>
      <c r="D100" s="10" t="s">
        <v>759</v>
      </c>
      <c r="E100" s="128" t="s">
        <v>112</v>
      </c>
      <c r="F100" s="152"/>
      <c r="G100" s="153"/>
      <c r="H100" s="11" t="s">
        <v>1057</v>
      </c>
      <c r="I100" s="14">
        <f t="shared" si="2"/>
        <v>1.24</v>
      </c>
      <c r="J100" s="14">
        <v>1.24</v>
      </c>
      <c r="K100" s="120">
        <f t="shared" si="3"/>
        <v>2.48</v>
      </c>
      <c r="L100" s="125"/>
    </row>
    <row r="101" spans="1:12" ht="36" customHeight="1">
      <c r="A101" s="124"/>
      <c r="B101" s="118">
        <f>'Tax Invoice'!D97</f>
        <v>2</v>
      </c>
      <c r="C101" s="10" t="s">
        <v>759</v>
      </c>
      <c r="D101" s="10" t="s">
        <v>759</v>
      </c>
      <c r="E101" s="128" t="s">
        <v>220</v>
      </c>
      <c r="F101" s="152"/>
      <c r="G101" s="153"/>
      <c r="H101" s="11" t="s">
        <v>1057</v>
      </c>
      <c r="I101" s="14">
        <f t="shared" si="2"/>
        <v>1.24</v>
      </c>
      <c r="J101" s="14">
        <v>1.24</v>
      </c>
      <c r="K101" s="120">
        <f t="shared" si="3"/>
        <v>2.48</v>
      </c>
      <c r="L101" s="125"/>
    </row>
    <row r="102" spans="1:12" ht="36" customHeight="1">
      <c r="A102" s="124"/>
      <c r="B102" s="118">
        <f>'Tax Invoice'!D98</f>
        <v>2</v>
      </c>
      <c r="C102" s="10" t="s">
        <v>760</v>
      </c>
      <c r="D102" s="10" t="s">
        <v>760</v>
      </c>
      <c r="E102" s="128" t="s">
        <v>642</v>
      </c>
      <c r="F102" s="152"/>
      <c r="G102" s="153"/>
      <c r="H102" s="11" t="s">
        <v>1058</v>
      </c>
      <c r="I102" s="14">
        <f t="shared" si="2"/>
        <v>1.24</v>
      </c>
      <c r="J102" s="14">
        <v>1.24</v>
      </c>
      <c r="K102" s="120">
        <f t="shared" si="3"/>
        <v>2.48</v>
      </c>
      <c r="L102" s="125"/>
    </row>
    <row r="103" spans="1:12" ht="36" customHeight="1">
      <c r="A103" s="124"/>
      <c r="B103" s="118">
        <f>'Tax Invoice'!D99</f>
        <v>2</v>
      </c>
      <c r="C103" s="10" t="s">
        <v>760</v>
      </c>
      <c r="D103" s="10" t="s">
        <v>760</v>
      </c>
      <c r="E103" s="128" t="s">
        <v>643</v>
      </c>
      <c r="F103" s="152"/>
      <c r="G103" s="153"/>
      <c r="H103" s="11" t="s">
        <v>1058</v>
      </c>
      <c r="I103" s="14">
        <f t="shared" si="2"/>
        <v>1.24</v>
      </c>
      <c r="J103" s="14">
        <v>1.24</v>
      </c>
      <c r="K103" s="120">
        <f t="shared" si="3"/>
        <v>2.48</v>
      </c>
      <c r="L103" s="125"/>
    </row>
    <row r="104" spans="1:12" ht="12.75" customHeight="1">
      <c r="A104" s="124"/>
      <c r="B104" s="118">
        <f>'Tax Invoice'!D100</f>
        <v>10</v>
      </c>
      <c r="C104" s="10" t="s">
        <v>35</v>
      </c>
      <c r="D104" s="10" t="s">
        <v>938</v>
      </c>
      <c r="E104" s="128" t="s">
        <v>39</v>
      </c>
      <c r="F104" s="152"/>
      <c r="G104" s="153"/>
      <c r="H104" s="11" t="s">
        <v>761</v>
      </c>
      <c r="I104" s="14">
        <f t="shared" si="2"/>
        <v>0.25</v>
      </c>
      <c r="J104" s="14">
        <v>0.25</v>
      </c>
      <c r="K104" s="120">
        <f t="shared" si="3"/>
        <v>2.5</v>
      </c>
      <c r="L104" s="125"/>
    </row>
    <row r="105" spans="1:12" ht="12.75" customHeight="1">
      <c r="A105" s="124"/>
      <c r="B105" s="118">
        <f>'Tax Invoice'!D101</f>
        <v>10</v>
      </c>
      <c r="C105" s="10" t="s">
        <v>35</v>
      </c>
      <c r="D105" s="10" t="s">
        <v>938</v>
      </c>
      <c r="E105" s="128" t="s">
        <v>40</v>
      </c>
      <c r="F105" s="152"/>
      <c r="G105" s="153"/>
      <c r="H105" s="11" t="s">
        <v>761</v>
      </c>
      <c r="I105" s="14">
        <f t="shared" si="2"/>
        <v>0.25</v>
      </c>
      <c r="J105" s="14">
        <v>0.25</v>
      </c>
      <c r="K105" s="120">
        <f t="shared" si="3"/>
        <v>2.5</v>
      </c>
      <c r="L105" s="125"/>
    </row>
    <row r="106" spans="1:12" ht="12.75" customHeight="1">
      <c r="A106" s="124"/>
      <c r="B106" s="118">
        <f>'Tax Invoice'!D102</f>
        <v>2</v>
      </c>
      <c r="C106" s="10" t="s">
        <v>35</v>
      </c>
      <c r="D106" s="10" t="s">
        <v>939</v>
      </c>
      <c r="E106" s="128" t="s">
        <v>762</v>
      </c>
      <c r="F106" s="152"/>
      <c r="G106" s="153"/>
      <c r="H106" s="11" t="s">
        <v>761</v>
      </c>
      <c r="I106" s="14">
        <f t="shared" si="2"/>
        <v>0.27</v>
      </c>
      <c r="J106" s="14">
        <v>0.27</v>
      </c>
      <c r="K106" s="120">
        <f t="shared" si="3"/>
        <v>0.54</v>
      </c>
      <c r="L106" s="125"/>
    </row>
    <row r="107" spans="1:12" ht="12.75" customHeight="1">
      <c r="A107" s="124"/>
      <c r="B107" s="118">
        <f>'Tax Invoice'!D103</f>
        <v>2</v>
      </c>
      <c r="C107" s="10" t="s">
        <v>35</v>
      </c>
      <c r="D107" s="10" t="s">
        <v>939</v>
      </c>
      <c r="E107" s="128" t="s">
        <v>43</v>
      </c>
      <c r="F107" s="152"/>
      <c r="G107" s="153"/>
      <c r="H107" s="11" t="s">
        <v>761</v>
      </c>
      <c r="I107" s="14">
        <f t="shared" si="2"/>
        <v>0.27</v>
      </c>
      <c r="J107" s="14">
        <v>0.27</v>
      </c>
      <c r="K107" s="120">
        <f t="shared" si="3"/>
        <v>0.54</v>
      </c>
      <c r="L107" s="125"/>
    </row>
    <row r="108" spans="1:12" ht="12.75" customHeight="1">
      <c r="A108" s="124"/>
      <c r="B108" s="118">
        <f>'Tax Invoice'!D104</f>
        <v>2</v>
      </c>
      <c r="C108" s="10" t="s">
        <v>35</v>
      </c>
      <c r="D108" s="10" t="s">
        <v>939</v>
      </c>
      <c r="E108" s="128" t="s">
        <v>44</v>
      </c>
      <c r="F108" s="152"/>
      <c r="G108" s="153"/>
      <c r="H108" s="11" t="s">
        <v>761</v>
      </c>
      <c r="I108" s="14">
        <f t="shared" si="2"/>
        <v>0.27</v>
      </c>
      <c r="J108" s="14">
        <v>0.27</v>
      </c>
      <c r="K108" s="120">
        <f t="shared" si="3"/>
        <v>0.54</v>
      </c>
      <c r="L108" s="125"/>
    </row>
    <row r="109" spans="1:12" ht="12.75" customHeight="1">
      <c r="A109" s="124"/>
      <c r="B109" s="118">
        <f>'Tax Invoice'!D105</f>
        <v>2</v>
      </c>
      <c r="C109" s="10" t="s">
        <v>35</v>
      </c>
      <c r="D109" s="10" t="s">
        <v>939</v>
      </c>
      <c r="E109" s="128" t="s">
        <v>45</v>
      </c>
      <c r="F109" s="152"/>
      <c r="G109" s="153"/>
      <c r="H109" s="11" t="s">
        <v>761</v>
      </c>
      <c r="I109" s="14">
        <f t="shared" si="2"/>
        <v>0.27</v>
      </c>
      <c r="J109" s="14">
        <v>0.27</v>
      </c>
      <c r="K109" s="120">
        <f t="shared" si="3"/>
        <v>0.54</v>
      </c>
      <c r="L109" s="125"/>
    </row>
    <row r="110" spans="1:12" ht="12.75" customHeight="1">
      <c r="A110" s="124"/>
      <c r="B110" s="118">
        <f>'Tax Invoice'!D106</f>
        <v>2</v>
      </c>
      <c r="C110" s="10" t="s">
        <v>35</v>
      </c>
      <c r="D110" s="10" t="s">
        <v>940</v>
      </c>
      <c r="E110" s="128" t="s">
        <v>46</v>
      </c>
      <c r="F110" s="152"/>
      <c r="G110" s="153"/>
      <c r="H110" s="11" t="s">
        <v>761</v>
      </c>
      <c r="I110" s="14">
        <f t="shared" si="2"/>
        <v>0.28999999999999998</v>
      </c>
      <c r="J110" s="14">
        <v>0.28999999999999998</v>
      </c>
      <c r="K110" s="120">
        <f t="shared" si="3"/>
        <v>0.57999999999999996</v>
      </c>
      <c r="L110" s="125"/>
    </row>
    <row r="111" spans="1:12" ht="12.75" customHeight="1">
      <c r="A111" s="124"/>
      <c r="B111" s="118">
        <f>'Tax Invoice'!D107</f>
        <v>2</v>
      </c>
      <c r="C111" s="10" t="s">
        <v>35</v>
      </c>
      <c r="D111" s="10" t="s">
        <v>940</v>
      </c>
      <c r="E111" s="128" t="s">
        <v>47</v>
      </c>
      <c r="F111" s="152"/>
      <c r="G111" s="153"/>
      <c r="H111" s="11" t="s">
        <v>761</v>
      </c>
      <c r="I111" s="14">
        <f t="shared" si="2"/>
        <v>0.28999999999999998</v>
      </c>
      <c r="J111" s="14">
        <v>0.28999999999999998</v>
      </c>
      <c r="K111" s="120">
        <f t="shared" si="3"/>
        <v>0.57999999999999996</v>
      </c>
      <c r="L111" s="125"/>
    </row>
    <row r="112" spans="1:12" ht="24" customHeight="1">
      <c r="A112" s="124"/>
      <c r="B112" s="118">
        <f>'Tax Invoice'!D108</f>
        <v>10</v>
      </c>
      <c r="C112" s="10" t="s">
        <v>763</v>
      </c>
      <c r="D112" s="10" t="s">
        <v>941</v>
      </c>
      <c r="E112" s="128" t="s">
        <v>39</v>
      </c>
      <c r="F112" s="152"/>
      <c r="G112" s="153"/>
      <c r="H112" s="11" t="s">
        <v>764</v>
      </c>
      <c r="I112" s="14">
        <f t="shared" si="2"/>
        <v>0.25</v>
      </c>
      <c r="J112" s="14">
        <v>0.25</v>
      </c>
      <c r="K112" s="120">
        <f t="shared" si="3"/>
        <v>2.5</v>
      </c>
      <c r="L112" s="125"/>
    </row>
    <row r="113" spans="1:12" ht="24" customHeight="1">
      <c r="A113" s="124"/>
      <c r="B113" s="118">
        <f>'Tax Invoice'!D109</f>
        <v>10</v>
      </c>
      <c r="C113" s="10" t="s">
        <v>763</v>
      </c>
      <c r="D113" s="10" t="s">
        <v>941</v>
      </c>
      <c r="E113" s="128" t="s">
        <v>40</v>
      </c>
      <c r="F113" s="152"/>
      <c r="G113" s="153"/>
      <c r="H113" s="11" t="s">
        <v>764</v>
      </c>
      <c r="I113" s="14">
        <f t="shared" si="2"/>
        <v>0.25</v>
      </c>
      <c r="J113" s="14">
        <v>0.25</v>
      </c>
      <c r="K113" s="120">
        <f t="shared" si="3"/>
        <v>2.5</v>
      </c>
      <c r="L113" s="125"/>
    </row>
    <row r="114" spans="1:12" ht="24" customHeight="1">
      <c r="A114" s="124"/>
      <c r="B114" s="118">
        <f>'Tax Invoice'!D110</f>
        <v>2</v>
      </c>
      <c r="C114" s="10" t="s">
        <v>763</v>
      </c>
      <c r="D114" s="10" t="s">
        <v>942</v>
      </c>
      <c r="E114" s="128" t="s">
        <v>762</v>
      </c>
      <c r="F114" s="152"/>
      <c r="G114" s="153"/>
      <c r="H114" s="11" t="s">
        <v>764</v>
      </c>
      <c r="I114" s="14">
        <f t="shared" si="2"/>
        <v>0.27</v>
      </c>
      <c r="J114" s="14">
        <v>0.27</v>
      </c>
      <c r="K114" s="120">
        <f t="shared" si="3"/>
        <v>0.54</v>
      </c>
      <c r="L114" s="125"/>
    </row>
    <row r="115" spans="1:12" ht="24" customHeight="1">
      <c r="A115" s="124"/>
      <c r="B115" s="118">
        <f>'Tax Invoice'!D111</f>
        <v>2</v>
      </c>
      <c r="C115" s="10" t="s">
        <v>763</v>
      </c>
      <c r="D115" s="10" t="s">
        <v>942</v>
      </c>
      <c r="E115" s="128" t="s">
        <v>43</v>
      </c>
      <c r="F115" s="152"/>
      <c r="G115" s="153"/>
      <c r="H115" s="11" t="s">
        <v>764</v>
      </c>
      <c r="I115" s="14">
        <f t="shared" si="2"/>
        <v>0.27</v>
      </c>
      <c r="J115" s="14">
        <v>0.27</v>
      </c>
      <c r="K115" s="120">
        <f t="shared" si="3"/>
        <v>0.54</v>
      </c>
      <c r="L115" s="125"/>
    </row>
    <row r="116" spans="1:12" ht="24" customHeight="1">
      <c r="A116" s="124"/>
      <c r="B116" s="118">
        <f>'Tax Invoice'!D112</f>
        <v>2</v>
      </c>
      <c r="C116" s="10" t="s">
        <v>763</v>
      </c>
      <c r="D116" s="10" t="s">
        <v>942</v>
      </c>
      <c r="E116" s="128" t="s">
        <v>44</v>
      </c>
      <c r="F116" s="152"/>
      <c r="G116" s="153"/>
      <c r="H116" s="11" t="s">
        <v>764</v>
      </c>
      <c r="I116" s="14">
        <f t="shared" si="2"/>
        <v>0.27</v>
      </c>
      <c r="J116" s="14">
        <v>0.27</v>
      </c>
      <c r="K116" s="120">
        <f t="shared" si="3"/>
        <v>0.54</v>
      </c>
      <c r="L116" s="125"/>
    </row>
    <row r="117" spans="1:12" ht="24" customHeight="1">
      <c r="A117" s="124"/>
      <c r="B117" s="118">
        <f>'Tax Invoice'!D113</f>
        <v>2</v>
      </c>
      <c r="C117" s="10" t="s">
        <v>763</v>
      </c>
      <c r="D117" s="10" t="s">
        <v>942</v>
      </c>
      <c r="E117" s="128" t="s">
        <v>45</v>
      </c>
      <c r="F117" s="152"/>
      <c r="G117" s="153"/>
      <c r="H117" s="11" t="s">
        <v>764</v>
      </c>
      <c r="I117" s="14">
        <f t="shared" si="2"/>
        <v>0.27</v>
      </c>
      <c r="J117" s="14">
        <v>0.27</v>
      </c>
      <c r="K117" s="120">
        <f t="shared" si="3"/>
        <v>0.54</v>
      </c>
      <c r="L117" s="125"/>
    </row>
    <row r="118" spans="1:12" ht="24" customHeight="1">
      <c r="A118" s="124"/>
      <c r="B118" s="118">
        <f>'Tax Invoice'!D114</f>
        <v>2</v>
      </c>
      <c r="C118" s="10" t="s">
        <v>763</v>
      </c>
      <c r="D118" s="10" t="s">
        <v>942</v>
      </c>
      <c r="E118" s="128" t="s">
        <v>46</v>
      </c>
      <c r="F118" s="152"/>
      <c r="G118" s="153"/>
      <c r="H118" s="11" t="s">
        <v>764</v>
      </c>
      <c r="I118" s="14">
        <f t="shared" si="2"/>
        <v>0.28999999999999998</v>
      </c>
      <c r="J118" s="14">
        <v>0.28999999999999998</v>
      </c>
      <c r="K118" s="120">
        <f t="shared" si="3"/>
        <v>0.57999999999999996</v>
      </c>
      <c r="L118" s="125"/>
    </row>
    <row r="119" spans="1:12" ht="24" customHeight="1">
      <c r="A119" s="124"/>
      <c r="B119" s="118">
        <f>'Tax Invoice'!D115</f>
        <v>2</v>
      </c>
      <c r="C119" s="10" t="s">
        <v>763</v>
      </c>
      <c r="D119" s="10" t="s">
        <v>943</v>
      </c>
      <c r="E119" s="128" t="s">
        <v>47</v>
      </c>
      <c r="F119" s="152"/>
      <c r="G119" s="153"/>
      <c r="H119" s="11" t="s">
        <v>764</v>
      </c>
      <c r="I119" s="14">
        <f t="shared" si="2"/>
        <v>0.28999999999999998</v>
      </c>
      <c r="J119" s="14">
        <v>0.28999999999999998</v>
      </c>
      <c r="K119" s="120">
        <f t="shared" si="3"/>
        <v>0.57999999999999996</v>
      </c>
      <c r="L119" s="125"/>
    </row>
    <row r="120" spans="1:12" ht="24" customHeight="1">
      <c r="A120" s="124"/>
      <c r="B120" s="118">
        <f>'Tax Invoice'!D116</f>
        <v>2</v>
      </c>
      <c r="C120" s="10" t="s">
        <v>765</v>
      </c>
      <c r="D120" s="10" t="s">
        <v>765</v>
      </c>
      <c r="E120" s="128" t="s">
        <v>39</v>
      </c>
      <c r="F120" s="152" t="s">
        <v>279</v>
      </c>
      <c r="G120" s="153"/>
      <c r="H120" s="11" t="s">
        <v>766</v>
      </c>
      <c r="I120" s="14">
        <f t="shared" si="2"/>
        <v>0.74</v>
      </c>
      <c r="J120" s="14">
        <v>0.74</v>
      </c>
      <c r="K120" s="120">
        <f t="shared" si="3"/>
        <v>1.48</v>
      </c>
      <c r="L120" s="125"/>
    </row>
    <row r="121" spans="1:12" ht="24" customHeight="1">
      <c r="A121" s="124"/>
      <c r="B121" s="118">
        <f>'Tax Invoice'!D117</f>
        <v>2</v>
      </c>
      <c r="C121" s="10" t="s">
        <v>765</v>
      </c>
      <c r="D121" s="10" t="s">
        <v>765</v>
      </c>
      <c r="E121" s="128" t="s">
        <v>39</v>
      </c>
      <c r="F121" s="152" t="s">
        <v>679</v>
      </c>
      <c r="G121" s="153"/>
      <c r="H121" s="11" t="s">
        <v>766</v>
      </c>
      <c r="I121" s="14">
        <f t="shared" si="2"/>
        <v>0.74</v>
      </c>
      <c r="J121" s="14">
        <v>0.74</v>
      </c>
      <c r="K121" s="120">
        <f t="shared" si="3"/>
        <v>1.48</v>
      </c>
      <c r="L121" s="125"/>
    </row>
    <row r="122" spans="1:12" ht="24" customHeight="1">
      <c r="A122" s="124"/>
      <c r="B122" s="118">
        <f>'Tax Invoice'!D118</f>
        <v>2</v>
      </c>
      <c r="C122" s="10" t="s">
        <v>765</v>
      </c>
      <c r="D122" s="10" t="s">
        <v>765</v>
      </c>
      <c r="E122" s="128" t="s">
        <v>39</v>
      </c>
      <c r="F122" s="152" t="s">
        <v>277</v>
      </c>
      <c r="G122" s="153"/>
      <c r="H122" s="11" t="s">
        <v>766</v>
      </c>
      <c r="I122" s="14">
        <f t="shared" si="2"/>
        <v>0.74</v>
      </c>
      <c r="J122" s="14">
        <v>0.74</v>
      </c>
      <c r="K122" s="120">
        <f t="shared" si="3"/>
        <v>1.48</v>
      </c>
      <c r="L122" s="125"/>
    </row>
    <row r="123" spans="1:12" ht="24" customHeight="1">
      <c r="A123" s="124"/>
      <c r="B123" s="118">
        <f>'Tax Invoice'!D119</f>
        <v>2</v>
      </c>
      <c r="C123" s="10" t="s">
        <v>765</v>
      </c>
      <c r="D123" s="10" t="s">
        <v>765</v>
      </c>
      <c r="E123" s="128" t="s">
        <v>39</v>
      </c>
      <c r="F123" s="152" t="s">
        <v>737</v>
      </c>
      <c r="G123" s="153"/>
      <c r="H123" s="11" t="s">
        <v>766</v>
      </c>
      <c r="I123" s="14">
        <f t="shared" si="2"/>
        <v>0.74</v>
      </c>
      <c r="J123" s="14">
        <v>0.74</v>
      </c>
      <c r="K123" s="120">
        <f t="shared" si="3"/>
        <v>1.48</v>
      </c>
      <c r="L123" s="125"/>
    </row>
    <row r="124" spans="1:12" ht="24" customHeight="1">
      <c r="A124" s="124"/>
      <c r="B124" s="118">
        <f>'Tax Invoice'!D120</f>
        <v>2</v>
      </c>
      <c r="C124" s="10" t="s">
        <v>765</v>
      </c>
      <c r="D124" s="10" t="s">
        <v>765</v>
      </c>
      <c r="E124" s="128" t="s">
        <v>42</v>
      </c>
      <c r="F124" s="152" t="s">
        <v>279</v>
      </c>
      <c r="G124" s="153"/>
      <c r="H124" s="11" t="s">
        <v>766</v>
      </c>
      <c r="I124" s="14">
        <f t="shared" si="2"/>
        <v>0.74</v>
      </c>
      <c r="J124" s="14">
        <v>0.74</v>
      </c>
      <c r="K124" s="120">
        <f t="shared" si="3"/>
        <v>1.48</v>
      </c>
      <c r="L124" s="125"/>
    </row>
    <row r="125" spans="1:12" ht="24" customHeight="1">
      <c r="A125" s="124"/>
      <c r="B125" s="118">
        <f>'Tax Invoice'!D121</f>
        <v>2</v>
      </c>
      <c r="C125" s="10" t="s">
        <v>765</v>
      </c>
      <c r="D125" s="10" t="s">
        <v>765</v>
      </c>
      <c r="E125" s="128" t="s">
        <v>42</v>
      </c>
      <c r="F125" s="152" t="s">
        <v>679</v>
      </c>
      <c r="G125" s="153"/>
      <c r="H125" s="11" t="s">
        <v>766</v>
      </c>
      <c r="I125" s="14">
        <f t="shared" si="2"/>
        <v>0.74</v>
      </c>
      <c r="J125" s="14">
        <v>0.74</v>
      </c>
      <c r="K125" s="120">
        <f t="shared" si="3"/>
        <v>1.48</v>
      </c>
      <c r="L125" s="125"/>
    </row>
    <row r="126" spans="1:12" ht="24" customHeight="1">
      <c r="A126" s="124"/>
      <c r="B126" s="118">
        <f>'Tax Invoice'!D122</f>
        <v>2</v>
      </c>
      <c r="C126" s="10" t="s">
        <v>767</v>
      </c>
      <c r="D126" s="10" t="s">
        <v>767</v>
      </c>
      <c r="E126" s="128" t="s">
        <v>45</v>
      </c>
      <c r="F126" s="152" t="s">
        <v>279</v>
      </c>
      <c r="G126" s="153"/>
      <c r="H126" s="11" t="s">
        <v>768</v>
      </c>
      <c r="I126" s="14">
        <f t="shared" si="2"/>
        <v>0.74</v>
      </c>
      <c r="J126" s="14">
        <v>0.74</v>
      </c>
      <c r="K126" s="120">
        <f t="shared" si="3"/>
        <v>1.48</v>
      </c>
      <c r="L126" s="125"/>
    </row>
    <row r="127" spans="1:12" ht="24" customHeight="1">
      <c r="A127" s="124"/>
      <c r="B127" s="118">
        <f>'Tax Invoice'!D123</f>
        <v>2</v>
      </c>
      <c r="C127" s="10" t="s">
        <v>767</v>
      </c>
      <c r="D127" s="10" t="s">
        <v>767</v>
      </c>
      <c r="E127" s="128" t="s">
        <v>47</v>
      </c>
      <c r="F127" s="152" t="s">
        <v>279</v>
      </c>
      <c r="G127" s="153"/>
      <c r="H127" s="11" t="s">
        <v>768</v>
      </c>
      <c r="I127" s="14">
        <f t="shared" si="2"/>
        <v>0.74</v>
      </c>
      <c r="J127" s="14">
        <v>0.74</v>
      </c>
      <c r="K127" s="120">
        <f t="shared" si="3"/>
        <v>1.48</v>
      </c>
      <c r="L127" s="125"/>
    </row>
    <row r="128" spans="1:12" ht="24" customHeight="1">
      <c r="A128" s="124"/>
      <c r="B128" s="118">
        <f>'Tax Invoice'!D124</f>
        <v>2</v>
      </c>
      <c r="C128" s="10" t="s">
        <v>769</v>
      </c>
      <c r="D128" s="10" t="s">
        <v>769</v>
      </c>
      <c r="E128" s="128" t="s">
        <v>39</v>
      </c>
      <c r="F128" s="152" t="s">
        <v>279</v>
      </c>
      <c r="G128" s="153"/>
      <c r="H128" s="11" t="s">
        <v>770</v>
      </c>
      <c r="I128" s="14">
        <f t="shared" si="2"/>
        <v>0.74</v>
      </c>
      <c r="J128" s="14">
        <v>0.74</v>
      </c>
      <c r="K128" s="120">
        <f t="shared" si="3"/>
        <v>1.48</v>
      </c>
      <c r="L128" s="125"/>
    </row>
    <row r="129" spans="1:12" ht="24" customHeight="1">
      <c r="A129" s="124"/>
      <c r="B129" s="118">
        <f>'Tax Invoice'!D125</f>
        <v>10</v>
      </c>
      <c r="C129" s="10" t="s">
        <v>769</v>
      </c>
      <c r="D129" s="10" t="s">
        <v>769</v>
      </c>
      <c r="E129" s="128" t="s">
        <v>39</v>
      </c>
      <c r="F129" s="152" t="s">
        <v>278</v>
      </c>
      <c r="G129" s="153"/>
      <c r="H129" s="11" t="s">
        <v>770</v>
      </c>
      <c r="I129" s="14">
        <f t="shared" si="2"/>
        <v>0.74</v>
      </c>
      <c r="J129" s="14">
        <v>0.74</v>
      </c>
      <c r="K129" s="120">
        <f t="shared" si="3"/>
        <v>7.4</v>
      </c>
      <c r="L129" s="125"/>
    </row>
    <row r="130" spans="1:12" ht="24" customHeight="1">
      <c r="A130" s="124"/>
      <c r="B130" s="118">
        <f>'Tax Invoice'!D126</f>
        <v>10</v>
      </c>
      <c r="C130" s="10" t="s">
        <v>769</v>
      </c>
      <c r="D130" s="10" t="s">
        <v>769</v>
      </c>
      <c r="E130" s="128" t="s">
        <v>39</v>
      </c>
      <c r="F130" s="152" t="s">
        <v>754</v>
      </c>
      <c r="G130" s="153"/>
      <c r="H130" s="11" t="s">
        <v>770</v>
      </c>
      <c r="I130" s="14">
        <f t="shared" si="2"/>
        <v>0.74</v>
      </c>
      <c r="J130" s="14">
        <v>0.74</v>
      </c>
      <c r="K130" s="120">
        <f t="shared" si="3"/>
        <v>7.4</v>
      </c>
      <c r="L130" s="125"/>
    </row>
    <row r="131" spans="1:12" ht="24" customHeight="1">
      <c r="A131" s="124"/>
      <c r="B131" s="118">
        <f>'Tax Invoice'!D127</f>
        <v>2</v>
      </c>
      <c r="C131" s="10" t="s">
        <v>769</v>
      </c>
      <c r="D131" s="10" t="s">
        <v>769</v>
      </c>
      <c r="E131" s="128" t="s">
        <v>40</v>
      </c>
      <c r="F131" s="152" t="s">
        <v>279</v>
      </c>
      <c r="G131" s="153"/>
      <c r="H131" s="11" t="s">
        <v>770</v>
      </c>
      <c r="I131" s="14">
        <f t="shared" si="2"/>
        <v>0.74</v>
      </c>
      <c r="J131" s="14">
        <v>0.74</v>
      </c>
      <c r="K131" s="120">
        <f t="shared" si="3"/>
        <v>1.48</v>
      </c>
      <c r="L131" s="125"/>
    </row>
    <row r="132" spans="1:12" ht="24" customHeight="1">
      <c r="A132" s="124"/>
      <c r="B132" s="118">
        <f>'Tax Invoice'!D128</f>
        <v>10</v>
      </c>
      <c r="C132" s="10" t="s">
        <v>769</v>
      </c>
      <c r="D132" s="10" t="s">
        <v>769</v>
      </c>
      <c r="E132" s="128" t="s">
        <v>40</v>
      </c>
      <c r="F132" s="152" t="s">
        <v>278</v>
      </c>
      <c r="G132" s="153"/>
      <c r="H132" s="11" t="s">
        <v>770</v>
      </c>
      <c r="I132" s="14">
        <f t="shared" si="2"/>
        <v>0.74</v>
      </c>
      <c r="J132" s="14">
        <v>0.74</v>
      </c>
      <c r="K132" s="120">
        <f t="shared" si="3"/>
        <v>7.4</v>
      </c>
      <c r="L132" s="125"/>
    </row>
    <row r="133" spans="1:12" ht="24" customHeight="1">
      <c r="A133" s="124"/>
      <c r="B133" s="118">
        <f>'Tax Invoice'!D129</f>
        <v>2</v>
      </c>
      <c r="C133" s="10" t="s">
        <v>769</v>
      </c>
      <c r="D133" s="10" t="s">
        <v>769</v>
      </c>
      <c r="E133" s="128" t="s">
        <v>40</v>
      </c>
      <c r="F133" s="152" t="s">
        <v>737</v>
      </c>
      <c r="G133" s="153"/>
      <c r="H133" s="11" t="s">
        <v>770</v>
      </c>
      <c r="I133" s="14">
        <f t="shared" si="2"/>
        <v>0.74</v>
      </c>
      <c r="J133" s="14">
        <v>0.74</v>
      </c>
      <c r="K133" s="120">
        <f t="shared" si="3"/>
        <v>1.48</v>
      </c>
      <c r="L133" s="125"/>
    </row>
    <row r="134" spans="1:12" ht="24" customHeight="1">
      <c r="A134" s="124"/>
      <c r="B134" s="118">
        <f>'Tax Invoice'!D130</f>
        <v>10</v>
      </c>
      <c r="C134" s="10" t="s">
        <v>769</v>
      </c>
      <c r="D134" s="10" t="s">
        <v>769</v>
      </c>
      <c r="E134" s="128" t="s">
        <v>40</v>
      </c>
      <c r="F134" s="152" t="s">
        <v>754</v>
      </c>
      <c r="G134" s="153"/>
      <c r="H134" s="11" t="s">
        <v>770</v>
      </c>
      <c r="I134" s="14">
        <f t="shared" si="2"/>
        <v>0.74</v>
      </c>
      <c r="J134" s="14">
        <v>0.74</v>
      </c>
      <c r="K134" s="120">
        <f t="shared" si="3"/>
        <v>7.4</v>
      </c>
      <c r="L134" s="125"/>
    </row>
    <row r="135" spans="1:12" ht="24" customHeight="1">
      <c r="A135" s="124"/>
      <c r="B135" s="118">
        <f>'Tax Invoice'!D131</f>
        <v>2</v>
      </c>
      <c r="C135" s="10" t="s">
        <v>769</v>
      </c>
      <c r="D135" s="10" t="s">
        <v>769</v>
      </c>
      <c r="E135" s="128" t="s">
        <v>42</v>
      </c>
      <c r="F135" s="152" t="s">
        <v>279</v>
      </c>
      <c r="G135" s="153"/>
      <c r="H135" s="11" t="s">
        <v>770</v>
      </c>
      <c r="I135" s="14">
        <f t="shared" si="2"/>
        <v>0.74</v>
      </c>
      <c r="J135" s="14">
        <v>0.74</v>
      </c>
      <c r="K135" s="120">
        <f t="shared" si="3"/>
        <v>1.48</v>
      </c>
      <c r="L135" s="125"/>
    </row>
    <row r="136" spans="1:12" ht="24" customHeight="1">
      <c r="A136" s="124"/>
      <c r="B136" s="118">
        <f>'Tax Invoice'!D132</f>
        <v>2</v>
      </c>
      <c r="C136" s="10" t="s">
        <v>771</v>
      </c>
      <c r="D136" s="10" t="s">
        <v>771</v>
      </c>
      <c r="E136" s="128" t="s">
        <v>44</v>
      </c>
      <c r="F136" s="152" t="s">
        <v>279</v>
      </c>
      <c r="G136" s="153"/>
      <c r="H136" s="11" t="s">
        <v>772</v>
      </c>
      <c r="I136" s="14">
        <f t="shared" si="2"/>
        <v>0.79</v>
      </c>
      <c r="J136" s="14">
        <v>0.79</v>
      </c>
      <c r="K136" s="120">
        <f t="shared" si="3"/>
        <v>1.58</v>
      </c>
      <c r="L136" s="125"/>
    </row>
    <row r="137" spans="1:12" ht="24" customHeight="1">
      <c r="A137" s="124"/>
      <c r="B137" s="118">
        <f>'Tax Invoice'!D133</f>
        <v>2</v>
      </c>
      <c r="C137" s="10" t="s">
        <v>771</v>
      </c>
      <c r="D137" s="10" t="s">
        <v>771</v>
      </c>
      <c r="E137" s="128" t="s">
        <v>46</v>
      </c>
      <c r="F137" s="152" t="s">
        <v>279</v>
      </c>
      <c r="G137" s="153"/>
      <c r="H137" s="11" t="s">
        <v>772</v>
      </c>
      <c r="I137" s="14">
        <f t="shared" si="2"/>
        <v>0.79</v>
      </c>
      <c r="J137" s="14">
        <v>0.79</v>
      </c>
      <c r="K137" s="120">
        <f t="shared" si="3"/>
        <v>1.58</v>
      </c>
      <c r="L137" s="125"/>
    </row>
    <row r="138" spans="1:12" ht="36" customHeight="1">
      <c r="A138" s="124"/>
      <c r="B138" s="118">
        <f>'Tax Invoice'!D134</f>
        <v>2</v>
      </c>
      <c r="C138" s="10" t="s">
        <v>773</v>
      </c>
      <c r="D138" s="10" t="s">
        <v>773</v>
      </c>
      <c r="E138" s="128" t="s">
        <v>216</v>
      </c>
      <c r="F138" s="152"/>
      <c r="G138" s="153"/>
      <c r="H138" s="11" t="s">
        <v>1059</v>
      </c>
      <c r="I138" s="14">
        <f t="shared" si="2"/>
        <v>1.79</v>
      </c>
      <c r="J138" s="14">
        <v>1.79</v>
      </c>
      <c r="K138" s="120">
        <f t="shared" si="3"/>
        <v>3.58</v>
      </c>
      <c r="L138" s="125"/>
    </row>
    <row r="139" spans="1:12" ht="36" customHeight="1">
      <c r="A139" s="124"/>
      <c r="B139" s="118">
        <f>'Tax Invoice'!D135</f>
        <v>2</v>
      </c>
      <c r="C139" s="10" t="s">
        <v>773</v>
      </c>
      <c r="D139" s="10" t="s">
        <v>773</v>
      </c>
      <c r="E139" s="128" t="s">
        <v>218</v>
      </c>
      <c r="F139" s="152"/>
      <c r="G139" s="153"/>
      <c r="H139" s="11" t="s">
        <v>1059</v>
      </c>
      <c r="I139" s="14">
        <f t="shared" si="2"/>
        <v>1.79</v>
      </c>
      <c r="J139" s="14">
        <v>1.79</v>
      </c>
      <c r="K139" s="120">
        <f t="shared" si="3"/>
        <v>3.58</v>
      </c>
      <c r="L139" s="125"/>
    </row>
    <row r="140" spans="1:12" ht="36" customHeight="1">
      <c r="A140" s="124"/>
      <c r="B140" s="118">
        <f>'Tax Invoice'!D136</f>
        <v>2</v>
      </c>
      <c r="C140" s="10" t="s">
        <v>773</v>
      </c>
      <c r="D140" s="10" t="s">
        <v>773</v>
      </c>
      <c r="E140" s="128" t="s">
        <v>269</v>
      </c>
      <c r="F140" s="152"/>
      <c r="G140" s="153"/>
      <c r="H140" s="11" t="s">
        <v>1059</v>
      </c>
      <c r="I140" s="14">
        <f t="shared" si="2"/>
        <v>1.79</v>
      </c>
      <c r="J140" s="14">
        <v>1.79</v>
      </c>
      <c r="K140" s="120">
        <f t="shared" si="3"/>
        <v>3.58</v>
      </c>
      <c r="L140" s="125"/>
    </row>
    <row r="141" spans="1:12" ht="36" customHeight="1">
      <c r="A141" s="124"/>
      <c r="B141" s="118">
        <f>'Tax Invoice'!D137</f>
        <v>2</v>
      </c>
      <c r="C141" s="10" t="s">
        <v>774</v>
      </c>
      <c r="D141" s="10" t="s">
        <v>774</v>
      </c>
      <c r="E141" s="128" t="s">
        <v>679</v>
      </c>
      <c r="F141" s="152"/>
      <c r="G141" s="153"/>
      <c r="H141" s="11" t="s">
        <v>1060</v>
      </c>
      <c r="I141" s="14">
        <f t="shared" si="2"/>
        <v>0.67</v>
      </c>
      <c r="J141" s="14">
        <v>0.67</v>
      </c>
      <c r="K141" s="120">
        <f t="shared" si="3"/>
        <v>1.34</v>
      </c>
      <c r="L141" s="125"/>
    </row>
    <row r="142" spans="1:12" ht="24" customHeight="1">
      <c r="A142" s="124"/>
      <c r="B142" s="118">
        <f>'Tax Invoice'!D138</f>
        <v>2</v>
      </c>
      <c r="C142" s="10" t="s">
        <v>775</v>
      </c>
      <c r="D142" s="10" t="s">
        <v>775</v>
      </c>
      <c r="E142" s="128" t="s">
        <v>728</v>
      </c>
      <c r="F142" s="152"/>
      <c r="G142" s="153"/>
      <c r="H142" s="11" t="s">
        <v>1061</v>
      </c>
      <c r="I142" s="14">
        <f t="shared" si="2"/>
        <v>0.39</v>
      </c>
      <c r="J142" s="14">
        <v>0.39</v>
      </c>
      <c r="K142" s="120">
        <f t="shared" si="3"/>
        <v>0.78</v>
      </c>
      <c r="L142" s="125"/>
    </row>
    <row r="143" spans="1:12" ht="36" customHeight="1">
      <c r="A143" s="124"/>
      <c r="B143" s="118">
        <f>'Tax Invoice'!D139</f>
        <v>2</v>
      </c>
      <c r="C143" s="10" t="s">
        <v>776</v>
      </c>
      <c r="D143" s="10" t="s">
        <v>776</v>
      </c>
      <c r="E143" s="128" t="s">
        <v>777</v>
      </c>
      <c r="F143" s="152"/>
      <c r="G143" s="153"/>
      <c r="H143" s="11" t="s">
        <v>1062</v>
      </c>
      <c r="I143" s="14">
        <f t="shared" si="2"/>
        <v>0.49</v>
      </c>
      <c r="J143" s="14">
        <v>0.49</v>
      </c>
      <c r="K143" s="120">
        <f t="shared" si="3"/>
        <v>0.98</v>
      </c>
      <c r="L143" s="125"/>
    </row>
    <row r="144" spans="1:12" ht="24" customHeight="1">
      <c r="A144" s="124"/>
      <c r="B144" s="118">
        <f>'Tax Invoice'!D140</f>
        <v>3</v>
      </c>
      <c r="C144" s="10" t="s">
        <v>778</v>
      </c>
      <c r="D144" s="10" t="s">
        <v>944</v>
      </c>
      <c r="E144" s="128" t="s">
        <v>734</v>
      </c>
      <c r="F144" s="152"/>
      <c r="G144" s="153"/>
      <c r="H144" s="11" t="s">
        <v>1063</v>
      </c>
      <c r="I144" s="14">
        <f t="shared" si="2"/>
        <v>0.79</v>
      </c>
      <c r="J144" s="14">
        <v>0.79</v>
      </c>
      <c r="K144" s="120">
        <f t="shared" si="3"/>
        <v>2.37</v>
      </c>
      <c r="L144" s="125"/>
    </row>
    <row r="145" spans="1:12" ht="24" customHeight="1">
      <c r="A145" s="124"/>
      <c r="B145" s="118">
        <f>'Tax Invoice'!D141</f>
        <v>3</v>
      </c>
      <c r="C145" s="10" t="s">
        <v>778</v>
      </c>
      <c r="D145" s="10" t="s">
        <v>945</v>
      </c>
      <c r="E145" s="128" t="s">
        <v>738</v>
      </c>
      <c r="F145" s="152"/>
      <c r="G145" s="153"/>
      <c r="H145" s="11" t="s">
        <v>1063</v>
      </c>
      <c r="I145" s="14">
        <f t="shared" si="2"/>
        <v>1.29</v>
      </c>
      <c r="J145" s="14">
        <v>1.29</v>
      </c>
      <c r="K145" s="120">
        <f t="shared" si="3"/>
        <v>3.87</v>
      </c>
      <c r="L145" s="125"/>
    </row>
    <row r="146" spans="1:12" ht="24" customHeight="1">
      <c r="A146" s="124"/>
      <c r="B146" s="118">
        <f>'Tax Invoice'!D142</f>
        <v>3</v>
      </c>
      <c r="C146" s="10" t="s">
        <v>778</v>
      </c>
      <c r="D146" s="10" t="s">
        <v>946</v>
      </c>
      <c r="E146" s="128" t="s">
        <v>740</v>
      </c>
      <c r="F146" s="152"/>
      <c r="G146" s="153"/>
      <c r="H146" s="11" t="s">
        <v>1063</v>
      </c>
      <c r="I146" s="14">
        <f t="shared" si="2"/>
        <v>1.99</v>
      </c>
      <c r="J146" s="14">
        <v>1.99</v>
      </c>
      <c r="K146" s="120">
        <f t="shared" si="3"/>
        <v>5.97</v>
      </c>
      <c r="L146" s="125"/>
    </row>
    <row r="147" spans="1:12" ht="24" customHeight="1">
      <c r="A147" s="124"/>
      <c r="B147" s="118">
        <f>'Tax Invoice'!D143</f>
        <v>3</v>
      </c>
      <c r="C147" s="10" t="s">
        <v>778</v>
      </c>
      <c r="D147" s="10" t="s">
        <v>947</v>
      </c>
      <c r="E147" s="128" t="s">
        <v>741</v>
      </c>
      <c r="F147" s="152"/>
      <c r="G147" s="153"/>
      <c r="H147" s="11" t="s">
        <v>1063</v>
      </c>
      <c r="I147" s="14">
        <f t="shared" si="2"/>
        <v>2.99</v>
      </c>
      <c r="J147" s="14">
        <v>2.99</v>
      </c>
      <c r="K147" s="120">
        <f t="shared" si="3"/>
        <v>8.9700000000000006</v>
      </c>
      <c r="L147" s="125"/>
    </row>
    <row r="148" spans="1:12" ht="24" customHeight="1">
      <c r="A148" s="124"/>
      <c r="B148" s="118">
        <f>'Tax Invoice'!D144</f>
        <v>3</v>
      </c>
      <c r="C148" s="10" t="s">
        <v>778</v>
      </c>
      <c r="D148" s="10" t="s">
        <v>948</v>
      </c>
      <c r="E148" s="128" t="s">
        <v>742</v>
      </c>
      <c r="F148" s="152"/>
      <c r="G148" s="153"/>
      <c r="H148" s="11" t="s">
        <v>1063</v>
      </c>
      <c r="I148" s="14">
        <f t="shared" si="2"/>
        <v>3.49</v>
      </c>
      <c r="J148" s="14">
        <v>3.49</v>
      </c>
      <c r="K148" s="120">
        <f t="shared" si="3"/>
        <v>10.47</v>
      </c>
      <c r="L148" s="125"/>
    </row>
    <row r="149" spans="1:12" ht="24" customHeight="1">
      <c r="A149" s="124"/>
      <c r="B149" s="118">
        <f>'Tax Invoice'!D145</f>
        <v>3</v>
      </c>
      <c r="C149" s="10" t="s">
        <v>778</v>
      </c>
      <c r="D149" s="10" t="s">
        <v>949</v>
      </c>
      <c r="E149" s="128" t="s">
        <v>743</v>
      </c>
      <c r="F149" s="152"/>
      <c r="G149" s="153"/>
      <c r="H149" s="11" t="s">
        <v>1063</v>
      </c>
      <c r="I149" s="14">
        <f t="shared" si="2"/>
        <v>4.49</v>
      </c>
      <c r="J149" s="14">
        <v>4.49</v>
      </c>
      <c r="K149" s="120">
        <f t="shared" si="3"/>
        <v>13.47</v>
      </c>
      <c r="L149" s="125"/>
    </row>
    <row r="150" spans="1:12" ht="36" customHeight="1">
      <c r="A150" s="124"/>
      <c r="B150" s="118">
        <f>'Tax Invoice'!D146</f>
        <v>2</v>
      </c>
      <c r="C150" s="10" t="s">
        <v>779</v>
      </c>
      <c r="D150" s="10" t="s">
        <v>779</v>
      </c>
      <c r="E150" s="128" t="s">
        <v>780</v>
      </c>
      <c r="F150" s="152"/>
      <c r="G150" s="153"/>
      <c r="H150" s="11" t="s">
        <v>1064</v>
      </c>
      <c r="I150" s="14">
        <f t="shared" ref="I150:I213" si="4">J150*$N$1</f>
        <v>0.99</v>
      </c>
      <c r="J150" s="14">
        <v>0.99</v>
      </c>
      <c r="K150" s="120">
        <f t="shared" ref="K150:K213" si="5">I150*B150</f>
        <v>1.98</v>
      </c>
      <c r="L150" s="125"/>
    </row>
    <row r="151" spans="1:12" ht="36" customHeight="1">
      <c r="A151" s="124"/>
      <c r="B151" s="118">
        <f>'Tax Invoice'!D147</f>
        <v>2</v>
      </c>
      <c r="C151" s="10" t="s">
        <v>779</v>
      </c>
      <c r="D151" s="10" t="s">
        <v>779</v>
      </c>
      <c r="E151" s="128" t="s">
        <v>781</v>
      </c>
      <c r="F151" s="152"/>
      <c r="G151" s="153"/>
      <c r="H151" s="11" t="s">
        <v>1064</v>
      </c>
      <c r="I151" s="14">
        <f t="shared" si="4"/>
        <v>0.99</v>
      </c>
      <c r="J151" s="14">
        <v>0.99</v>
      </c>
      <c r="K151" s="120">
        <f t="shared" si="5"/>
        <v>1.98</v>
      </c>
      <c r="L151" s="125"/>
    </row>
    <row r="152" spans="1:12" ht="36" customHeight="1">
      <c r="A152" s="124"/>
      <c r="B152" s="118">
        <f>'Tax Invoice'!D148</f>
        <v>2</v>
      </c>
      <c r="C152" s="10" t="s">
        <v>779</v>
      </c>
      <c r="D152" s="10" t="s">
        <v>779</v>
      </c>
      <c r="E152" s="128" t="s">
        <v>782</v>
      </c>
      <c r="F152" s="152"/>
      <c r="G152" s="153"/>
      <c r="H152" s="11" t="s">
        <v>1064</v>
      </c>
      <c r="I152" s="14">
        <f t="shared" si="4"/>
        <v>0.99</v>
      </c>
      <c r="J152" s="14">
        <v>0.99</v>
      </c>
      <c r="K152" s="120">
        <f t="shared" si="5"/>
        <v>1.98</v>
      </c>
      <c r="L152" s="125"/>
    </row>
    <row r="153" spans="1:12" ht="36" customHeight="1">
      <c r="A153" s="124"/>
      <c r="B153" s="118">
        <f>'Tax Invoice'!D149</f>
        <v>2</v>
      </c>
      <c r="C153" s="10" t="s">
        <v>779</v>
      </c>
      <c r="D153" s="10" t="s">
        <v>779</v>
      </c>
      <c r="E153" s="128" t="s">
        <v>783</v>
      </c>
      <c r="F153" s="152"/>
      <c r="G153" s="153"/>
      <c r="H153" s="11" t="s">
        <v>1064</v>
      </c>
      <c r="I153" s="14">
        <f t="shared" si="4"/>
        <v>0.99</v>
      </c>
      <c r="J153" s="14">
        <v>0.99</v>
      </c>
      <c r="K153" s="120">
        <f t="shared" si="5"/>
        <v>1.98</v>
      </c>
      <c r="L153" s="125"/>
    </row>
    <row r="154" spans="1:12" ht="36" customHeight="1">
      <c r="A154" s="124"/>
      <c r="B154" s="118">
        <f>'Tax Invoice'!D150</f>
        <v>2</v>
      </c>
      <c r="C154" s="10" t="s">
        <v>779</v>
      </c>
      <c r="D154" s="10" t="s">
        <v>779</v>
      </c>
      <c r="E154" s="128" t="s">
        <v>784</v>
      </c>
      <c r="F154" s="152"/>
      <c r="G154" s="153"/>
      <c r="H154" s="11" t="s">
        <v>1064</v>
      </c>
      <c r="I154" s="14">
        <f t="shared" si="4"/>
        <v>0.99</v>
      </c>
      <c r="J154" s="14">
        <v>0.99</v>
      </c>
      <c r="K154" s="120">
        <f t="shared" si="5"/>
        <v>1.98</v>
      </c>
      <c r="L154" s="125"/>
    </row>
    <row r="155" spans="1:12" ht="36" customHeight="1">
      <c r="A155" s="124"/>
      <c r="B155" s="118">
        <f>'Tax Invoice'!D151</f>
        <v>2</v>
      </c>
      <c r="C155" s="10" t="s">
        <v>779</v>
      </c>
      <c r="D155" s="10" t="s">
        <v>779</v>
      </c>
      <c r="E155" s="128" t="s">
        <v>785</v>
      </c>
      <c r="F155" s="152"/>
      <c r="G155" s="153"/>
      <c r="H155" s="11" t="s">
        <v>1064</v>
      </c>
      <c r="I155" s="14">
        <f t="shared" si="4"/>
        <v>0.99</v>
      </c>
      <c r="J155" s="14">
        <v>0.99</v>
      </c>
      <c r="K155" s="120">
        <f t="shared" si="5"/>
        <v>1.98</v>
      </c>
      <c r="L155" s="125"/>
    </row>
    <row r="156" spans="1:12" ht="36" customHeight="1">
      <c r="A156" s="124"/>
      <c r="B156" s="118">
        <f>'Tax Invoice'!D152</f>
        <v>2</v>
      </c>
      <c r="C156" s="10" t="s">
        <v>779</v>
      </c>
      <c r="D156" s="10" t="s">
        <v>779</v>
      </c>
      <c r="E156" s="128" t="s">
        <v>786</v>
      </c>
      <c r="F156" s="152"/>
      <c r="G156" s="153"/>
      <c r="H156" s="11" t="s">
        <v>1064</v>
      </c>
      <c r="I156" s="14">
        <f t="shared" si="4"/>
        <v>0.99</v>
      </c>
      <c r="J156" s="14">
        <v>0.99</v>
      </c>
      <c r="K156" s="120">
        <f t="shared" si="5"/>
        <v>1.98</v>
      </c>
      <c r="L156" s="125"/>
    </row>
    <row r="157" spans="1:12" ht="24" customHeight="1">
      <c r="A157" s="124"/>
      <c r="B157" s="118">
        <f>'Tax Invoice'!D153</f>
        <v>2</v>
      </c>
      <c r="C157" s="10" t="s">
        <v>787</v>
      </c>
      <c r="D157" s="10" t="s">
        <v>787</v>
      </c>
      <c r="E157" s="128" t="s">
        <v>30</v>
      </c>
      <c r="F157" s="152" t="s">
        <v>279</v>
      </c>
      <c r="G157" s="153"/>
      <c r="H157" s="11" t="s">
        <v>788</v>
      </c>
      <c r="I157" s="14">
        <f t="shared" si="4"/>
        <v>0.76</v>
      </c>
      <c r="J157" s="14">
        <v>0.76</v>
      </c>
      <c r="K157" s="120">
        <f t="shared" si="5"/>
        <v>1.52</v>
      </c>
      <c r="L157" s="125"/>
    </row>
    <row r="158" spans="1:12" ht="24" customHeight="1">
      <c r="A158" s="124"/>
      <c r="B158" s="118">
        <f>'Tax Invoice'!D154</f>
        <v>2</v>
      </c>
      <c r="C158" s="10" t="s">
        <v>787</v>
      </c>
      <c r="D158" s="10" t="s">
        <v>787</v>
      </c>
      <c r="E158" s="128" t="s">
        <v>30</v>
      </c>
      <c r="F158" s="152" t="s">
        <v>277</v>
      </c>
      <c r="G158" s="153"/>
      <c r="H158" s="11" t="s">
        <v>788</v>
      </c>
      <c r="I158" s="14">
        <f t="shared" si="4"/>
        <v>0.76</v>
      </c>
      <c r="J158" s="14">
        <v>0.76</v>
      </c>
      <c r="K158" s="120">
        <f t="shared" si="5"/>
        <v>1.52</v>
      </c>
      <c r="L158" s="125"/>
    </row>
    <row r="159" spans="1:12" ht="24" customHeight="1">
      <c r="A159" s="124"/>
      <c r="B159" s="118">
        <f>'Tax Invoice'!D155</f>
        <v>2</v>
      </c>
      <c r="C159" s="10" t="s">
        <v>787</v>
      </c>
      <c r="D159" s="10" t="s">
        <v>787</v>
      </c>
      <c r="E159" s="128" t="s">
        <v>31</v>
      </c>
      <c r="F159" s="152" t="s">
        <v>279</v>
      </c>
      <c r="G159" s="153"/>
      <c r="H159" s="11" t="s">
        <v>788</v>
      </c>
      <c r="I159" s="14">
        <f t="shared" si="4"/>
        <v>0.76</v>
      </c>
      <c r="J159" s="14">
        <v>0.76</v>
      </c>
      <c r="K159" s="120">
        <f t="shared" si="5"/>
        <v>1.52</v>
      </c>
      <c r="L159" s="125"/>
    </row>
    <row r="160" spans="1:12" ht="24" customHeight="1">
      <c r="A160" s="124"/>
      <c r="B160" s="118">
        <f>'Tax Invoice'!D156</f>
        <v>2</v>
      </c>
      <c r="C160" s="10" t="s">
        <v>787</v>
      </c>
      <c r="D160" s="10" t="s">
        <v>787</v>
      </c>
      <c r="E160" s="128" t="s">
        <v>31</v>
      </c>
      <c r="F160" s="152" t="s">
        <v>277</v>
      </c>
      <c r="G160" s="153"/>
      <c r="H160" s="11" t="s">
        <v>788</v>
      </c>
      <c r="I160" s="14">
        <f t="shared" si="4"/>
        <v>0.76</v>
      </c>
      <c r="J160" s="14">
        <v>0.76</v>
      </c>
      <c r="K160" s="120">
        <f t="shared" si="5"/>
        <v>1.52</v>
      </c>
      <c r="L160" s="125"/>
    </row>
    <row r="161" spans="1:12" ht="24" customHeight="1">
      <c r="A161" s="124"/>
      <c r="B161" s="118">
        <f>'Tax Invoice'!D157</f>
        <v>2</v>
      </c>
      <c r="C161" s="10" t="s">
        <v>787</v>
      </c>
      <c r="D161" s="10" t="s">
        <v>787</v>
      </c>
      <c r="E161" s="128" t="s">
        <v>32</v>
      </c>
      <c r="F161" s="152" t="s">
        <v>278</v>
      </c>
      <c r="G161" s="153"/>
      <c r="H161" s="11" t="s">
        <v>788</v>
      </c>
      <c r="I161" s="14">
        <f t="shared" si="4"/>
        <v>0.76</v>
      </c>
      <c r="J161" s="14">
        <v>0.76</v>
      </c>
      <c r="K161" s="120">
        <f t="shared" si="5"/>
        <v>1.52</v>
      </c>
      <c r="L161" s="125"/>
    </row>
    <row r="162" spans="1:12" ht="24" customHeight="1">
      <c r="A162" s="124"/>
      <c r="B162" s="118">
        <f>'Tax Invoice'!D158</f>
        <v>2</v>
      </c>
      <c r="C162" s="10" t="s">
        <v>787</v>
      </c>
      <c r="D162" s="10" t="s">
        <v>787</v>
      </c>
      <c r="E162" s="128" t="s">
        <v>33</v>
      </c>
      <c r="F162" s="152" t="s">
        <v>279</v>
      </c>
      <c r="G162" s="153"/>
      <c r="H162" s="11" t="s">
        <v>788</v>
      </c>
      <c r="I162" s="14">
        <f t="shared" si="4"/>
        <v>0.76</v>
      </c>
      <c r="J162" s="14">
        <v>0.76</v>
      </c>
      <c r="K162" s="120">
        <f t="shared" si="5"/>
        <v>1.52</v>
      </c>
      <c r="L162" s="125"/>
    </row>
    <row r="163" spans="1:12" ht="24" customHeight="1">
      <c r="A163" s="124"/>
      <c r="B163" s="118">
        <f>'Tax Invoice'!D159</f>
        <v>2</v>
      </c>
      <c r="C163" s="10" t="s">
        <v>789</v>
      </c>
      <c r="D163" s="10" t="s">
        <v>950</v>
      </c>
      <c r="E163" s="128" t="s">
        <v>743</v>
      </c>
      <c r="F163" s="152"/>
      <c r="G163" s="153"/>
      <c r="H163" s="11" t="s">
        <v>1065</v>
      </c>
      <c r="I163" s="14">
        <f t="shared" si="4"/>
        <v>0.73</v>
      </c>
      <c r="J163" s="14">
        <v>0.73</v>
      </c>
      <c r="K163" s="120">
        <f t="shared" si="5"/>
        <v>1.46</v>
      </c>
      <c r="L163" s="125"/>
    </row>
    <row r="164" spans="1:12" ht="24" customHeight="1">
      <c r="A164" s="124"/>
      <c r="B164" s="118">
        <f>'Tax Invoice'!D160</f>
        <v>2</v>
      </c>
      <c r="C164" s="10" t="s">
        <v>790</v>
      </c>
      <c r="D164" s="10" t="s">
        <v>951</v>
      </c>
      <c r="E164" s="128" t="s">
        <v>741</v>
      </c>
      <c r="F164" s="152" t="s">
        <v>279</v>
      </c>
      <c r="G164" s="153"/>
      <c r="H164" s="11" t="s">
        <v>1066</v>
      </c>
      <c r="I164" s="14">
        <f t="shared" si="4"/>
        <v>1.1599999999999999</v>
      </c>
      <c r="J164" s="14">
        <v>1.1599999999999999</v>
      </c>
      <c r="K164" s="120">
        <f t="shared" si="5"/>
        <v>2.3199999999999998</v>
      </c>
      <c r="L164" s="125"/>
    </row>
    <row r="165" spans="1:12" ht="24" customHeight="1">
      <c r="A165" s="124"/>
      <c r="B165" s="118">
        <f>'Tax Invoice'!D161</f>
        <v>2</v>
      </c>
      <c r="C165" s="10" t="s">
        <v>790</v>
      </c>
      <c r="D165" s="10" t="s">
        <v>952</v>
      </c>
      <c r="E165" s="128" t="s">
        <v>743</v>
      </c>
      <c r="F165" s="152" t="s">
        <v>279</v>
      </c>
      <c r="G165" s="153"/>
      <c r="H165" s="11" t="s">
        <v>1066</v>
      </c>
      <c r="I165" s="14">
        <f t="shared" si="4"/>
        <v>1.37</v>
      </c>
      <c r="J165" s="14">
        <v>1.37</v>
      </c>
      <c r="K165" s="120">
        <f t="shared" si="5"/>
        <v>2.74</v>
      </c>
      <c r="L165" s="125"/>
    </row>
    <row r="166" spans="1:12" ht="24" customHeight="1">
      <c r="A166" s="124"/>
      <c r="B166" s="118">
        <f>'Tax Invoice'!D162</f>
        <v>2</v>
      </c>
      <c r="C166" s="10" t="s">
        <v>790</v>
      </c>
      <c r="D166" s="10" t="s">
        <v>952</v>
      </c>
      <c r="E166" s="128" t="s">
        <v>743</v>
      </c>
      <c r="F166" s="152" t="s">
        <v>278</v>
      </c>
      <c r="G166" s="153"/>
      <c r="H166" s="11" t="s">
        <v>1066</v>
      </c>
      <c r="I166" s="14">
        <f t="shared" si="4"/>
        <v>1.37</v>
      </c>
      <c r="J166" s="14">
        <v>1.37</v>
      </c>
      <c r="K166" s="120">
        <f t="shared" si="5"/>
        <v>2.74</v>
      </c>
      <c r="L166" s="125"/>
    </row>
    <row r="167" spans="1:12" ht="12.75" customHeight="1">
      <c r="A167" s="124"/>
      <c r="B167" s="118">
        <f>'Tax Invoice'!D163</f>
        <v>2</v>
      </c>
      <c r="C167" s="10" t="s">
        <v>791</v>
      </c>
      <c r="D167" s="10" t="s">
        <v>953</v>
      </c>
      <c r="E167" s="128" t="s">
        <v>792</v>
      </c>
      <c r="F167" s="152"/>
      <c r="G167" s="153"/>
      <c r="H167" s="11" t="s">
        <v>793</v>
      </c>
      <c r="I167" s="14">
        <f t="shared" si="4"/>
        <v>1.75</v>
      </c>
      <c r="J167" s="14">
        <v>1.75</v>
      </c>
      <c r="K167" s="120">
        <f t="shared" si="5"/>
        <v>3.5</v>
      </c>
      <c r="L167" s="125"/>
    </row>
    <row r="168" spans="1:12" ht="24" customHeight="1">
      <c r="A168" s="124"/>
      <c r="B168" s="118">
        <f>'Tax Invoice'!D164</f>
        <v>2</v>
      </c>
      <c r="C168" s="10" t="s">
        <v>794</v>
      </c>
      <c r="D168" s="10" t="s">
        <v>954</v>
      </c>
      <c r="E168" s="128" t="s">
        <v>742</v>
      </c>
      <c r="F168" s="152"/>
      <c r="G168" s="153"/>
      <c r="H168" s="11" t="s">
        <v>795</v>
      </c>
      <c r="I168" s="14">
        <f t="shared" si="4"/>
        <v>1.99</v>
      </c>
      <c r="J168" s="14">
        <v>1.99</v>
      </c>
      <c r="K168" s="120">
        <f t="shared" si="5"/>
        <v>3.98</v>
      </c>
      <c r="L168" s="125"/>
    </row>
    <row r="169" spans="1:12" ht="24" customHeight="1">
      <c r="A169" s="124"/>
      <c r="B169" s="118">
        <f>'Tax Invoice'!D165</f>
        <v>2</v>
      </c>
      <c r="C169" s="10" t="s">
        <v>794</v>
      </c>
      <c r="D169" s="10" t="s">
        <v>955</v>
      </c>
      <c r="E169" s="128" t="s">
        <v>743</v>
      </c>
      <c r="F169" s="152"/>
      <c r="G169" s="153"/>
      <c r="H169" s="11" t="s">
        <v>795</v>
      </c>
      <c r="I169" s="14">
        <f t="shared" si="4"/>
        <v>2.19</v>
      </c>
      <c r="J169" s="14">
        <v>2.19</v>
      </c>
      <c r="K169" s="120">
        <f t="shared" si="5"/>
        <v>4.38</v>
      </c>
      <c r="L169" s="125"/>
    </row>
    <row r="170" spans="1:12" ht="24" customHeight="1">
      <c r="A170" s="124"/>
      <c r="B170" s="118">
        <f>'Tax Invoice'!D166</f>
        <v>2</v>
      </c>
      <c r="C170" s="10" t="s">
        <v>794</v>
      </c>
      <c r="D170" s="10" t="s">
        <v>956</v>
      </c>
      <c r="E170" s="128" t="s">
        <v>750</v>
      </c>
      <c r="F170" s="152"/>
      <c r="G170" s="153"/>
      <c r="H170" s="11" t="s">
        <v>795</v>
      </c>
      <c r="I170" s="14">
        <f t="shared" si="4"/>
        <v>2.39</v>
      </c>
      <c r="J170" s="14">
        <v>2.39</v>
      </c>
      <c r="K170" s="120">
        <f t="shared" si="5"/>
        <v>4.78</v>
      </c>
      <c r="L170" s="125"/>
    </row>
    <row r="171" spans="1:12" ht="24" customHeight="1">
      <c r="A171" s="124"/>
      <c r="B171" s="118">
        <f>'Tax Invoice'!D167</f>
        <v>2</v>
      </c>
      <c r="C171" s="10" t="s">
        <v>794</v>
      </c>
      <c r="D171" s="10" t="s">
        <v>957</v>
      </c>
      <c r="E171" s="128" t="s">
        <v>744</v>
      </c>
      <c r="F171" s="152"/>
      <c r="G171" s="153"/>
      <c r="H171" s="11" t="s">
        <v>795</v>
      </c>
      <c r="I171" s="14">
        <f t="shared" si="4"/>
        <v>3.34</v>
      </c>
      <c r="J171" s="14">
        <v>3.34</v>
      </c>
      <c r="K171" s="120">
        <f t="shared" si="5"/>
        <v>6.68</v>
      </c>
      <c r="L171" s="125"/>
    </row>
    <row r="172" spans="1:12" ht="24" customHeight="1">
      <c r="A172" s="124"/>
      <c r="B172" s="118">
        <f>'Tax Invoice'!D168</f>
        <v>2</v>
      </c>
      <c r="C172" s="10" t="s">
        <v>796</v>
      </c>
      <c r="D172" s="10" t="s">
        <v>958</v>
      </c>
      <c r="E172" s="128" t="s">
        <v>743</v>
      </c>
      <c r="F172" s="152"/>
      <c r="G172" s="153"/>
      <c r="H172" s="11" t="s">
        <v>797</v>
      </c>
      <c r="I172" s="14">
        <f t="shared" si="4"/>
        <v>2.39</v>
      </c>
      <c r="J172" s="14">
        <v>2.39</v>
      </c>
      <c r="K172" s="120">
        <f t="shared" si="5"/>
        <v>4.78</v>
      </c>
      <c r="L172" s="125"/>
    </row>
    <row r="173" spans="1:12" ht="24" customHeight="1">
      <c r="A173" s="124"/>
      <c r="B173" s="118">
        <f>'Tax Invoice'!D169</f>
        <v>2</v>
      </c>
      <c r="C173" s="10" t="s">
        <v>796</v>
      </c>
      <c r="D173" s="10" t="s">
        <v>959</v>
      </c>
      <c r="E173" s="128" t="s">
        <v>750</v>
      </c>
      <c r="F173" s="152"/>
      <c r="G173" s="153"/>
      <c r="H173" s="11" t="s">
        <v>797</v>
      </c>
      <c r="I173" s="14">
        <f t="shared" si="4"/>
        <v>2.64</v>
      </c>
      <c r="J173" s="14">
        <v>2.64</v>
      </c>
      <c r="K173" s="120">
        <f t="shared" si="5"/>
        <v>5.28</v>
      </c>
      <c r="L173" s="125"/>
    </row>
    <row r="174" spans="1:12" ht="24" customHeight="1">
      <c r="A174" s="124"/>
      <c r="B174" s="118">
        <f>'Tax Invoice'!D170</f>
        <v>2</v>
      </c>
      <c r="C174" s="10" t="s">
        <v>796</v>
      </c>
      <c r="D174" s="10" t="s">
        <v>960</v>
      </c>
      <c r="E174" s="128" t="s">
        <v>744</v>
      </c>
      <c r="F174" s="152"/>
      <c r="G174" s="153"/>
      <c r="H174" s="11" t="s">
        <v>797</v>
      </c>
      <c r="I174" s="14">
        <f t="shared" si="4"/>
        <v>3.64</v>
      </c>
      <c r="J174" s="14">
        <v>3.64</v>
      </c>
      <c r="K174" s="120">
        <f t="shared" si="5"/>
        <v>7.28</v>
      </c>
      <c r="L174" s="125"/>
    </row>
    <row r="175" spans="1:12" ht="24" customHeight="1">
      <c r="A175" s="124"/>
      <c r="B175" s="118">
        <f>'Tax Invoice'!D171</f>
        <v>2</v>
      </c>
      <c r="C175" s="10" t="s">
        <v>798</v>
      </c>
      <c r="D175" s="10" t="s">
        <v>961</v>
      </c>
      <c r="E175" s="128" t="s">
        <v>740</v>
      </c>
      <c r="F175" s="152"/>
      <c r="G175" s="153"/>
      <c r="H175" s="11" t="s">
        <v>799</v>
      </c>
      <c r="I175" s="14">
        <f t="shared" si="4"/>
        <v>1.69</v>
      </c>
      <c r="J175" s="14">
        <v>1.69</v>
      </c>
      <c r="K175" s="120">
        <f t="shared" si="5"/>
        <v>3.38</v>
      </c>
      <c r="L175" s="125"/>
    </row>
    <row r="176" spans="1:12" ht="24" customHeight="1">
      <c r="A176" s="124"/>
      <c r="B176" s="118">
        <f>'Tax Invoice'!D172</f>
        <v>2</v>
      </c>
      <c r="C176" s="10" t="s">
        <v>800</v>
      </c>
      <c r="D176" s="10" t="s">
        <v>962</v>
      </c>
      <c r="E176" s="128" t="s">
        <v>739</v>
      </c>
      <c r="F176" s="152" t="s">
        <v>801</v>
      </c>
      <c r="G176" s="153"/>
      <c r="H176" s="11" t="s">
        <v>802</v>
      </c>
      <c r="I176" s="14">
        <f t="shared" si="4"/>
        <v>1.99</v>
      </c>
      <c r="J176" s="14">
        <v>1.99</v>
      </c>
      <c r="K176" s="120">
        <f t="shared" si="5"/>
        <v>3.98</v>
      </c>
      <c r="L176" s="125"/>
    </row>
    <row r="177" spans="1:12" ht="24" customHeight="1">
      <c r="A177" s="124"/>
      <c r="B177" s="118">
        <f>'Tax Invoice'!D173</f>
        <v>2</v>
      </c>
      <c r="C177" s="10" t="s">
        <v>800</v>
      </c>
      <c r="D177" s="10" t="s">
        <v>963</v>
      </c>
      <c r="E177" s="128" t="s">
        <v>740</v>
      </c>
      <c r="F177" s="152" t="s">
        <v>801</v>
      </c>
      <c r="G177" s="153"/>
      <c r="H177" s="11" t="s">
        <v>802</v>
      </c>
      <c r="I177" s="14">
        <f t="shared" si="4"/>
        <v>2.19</v>
      </c>
      <c r="J177" s="14">
        <v>2.19</v>
      </c>
      <c r="K177" s="120">
        <f t="shared" si="5"/>
        <v>4.38</v>
      </c>
      <c r="L177" s="125"/>
    </row>
    <row r="178" spans="1:12" ht="24" customHeight="1">
      <c r="A178" s="124"/>
      <c r="B178" s="118">
        <f>'Tax Invoice'!D174</f>
        <v>2</v>
      </c>
      <c r="C178" s="10" t="s">
        <v>800</v>
      </c>
      <c r="D178" s="10" t="s">
        <v>964</v>
      </c>
      <c r="E178" s="128" t="s">
        <v>803</v>
      </c>
      <c r="F178" s="152" t="s">
        <v>274</v>
      </c>
      <c r="G178" s="153"/>
      <c r="H178" s="11" t="s">
        <v>802</v>
      </c>
      <c r="I178" s="14">
        <f t="shared" si="4"/>
        <v>5.44</v>
      </c>
      <c r="J178" s="14">
        <v>5.44</v>
      </c>
      <c r="K178" s="120">
        <f t="shared" si="5"/>
        <v>10.88</v>
      </c>
      <c r="L178" s="125"/>
    </row>
    <row r="179" spans="1:12" ht="36" customHeight="1">
      <c r="A179" s="124"/>
      <c r="B179" s="118">
        <f>'Tax Invoice'!D175</f>
        <v>2</v>
      </c>
      <c r="C179" s="10" t="s">
        <v>804</v>
      </c>
      <c r="D179" s="10" t="s">
        <v>965</v>
      </c>
      <c r="E179" s="128" t="s">
        <v>740</v>
      </c>
      <c r="F179" s="152" t="s">
        <v>112</v>
      </c>
      <c r="G179" s="153"/>
      <c r="H179" s="11" t="s">
        <v>805</v>
      </c>
      <c r="I179" s="14">
        <f t="shared" si="4"/>
        <v>2.06</v>
      </c>
      <c r="J179" s="14">
        <v>2.06</v>
      </c>
      <c r="K179" s="120">
        <f t="shared" si="5"/>
        <v>4.12</v>
      </c>
      <c r="L179" s="125"/>
    </row>
    <row r="180" spans="1:12" ht="36" customHeight="1">
      <c r="A180" s="124"/>
      <c r="B180" s="118">
        <f>'Tax Invoice'!D176</f>
        <v>2</v>
      </c>
      <c r="C180" s="10" t="s">
        <v>804</v>
      </c>
      <c r="D180" s="10" t="s">
        <v>965</v>
      </c>
      <c r="E180" s="128" t="s">
        <v>740</v>
      </c>
      <c r="F180" s="152" t="s">
        <v>269</v>
      </c>
      <c r="G180" s="153"/>
      <c r="H180" s="11" t="s">
        <v>805</v>
      </c>
      <c r="I180" s="14">
        <f t="shared" si="4"/>
        <v>2.06</v>
      </c>
      <c r="J180" s="14">
        <v>2.06</v>
      </c>
      <c r="K180" s="120">
        <f t="shared" si="5"/>
        <v>4.12</v>
      </c>
      <c r="L180" s="125"/>
    </row>
    <row r="181" spans="1:12" ht="36" customHeight="1">
      <c r="A181" s="124"/>
      <c r="B181" s="118">
        <f>'Tax Invoice'!D177</f>
        <v>2</v>
      </c>
      <c r="C181" s="10" t="s">
        <v>804</v>
      </c>
      <c r="D181" s="10" t="s">
        <v>965</v>
      </c>
      <c r="E181" s="128" t="s">
        <v>740</v>
      </c>
      <c r="F181" s="152" t="s">
        <v>220</v>
      </c>
      <c r="G181" s="153"/>
      <c r="H181" s="11" t="s">
        <v>805</v>
      </c>
      <c r="I181" s="14">
        <f t="shared" si="4"/>
        <v>2.06</v>
      </c>
      <c r="J181" s="14">
        <v>2.06</v>
      </c>
      <c r="K181" s="120">
        <f t="shared" si="5"/>
        <v>4.12</v>
      </c>
      <c r="L181" s="125"/>
    </row>
    <row r="182" spans="1:12" ht="36" customHeight="1">
      <c r="A182" s="124"/>
      <c r="B182" s="118">
        <f>'Tax Invoice'!D178</f>
        <v>2</v>
      </c>
      <c r="C182" s="10" t="s">
        <v>804</v>
      </c>
      <c r="D182" s="10" t="s">
        <v>966</v>
      </c>
      <c r="E182" s="128" t="s">
        <v>743</v>
      </c>
      <c r="F182" s="152" t="s">
        <v>272</v>
      </c>
      <c r="G182" s="153"/>
      <c r="H182" s="11" t="s">
        <v>805</v>
      </c>
      <c r="I182" s="14">
        <f t="shared" si="4"/>
        <v>3.05</v>
      </c>
      <c r="J182" s="14">
        <v>3.05</v>
      </c>
      <c r="K182" s="120">
        <f t="shared" si="5"/>
        <v>6.1</v>
      </c>
      <c r="L182" s="125"/>
    </row>
    <row r="183" spans="1:12" ht="36" customHeight="1">
      <c r="A183" s="124"/>
      <c r="B183" s="118">
        <f>'Tax Invoice'!D179</f>
        <v>2</v>
      </c>
      <c r="C183" s="10" t="s">
        <v>804</v>
      </c>
      <c r="D183" s="10" t="s">
        <v>967</v>
      </c>
      <c r="E183" s="128" t="s">
        <v>806</v>
      </c>
      <c r="F183" s="152" t="s">
        <v>220</v>
      </c>
      <c r="G183" s="153"/>
      <c r="H183" s="11" t="s">
        <v>805</v>
      </c>
      <c r="I183" s="14">
        <f t="shared" si="4"/>
        <v>5.53</v>
      </c>
      <c r="J183" s="14">
        <v>5.53</v>
      </c>
      <c r="K183" s="120">
        <f t="shared" si="5"/>
        <v>11.06</v>
      </c>
      <c r="L183" s="125"/>
    </row>
    <row r="184" spans="1:12" ht="36" customHeight="1">
      <c r="A184" s="124"/>
      <c r="B184" s="118">
        <f>'Tax Invoice'!D180</f>
        <v>2</v>
      </c>
      <c r="C184" s="10" t="s">
        <v>804</v>
      </c>
      <c r="D184" s="10" t="s">
        <v>967</v>
      </c>
      <c r="E184" s="128" t="s">
        <v>806</v>
      </c>
      <c r="F184" s="152" t="s">
        <v>272</v>
      </c>
      <c r="G184" s="153"/>
      <c r="H184" s="11" t="s">
        <v>805</v>
      </c>
      <c r="I184" s="14">
        <f t="shared" si="4"/>
        <v>5.53</v>
      </c>
      <c r="J184" s="14">
        <v>5.53</v>
      </c>
      <c r="K184" s="120">
        <f t="shared" si="5"/>
        <v>11.06</v>
      </c>
      <c r="L184" s="125"/>
    </row>
    <row r="185" spans="1:12" ht="24" customHeight="1">
      <c r="A185" s="124"/>
      <c r="B185" s="118">
        <f>'Tax Invoice'!D181</f>
        <v>2</v>
      </c>
      <c r="C185" s="10" t="s">
        <v>807</v>
      </c>
      <c r="D185" s="10" t="s">
        <v>968</v>
      </c>
      <c r="E185" s="128" t="s">
        <v>743</v>
      </c>
      <c r="F185" s="152"/>
      <c r="G185" s="153"/>
      <c r="H185" s="11" t="s">
        <v>808</v>
      </c>
      <c r="I185" s="14">
        <f t="shared" si="4"/>
        <v>1.64</v>
      </c>
      <c r="J185" s="14">
        <v>1.64</v>
      </c>
      <c r="K185" s="120">
        <f t="shared" si="5"/>
        <v>3.28</v>
      </c>
      <c r="L185" s="125"/>
    </row>
    <row r="186" spans="1:12" ht="24" customHeight="1">
      <c r="A186" s="124"/>
      <c r="B186" s="118">
        <f>'Tax Invoice'!D182</f>
        <v>2</v>
      </c>
      <c r="C186" s="10" t="s">
        <v>809</v>
      </c>
      <c r="D186" s="10" t="s">
        <v>969</v>
      </c>
      <c r="E186" s="128" t="s">
        <v>742</v>
      </c>
      <c r="F186" s="152"/>
      <c r="G186" s="153"/>
      <c r="H186" s="11" t="s">
        <v>810</v>
      </c>
      <c r="I186" s="14">
        <f t="shared" si="4"/>
        <v>1.89</v>
      </c>
      <c r="J186" s="14">
        <v>1.89</v>
      </c>
      <c r="K186" s="120">
        <f t="shared" si="5"/>
        <v>3.78</v>
      </c>
      <c r="L186" s="125"/>
    </row>
    <row r="187" spans="1:12" ht="12.75" customHeight="1">
      <c r="A187" s="124"/>
      <c r="B187" s="118">
        <f>'Tax Invoice'!D183</f>
        <v>2</v>
      </c>
      <c r="C187" s="10" t="s">
        <v>811</v>
      </c>
      <c r="D187" s="10" t="s">
        <v>970</v>
      </c>
      <c r="E187" s="128" t="s">
        <v>739</v>
      </c>
      <c r="F187" s="152" t="s">
        <v>490</v>
      </c>
      <c r="G187" s="153"/>
      <c r="H187" s="11" t="s">
        <v>812</v>
      </c>
      <c r="I187" s="14">
        <f t="shared" si="4"/>
        <v>0.36</v>
      </c>
      <c r="J187" s="14">
        <v>0.36</v>
      </c>
      <c r="K187" s="120">
        <f t="shared" si="5"/>
        <v>0.72</v>
      </c>
      <c r="L187" s="125"/>
    </row>
    <row r="188" spans="1:12" ht="12.75" customHeight="1">
      <c r="A188" s="124"/>
      <c r="B188" s="118">
        <f>'Tax Invoice'!D184</f>
        <v>2</v>
      </c>
      <c r="C188" s="10" t="s">
        <v>811</v>
      </c>
      <c r="D188" s="10" t="s">
        <v>971</v>
      </c>
      <c r="E188" s="128" t="s">
        <v>740</v>
      </c>
      <c r="F188" s="152" t="s">
        <v>279</v>
      </c>
      <c r="G188" s="153"/>
      <c r="H188" s="11" t="s">
        <v>812</v>
      </c>
      <c r="I188" s="14">
        <f t="shared" si="4"/>
        <v>0.38</v>
      </c>
      <c r="J188" s="14">
        <v>0.38</v>
      </c>
      <c r="K188" s="120">
        <f t="shared" si="5"/>
        <v>0.76</v>
      </c>
      <c r="L188" s="125"/>
    </row>
    <row r="189" spans="1:12" ht="12.75" customHeight="1">
      <c r="A189" s="124"/>
      <c r="B189" s="118">
        <f>'Tax Invoice'!D185</f>
        <v>2</v>
      </c>
      <c r="C189" s="10" t="s">
        <v>811</v>
      </c>
      <c r="D189" s="10" t="s">
        <v>971</v>
      </c>
      <c r="E189" s="128" t="s">
        <v>740</v>
      </c>
      <c r="F189" s="152" t="s">
        <v>490</v>
      </c>
      <c r="G189" s="153"/>
      <c r="H189" s="11" t="s">
        <v>812</v>
      </c>
      <c r="I189" s="14">
        <f t="shared" si="4"/>
        <v>0.38</v>
      </c>
      <c r="J189" s="14">
        <v>0.38</v>
      </c>
      <c r="K189" s="120">
        <f t="shared" si="5"/>
        <v>0.76</v>
      </c>
      <c r="L189" s="125"/>
    </row>
    <row r="190" spans="1:12" ht="12.75" customHeight="1">
      <c r="A190" s="124"/>
      <c r="B190" s="118">
        <f>'Tax Invoice'!D186</f>
        <v>2</v>
      </c>
      <c r="C190" s="10" t="s">
        <v>811</v>
      </c>
      <c r="D190" s="10" t="s">
        <v>971</v>
      </c>
      <c r="E190" s="128" t="s">
        <v>740</v>
      </c>
      <c r="F190" s="152" t="s">
        <v>813</v>
      </c>
      <c r="G190" s="153"/>
      <c r="H190" s="11" t="s">
        <v>812</v>
      </c>
      <c r="I190" s="14">
        <f t="shared" si="4"/>
        <v>0.38</v>
      </c>
      <c r="J190" s="14">
        <v>0.38</v>
      </c>
      <c r="K190" s="120">
        <f t="shared" si="5"/>
        <v>0.76</v>
      </c>
      <c r="L190" s="125"/>
    </row>
    <row r="191" spans="1:12" ht="12.75" customHeight="1">
      <c r="A191" s="124"/>
      <c r="B191" s="118">
        <f>'Tax Invoice'!D187</f>
        <v>2</v>
      </c>
      <c r="C191" s="10" t="s">
        <v>811</v>
      </c>
      <c r="D191" s="10" t="s">
        <v>972</v>
      </c>
      <c r="E191" s="128" t="s">
        <v>741</v>
      </c>
      <c r="F191" s="152" t="s">
        <v>490</v>
      </c>
      <c r="G191" s="153"/>
      <c r="H191" s="11" t="s">
        <v>812</v>
      </c>
      <c r="I191" s="14">
        <f t="shared" si="4"/>
        <v>0.42</v>
      </c>
      <c r="J191" s="14">
        <v>0.42</v>
      </c>
      <c r="K191" s="120">
        <f t="shared" si="5"/>
        <v>0.84</v>
      </c>
      <c r="L191" s="125"/>
    </row>
    <row r="192" spans="1:12" ht="12.75" customHeight="1">
      <c r="A192" s="124"/>
      <c r="B192" s="118">
        <f>'Tax Invoice'!D188</f>
        <v>2</v>
      </c>
      <c r="C192" s="10" t="s">
        <v>811</v>
      </c>
      <c r="D192" s="10" t="s">
        <v>973</v>
      </c>
      <c r="E192" s="128" t="s">
        <v>742</v>
      </c>
      <c r="F192" s="152" t="s">
        <v>279</v>
      </c>
      <c r="G192" s="153"/>
      <c r="H192" s="11" t="s">
        <v>812</v>
      </c>
      <c r="I192" s="14">
        <f t="shared" si="4"/>
        <v>0.48</v>
      </c>
      <c r="J192" s="14">
        <v>0.48</v>
      </c>
      <c r="K192" s="120">
        <f t="shared" si="5"/>
        <v>0.96</v>
      </c>
      <c r="L192" s="125"/>
    </row>
    <row r="193" spans="1:12" ht="12.75" customHeight="1">
      <c r="A193" s="124"/>
      <c r="B193" s="118">
        <f>'Tax Invoice'!D189</f>
        <v>2</v>
      </c>
      <c r="C193" s="10" t="s">
        <v>811</v>
      </c>
      <c r="D193" s="10" t="s">
        <v>973</v>
      </c>
      <c r="E193" s="128" t="s">
        <v>742</v>
      </c>
      <c r="F193" s="152" t="s">
        <v>490</v>
      </c>
      <c r="G193" s="153"/>
      <c r="H193" s="11" t="s">
        <v>812</v>
      </c>
      <c r="I193" s="14">
        <f t="shared" si="4"/>
        <v>0.48</v>
      </c>
      <c r="J193" s="14">
        <v>0.48</v>
      </c>
      <c r="K193" s="120">
        <f t="shared" si="5"/>
        <v>0.96</v>
      </c>
      <c r="L193" s="125"/>
    </row>
    <row r="194" spans="1:12" ht="12.75" customHeight="1">
      <c r="A194" s="124"/>
      <c r="B194" s="118">
        <f>'Tax Invoice'!D190</f>
        <v>2</v>
      </c>
      <c r="C194" s="10" t="s">
        <v>811</v>
      </c>
      <c r="D194" s="10" t="s">
        <v>974</v>
      </c>
      <c r="E194" s="128" t="s">
        <v>743</v>
      </c>
      <c r="F194" s="152" t="s">
        <v>279</v>
      </c>
      <c r="G194" s="153"/>
      <c r="H194" s="11" t="s">
        <v>812</v>
      </c>
      <c r="I194" s="14">
        <f t="shared" si="4"/>
        <v>0.52</v>
      </c>
      <c r="J194" s="14">
        <v>0.52</v>
      </c>
      <c r="K194" s="120">
        <f t="shared" si="5"/>
        <v>1.04</v>
      </c>
      <c r="L194" s="125"/>
    </row>
    <row r="195" spans="1:12" ht="12.75" customHeight="1">
      <c r="A195" s="124"/>
      <c r="B195" s="118">
        <f>'Tax Invoice'!D191</f>
        <v>2</v>
      </c>
      <c r="C195" s="10" t="s">
        <v>811</v>
      </c>
      <c r="D195" s="10" t="s">
        <v>974</v>
      </c>
      <c r="E195" s="128" t="s">
        <v>743</v>
      </c>
      <c r="F195" s="152" t="s">
        <v>115</v>
      </c>
      <c r="G195" s="153"/>
      <c r="H195" s="11" t="s">
        <v>812</v>
      </c>
      <c r="I195" s="14">
        <f t="shared" si="4"/>
        <v>0.52</v>
      </c>
      <c r="J195" s="14">
        <v>0.52</v>
      </c>
      <c r="K195" s="120">
        <f t="shared" si="5"/>
        <v>1.04</v>
      </c>
      <c r="L195" s="125"/>
    </row>
    <row r="196" spans="1:12" ht="12.75" customHeight="1">
      <c r="A196" s="124"/>
      <c r="B196" s="118">
        <f>'Tax Invoice'!D192</f>
        <v>2</v>
      </c>
      <c r="C196" s="10" t="s">
        <v>811</v>
      </c>
      <c r="D196" s="10" t="s">
        <v>974</v>
      </c>
      <c r="E196" s="128" t="s">
        <v>743</v>
      </c>
      <c r="F196" s="152" t="s">
        <v>490</v>
      </c>
      <c r="G196" s="153"/>
      <c r="H196" s="11" t="s">
        <v>812</v>
      </c>
      <c r="I196" s="14">
        <f t="shared" si="4"/>
        <v>0.52</v>
      </c>
      <c r="J196" s="14">
        <v>0.52</v>
      </c>
      <c r="K196" s="120">
        <f t="shared" si="5"/>
        <v>1.04</v>
      </c>
      <c r="L196" s="125"/>
    </row>
    <row r="197" spans="1:12" ht="12.75" customHeight="1">
      <c r="A197" s="124"/>
      <c r="B197" s="118">
        <f>'Tax Invoice'!D193</f>
        <v>2</v>
      </c>
      <c r="C197" s="10" t="s">
        <v>811</v>
      </c>
      <c r="D197" s="10" t="s">
        <v>975</v>
      </c>
      <c r="E197" s="128" t="s">
        <v>750</v>
      </c>
      <c r="F197" s="152" t="s">
        <v>279</v>
      </c>
      <c r="G197" s="153"/>
      <c r="H197" s="11" t="s">
        <v>812</v>
      </c>
      <c r="I197" s="14">
        <f t="shared" si="4"/>
        <v>0.56000000000000005</v>
      </c>
      <c r="J197" s="14">
        <v>0.56000000000000005</v>
      </c>
      <c r="K197" s="120">
        <f t="shared" si="5"/>
        <v>1.1200000000000001</v>
      </c>
      <c r="L197" s="125"/>
    </row>
    <row r="198" spans="1:12" ht="12.75" customHeight="1">
      <c r="A198" s="124"/>
      <c r="B198" s="118">
        <f>'Tax Invoice'!D194</f>
        <v>2</v>
      </c>
      <c r="C198" s="10" t="s">
        <v>811</v>
      </c>
      <c r="D198" s="10" t="s">
        <v>975</v>
      </c>
      <c r="E198" s="128" t="s">
        <v>750</v>
      </c>
      <c r="F198" s="152" t="s">
        <v>115</v>
      </c>
      <c r="G198" s="153"/>
      <c r="H198" s="11" t="s">
        <v>812</v>
      </c>
      <c r="I198" s="14">
        <f t="shared" si="4"/>
        <v>0.56000000000000005</v>
      </c>
      <c r="J198" s="14">
        <v>0.56000000000000005</v>
      </c>
      <c r="K198" s="120">
        <f t="shared" si="5"/>
        <v>1.1200000000000001</v>
      </c>
      <c r="L198" s="125"/>
    </row>
    <row r="199" spans="1:12" ht="12.75" customHeight="1">
      <c r="A199" s="124"/>
      <c r="B199" s="118">
        <f>'Tax Invoice'!D195</f>
        <v>2</v>
      </c>
      <c r="C199" s="10" t="s">
        <v>811</v>
      </c>
      <c r="D199" s="10" t="s">
        <v>975</v>
      </c>
      <c r="E199" s="128" t="s">
        <v>750</v>
      </c>
      <c r="F199" s="152" t="s">
        <v>490</v>
      </c>
      <c r="G199" s="153"/>
      <c r="H199" s="11" t="s">
        <v>812</v>
      </c>
      <c r="I199" s="14">
        <f t="shared" si="4"/>
        <v>0.56000000000000005</v>
      </c>
      <c r="J199" s="14">
        <v>0.56000000000000005</v>
      </c>
      <c r="K199" s="120">
        <f t="shared" si="5"/>
        <v>1.1200000000000001</v>
      </c>
      <c r="L199" s="125"/>
    </row>
    <row r="200" spans="1:12" ht="12.75" customHeight="1">
      <c r="A200" s="124"/>
      <c r="B200" s="118">
        <f>'Tax Invoice'!D196</f>
        <v>2</v>
      </c>
      <c r="C200" s="10" t="s">
        <v>811</v>
      </c>
      <c r="D200" s="10" t="s">
        <v>975</v>
      </c>
      <c r="E200" s="128" t="s">
        <v>750</v>
      </c>
      <c r="F200" s="152" t="s">
        <v>731</v>
      </c>
      <c r="G200" s="153"/>
      <c r="H200" s="11" t="s">
        <v>812</v>
      </c>
      <c r="I200" s="14">
        <f t="shared" si="4"/>
        <v>0.56000000000000005</v>
      </c>
      <c r="J200" s="14">
        <v>0.56000000000000005</v>
      </c>
      <c r="K200" s="120">
        <f t="shared" si="5"/>
        <v>1.1200000000000001</v>
      </c>
      <c r="L200" s="125"/>
    </row>
    <row r="201" spans="1:12" ht="12.75" customHeight="1">
      <c r="A201" s="124"/>
      <c r="B201" s="118">
        <f>'Tax Invoice'!D197</f>
        <v>2</v>
      </c>
      <c r="C201" s="10" t="s">
        <v>811</v>
      </c>
      <c r="D201" s="10" t="s">
        <v>976</v>
      </c>
      <c r="E201" s="128" t="s">
        <v>792</v>
      </c>
      <c r="F201" s="152" t="s">
        <v>279</v>
      </c>
      <c r="G201" s="153"/>
      <c r="H201" s="11" t="s">
        <v>812</v>
      </c>
      <c r="I201" s="14">
        <f t="shared" si="4"/>
        <v>0.62</v>
      </c>
      <c r="J201" s="14">
        <v>0.62</v>
      </c>
      <c r="K201" s="120">
        <f t="shared" si="5"/>
        <v>1.24</v>
      </c>
      <c r="L201" s="125"/>
    </row>
    <row r="202" spans="1:12" ht="12.75" customHeight="1">
      <c r="A202" s="124"/>
      <c r="B202" s="118">
        <f>'Tax Invoice'!D198</f>
        <v>2</v>
      </c>
      <c r="C202" s="10" t="s">
        <v>811</v>
      </c>
      <c r="D202" s="10" t="s">
        <v>976</v>
      </c>
      <c r="E202" s="128" t="s">
        <v>792</v>
      </c>
      <c r="F202" s="152" t="s">
        <v>589</v>
      </c>
      <c r="G202" s="153"/>
      <c r="H202" s="11" t="s">
        <v>812</v>
      </c>
      <c r="I202" s="14">
        <f t="shared" si="4"/>
        <v>0.62</v>
      </c>
      <c r="J202" s="14">
        <v>0.62</v>
      </c>
      <c r="K202" s="120">
        <f t="shared" si="5"/>
        <v>1.24</v>
      </c>
      <c r="L202" s="125"/>
    </row>
    <row r="203" spans="1:12" ht="12.75" customHeight="1">
      <c r="A203" s="124"/>
      <c r="B203" s="118">
        <f>'Tax Invoice'!D199</f>
        <v>2</v>
      </c>
      <c r="C203" s="10" t="s">
        <v>811</v>
      </c>
      <c r="D203" s="10" t="s">
        <v>976</v>
      </c>
      <c r="E203" s="128" t="s">
        <v>792</v>
      </c>
      <c r="F203" s="152" t="s">
        <v>115</v>
      </c>
      <c r="G203" s="153"/>
      <c r="H203" s="11" t="s">
        <v>812</v>
      </c>
      <c r="I203" s="14">
        <f t="shared" si="4"/>
        <v>0.62</v>
      </c>
      <c r="J203" s="14">
        <v>0.62</v>
      </c>
      <c r="K203" s="120">
        <f t="shared" si="5"/>
        <v>1.24</v>
      </c>
      <c r="L203" s="125"/>
    </row>
    <row r="204" spans="1:12" ht="12.75" customHeight="1">
      <c r="A204" s="124"/>
      <c r="B204" s="118">
        <f>'Tax Invoice'!D200</f>
        <v>2</v>
      </c>
      <c r="C204" s="10" t="s">
        <v>811</v>
      </c>
      <c r="D204" s="10" t="s">
        <v>977</v>
      </c>
      <c r="E204" s="128" t="s">
        <v>814</v>
      </c>
      <c r="F204" s="152" t="s">
        <v>732</v>
      </c>
      <c r="G204" s="153"/>
      <c r="H204" s="11" t="s">
        <v>812</v>
      </c>
      <c r="I204" s="14">
        <f t="shared" si="4"/>
        <v>0.66</v>
      </c>
      <c r="J204" s="14">
        <v>0.66</v>
      </c>
      <c r="K204" s="120">
        <f t="shared" si="5"/>
        <v>1.32</v>
      </c>
      <c r="L204" s="125"/>
    </row>
    <row r="205" spans="1:12" ht="12.75" customHeight="1">
      <c r="A205" s="124"/>
      <c r="B205" s="118">
        <f>'Tax Invoice'!D201</f>
        <v>2</v>
      </c>
      <c r="C205" s="10" t="s">
        <v>811</v>
      </c>
      <c r="D205" s="10" t="s">
        <v>977</v>
      </c>
      <c r="E205" s="128" t="s">
        <v>814</v>
      </c>
      <c r="F205" s="152" t="s">
        <v>813</v>
      </c>
      <c r="G205" s="153"/>
      <c r="H205" s="11" t="s">
        <v>812</v>
      </c>
      <c r="I205" s="14">
        <f t="shared" si="4"/>
        <v>0.66</v>
      </c>
      <c r="J205" s="14">
        <v>0.66</v>
      </c>
      <c r="K205" s="120">
        <f t="shared" si="5"/>
        <v>1.32</v>
      </c>
      <c r="L205" s="125"/>
    </row>
    <row r="206" spans="1:12" ht="12.75" customHeight="1">
      <c r="A206" s="124"/>
      <c r="B206" s="118">
        <f>'Tax Invoice'!D202</f>
        <v>2</v>
      </c>
      <c r="C206" s="10" t="s">
        <v>811</v>
      </c>
      <c r="D206" s="10" t="s">
        <v>978</v>
      </c>
      <c r="E206" s="128" t="s">
        <v>744</v>
      </c>
      <c r="F206" s="152" t="s">
        <v>279</v>
      </c>
      <c r="G206" s="153"/>
      <c r="H206" s="11" t="s">
        <v>812</v>
      </c>
      <c r="I206" s="14">
        <f t="shared" si="4"/>
        <v>0.77</v>
      </c>
      <c r="J206" s="14">
        <v>0.77</v>
      </c>
      <c r="K206" s="120">
        <f t="shared" si="5"/>
        <v>1.54</v>
      </c>
      <c r="L206" s="125"/>
    </row>
    <row r="207" spans="1:12" ht="12.75" customHeight="1">
      <c r="A207" s="124"/>
      <c r="B207" s="118">
        <f>'Tax Invoice'!D203</f>
        <v>2</v>
      </c>
      <c r="C207" s="10" t="s">
        <v>811</v>
      </c>
      <c r="D207" s="10" t="s">
        <v>978</v>
      </c>
      <c r="E207" s="128" t="s">
        <v>744</v>
      </c>
      <c r="F207" s="152" t="s">
        <v>589</v>
      </c>
      <c r="G207" s="153"/>
      <c r="H207" s="11" t="s">
        <v>812</v>
      </c>
      <c r="I207" s="14">
        <f t="shared" si="4"/>
        <v>0.77</v>
      </c>
      <c r="J207" s="14">
        <v>0.77</v>
      </c>
      <c r="K207" s="120">
        <f t="shared" si="5"/>
        <v>1.54</v>
      </c>
      <c r="L207" s="125"/>
    </row>
    <row r="208" spans="1:12" ht="12.75" customHeight="1">
      <c r="A208" s="124"/>
      <c r="B208" s="118">
        <f>'Tax Invoice'!D204</f>
        <v>2</v>
      </c>
      <c r="C208" s="10" t="s">
        <v>811</v>
      </c>
      <c r="D208" s="10" t="s">
        <v>979</v>
      </c>
      <c r="E208" s="128" t="s">
        <v>806</v>
      </c>
      <c r="F208" s="152" t="s">
        <v>279</v>
      </c>
      <c r="G208" s="153"/>
      <c r="H208" s="11" t="s">
        <v>812</v>
      </c>
      <c r="I208" s="14">
        <f t="shared" si="4"/>
        <v>0.79</v>
      </c>
      <c r="J208" s="14">
        <v>0.79</v>
      </c>
      <c r="K208" s="120">
        <f t="shared" si="5"/>
        <v>1.58</v>
      </c>
      <c r="L208" s="125"/>
    </row>
    <row r="209" spans="1:12" ht="24" customHeight="1">
      <c r="A209" s="124"/>
      <c r="B209" s="118">
        <f>'Tax Invoice'!D205</f>
        <v>2</v>
      </c>
      <c r="C209" s="10" t="s">
        <v>815</v>
      </c>
      <c r="D209" s="10" t="s">
        <v>980</v>
      </c>
      <c r="E209" s="128" t="s">
        <v>743</v>
      </c>
      <c r="F209" s="152"/>
      <c r="G209" s="153"/>
      <c r="H209" s="11" t="s">
        <v>816</v>
      </c>
      <c r="I209" s="14">
        <f t="shared" si="4"/>
        <v>2.04</v>
      </c>
      <c r="J209" s="14">
        <v>2.04</v>
      </c>
      <c r="K209" s="120">
        <f t="shared" si="5"/>
        <v>4.08</v>
      </c>
      <c r="L209" s="125"/>
    </row>
    <row r="210" spans="1:12" ht="24" customHeight="1">
      <c r="A210" s="124"/>
      <c r="B210" s="118">
        <f>'Tax Invoice'!D206</f>
        <v>2</v>
      </c>
      <c r="C210" s="10" t="s">
        <v>817</v>
      </c>
      <c r="D210" s="10" t="s">
        <v>981</v>
      </c>
      <c r="E210" s="128" t="s">
        <v>741</v>
      </c>
      <c r="F210" s="152"/>
      <c r="G210" s="153"/>
      <c r="H210" s="11" t="s">
        <v>818</v>
      </c>
      <c r="I210" s="14">
        <f t="shared" si="4"/>
        <v>1.74</v>
      </c>
      <c r="J210" s="14">
        <v>1.74</v>
      </c>
      <c r="K210" s="120">
        <f t="shared" si="5"/>
        <v>3.48</v>
      </c>
      <c r="L210" s="125"/>
    </row>
    <row r="211" spans="1:12" ht="12.75" customHeight="1">
      <c r="A211" s="124"/>
      <c r="B211" s="118">
        <f>'Tax Invoice'!D207</f>
        <v>2</v>
      </c>
      <c r="C211" s="10" t="s">
        <v>819</v>
      </c>
      <c r="D211" s="10" t="s">
        <v>982</v>
      </c>
      <c r="E211" s="128" t="s">
        <v>803</v>
      </c>
      <c r="F211" s="152"/>
      <c r="G211" s="153"/>
      <c r="H211" s="11" t="s">
        <v>820</v>
      </c>
      <c r="I211" s="14">
        <f t="shared" si="4"/>
        <v>4.55</v>
      </c>
      <c r="J211" s="14">
        <v>4.55</v>
      </c>
      <c r="K211" s="120">
        <f t="shared" si="5"/>
        <v>9.1</v>
      </c>
      <c r="L211" s="125"/>
    </row>
    <row r="212" spans="1:12" ht="12.75" customHeight="1">
      <c r="A212" s="124"/>
      <c r="B212" s="118">
        <f>'Tax Invoice'!D208</f>
        <v>2</v>
      </c>
      <c r="C212" s="10" t="s">
        <v>819</v>
      </c>
      <c r="D212" s="10" t="s">
        <v>983</v>
      </c>
      <c r="E212" s="128" t="s">
        <v>744</v>
      </c>
      <c r="F212" s="152"/>
      <c r="G212" s="153"/>
      <c r="H212" s="11" t="s">
        <v>820</v>
      </c>
      <c r="I212" s="14">
        <f t="shared" si="4"/>
        <v>4.8499999999999996</v>
      </c>
      <c r="J212" s="14">
        <v>4.8499999999999996</v>
      </c>
      <c r="K212" s="120">
        <f t="shared" si="5"/>
        <v>9.6999999999999993</v>
      </c>
      <c r="L212" s="125"/>
    </row>
    <row r="213" spans="1:12" ht="24" customHeight="1">
      <c r="A213" s="124"/>
      <c r="B213" s="118">
        <f>'Tax Invoice'!D209</f>
        <v>2</v>
      </c>
      <c r="C213" s="10" t="s">
        <v>821</v>
      </c>
      <c r="D213" s="10" t="s">
        <v>821</v>
      </c>
      <c r="E213" s="128" t="s">
        <v>43</v>
      </c>
      <c r="F213" s="152"/>
      <c r="G213" s="153"/>
      <c r="H213" s="11" t="s">
        <v>822</v>
      </c>
      <c r="I213" s="14">
        <f t="shared" si="4"/>
        <v>1.68</v>
      </c>
      <c r="J213" s="14">
        <v>1.68</v>
      </c>
      <c r="K213" s="120">
        <f t="shared" si="5"/>
        <v>3.36</v>
      </c>
      <c r="L213" s="125"/>
    </row>
    <row r="214" spans="1:12" ht="24" customHeight="1">
      <c r="A214" s="124"/>
      <c r="B214" s="118">
        <f>'Tax Invoice'!D210</f>
        <v>2</v>
      </c>
      <c r="C214" s="10" t="s">
        <v>821</v>
      </c>
      <c r="D214" s="10" t="s">
        <v>821</v>
      </c>
      <c r="E214" s="128" t="s">
        <v>44</v>
      </c>
      <c r="F214" s="152"/>
      <c r="G214" s="153"/>
      <c r="H214" s="11" t="s">
        <v>822</v>
      </c>
      <c r="I214" s="14">
        <f t="shared" ref="I214:I277" si="6">J214*$N$1</f>
        <v>1.68</v>
      </c>
      <c r="J214" s="14">
        <v>1.68</v>
      </c>
      <c r="K214" s="120">
        <f t="shared" ref="K214:K277" si="7">I214*B214</f>
        <v>3.36</v>
      </c>
      <c r="L214" s="125"/>
    </row>
    <row r="215" spans="1:12" ht="24" customHeight="1">
      <c r="A215" s="124"/>
      <c r="B215" s="118">
        <f>'Tax Invoice'!D211</f>
        <v>2</v>
      </c>
      <c r="C215" s="10" t="s">
        <v>821</v>
      </c>
      <c r="D215" s="10" t="s">
        <v>821</v>
      </c>
      <c r="E215" s="128" t="s">
        <v>45</v>
      </c>
      <c r="F215" s="152"/>
      <c r="G215" s="153"/>
      <c r="H215" s="11" t="s">
        <v>822</v>
      </c>
      <c r="I215" s="14">
        <f t="shared" si="6"/>
        <v>1.68</v>
      </c>
      <c r="J215" s="14">
        <v>1.68</v>
      </c>
      <c r="K215" s="120">
        <f t="shared" si="7"/>
        <v>3.36</v>
      </c>
      <c r="L215" s="125"/>
    </row>
    <row r="216" spans="1:12" ht="24" customHeight="1">
      <c r="A216" s="124"/>
      <c r="B216" s="118">
        <f>'Tax Invoice'!D212</f>
        <v>2</v>
      </c>
      <c r="C216" s="10" t="s">
        <v>821</v>
      </c>
      <c r="D216" s="10" t="s">
        <v>821</v>
      </c>
      <c r="E216" s="128" t="s">
        <v>46</v>
      </c>
      <c r="F216" s="152"/>
      <c r="G216" s="153"/>
      <c r="H216" s="11" t="s">
        <v>822</v>
      </c>
      <c r="I216" s="14">
        <f t="shared" si="6"/>
        <v>1.68</v>
      </c>
      <c r="J216" s="14">
        <v>1.68</v>
      </c>
      <c r="K216" s="120">
        <f t="shared" si="7"/>
        <v>3.36</v>
      </c>
      <c r="L216" s="125"/>
    </row>
    <row r="217" spans="1:12" ht="24" customHeight="1">
      <c r="A217" s="124"/>
      <c r="B217" s="118">
        <f>'Tax Invoice'!D213</f>
        <v>2</v>
      </c>
      <c r="C217" s="10" t="s">
        <v>821</v>
      </c>
      <c r="D217" s="10" t="s">
        <v>821</v>
      </c>
      <c r="E217" s="128" t="s">
        <v>47</v>
      </c>
      <c r="F217" s="152"/>
      <c r="G217" s="153"/>
      <c r="H217" s="11" t="s">
        <v>822</v>
      </c>
      <c r="I217" s="14">
        <f t="shared" si="6"/>
        <v>1.68</v>
      </c>
      <c r="J217" s="14">
        <v>1.68</v>
      </c>
      <c r="K217" s="120">
        <f t="shared" si="7"/>
        <v>3.36</v>
      </c>
      <c r="L217" s="125"/>
    </row>
    <row r="218" spans="1:12" ht="36" customHeight="1">
      <c r="A218" s="124"/>
      <c r="B218" s="118">
        <f>'Tax Invoice'!D214</f>
        <v>2</v>
      </c>
      <c r="C218" s="10" t="s">
        <v>823</v>
      </c>
      <c r="D218" s="10" t="s">
        <v>823</v>
      </c>
      <c r="E218" s="128" t="s">
        <v>30</v>
      </c>
      <c r="F218" s="152" t="s">
        <v>269</v>
      </c>
      <c r="G218" s="153"/>
      <c r="H218" s="11" t="s">
        <v>1067</v>
      </c>
      <c r="I218" s="14">
        <f t="shared" si="6"/>
        <v>1.49</v>
      </c>
      <c r="J218" s="14">
        <v>1.49</v>
      </c>
      <c r="K218" s="120">
        <f t="shared" si="7"/>
        <v>2.98</v>
      </c>
      <c r="L218" s="125"/>
    </row>
    <row r="219" spans="1:12" ht="36" customHeight="1">
      <c r="A219" s="124"/>
      <c r="B219" s="118">
        <f>'Tax Invoice'!D215</f>
        <v>2</v>
      </c>
      <c r="C219" s="10" t="s">
        <v>823</v>
      </c>
      <c r="D219" s="10" t="s">
        <v>823</v>
      </c>
      <c r="E219" s="128" t="s">
        <v>30</v>
      </c>
      <c r="F219" s="152" t="s">
        <v>274</v>
      </c>
      <c r="G219" s="153"/>
      <c r="H219" s="11" t="s">
        <v>1067</v>
      </c>
      <c r="I219" s="14">
        <f t="shared" si="6"/>
        <v>1.49</v>
      </c>
      <c r="J219" s="14">
        <v>1.49</v>
      </c>
      <c r="K219" s="120">
        <f t="shared" si="7"/>
        <v>2.98</v>
      </c>
      <c r="L219" s="125"/>
    </row>
    <row r="220" spans="1:12" ht="24" customHeight="1">
      <c r="A220" s="124"/>
      <c r="B220" s="118">
        <f>'Tax Invoice'!D216</f>
        <v>2</v>
      </c>
      <c r="C220" s="10" t="s">
        <v>824</v>
      </c>
      <c r="D220" s="10" t="s">
        <v>824</v>
      </c>
      <c r="E220" s="128" t="s">
        <v>31</v>
      </c>
      <c r="F220" s="152" t="s">
        <v>272</v>
      </c>
      <c r="G220" s="153"/>
      <c r="H220" s="11" t="s">
        <v>825</v>
      </c>
      <c r="I220" s="14">
        <f t="shared" si="6"/>
        <v>2.88</v>
      </c>
      <c r="J220" s="14">
        <v>2.88</v>
      </c>
      <c r="K220" s="120">
        <f t="shared" si="7"/>
        <v>5.76</v>
      </c>
      <c r="L220" s="125"/>
    </row>
    <row r="221" spans="1:12" ht="36" customHeight="1">
      <c r="A221" s="124"/>
      <c r="B221" s="118">
        <f>'Tax Invoice'!D217</f>
        <v>2</v>
      </c>
      <c r="C221" s="10" t="s">
        <v>826</v>
      </c>
      <c r="D221" s="10" t="s">
        <v>826</v>
      </c>
      <c r="E221" s="128" t="s">
        <v>31</v>
      </c>
      <c r="F221" s="152" t="s">
        <v>272</v>
      </c>
      <c r="G221" s="153"/>
      <c r="H221" s="11" t="s">
        <v>1068</v>
      </c>
      <c r="I221" s="14">
        <f t="shared" si="6"/>
        <v>1.99</v>
      </c>
      <c r="J221" s="14">
        <v>1.99</v>
      </c>
      <c r="K221" s="120">
        <f t="shared" si="7"/>
        <v>3.98</v>
      </c>
      <c r="L221" s="125"/>
    </row>
    <row r="222" spans="1:12" ht="36" customHeight="1">
      <c r="A222" s="124"/>
      <c r="B222" s="118">
        <f>'Tax Invoice'!D218</f>
        <v>2</v>
      </c>
      <c r="C222" s="10" t="s">
        <v>827</v>
      </c>
      <c r="D222" s="10" t="s">
        <v>827</v>
      </c>
      <c r="E222" s="128" t="s">
        <v>31</v>
      </c>
      <c r="F222" s="152" t="s">
        <v>272</v>
      </c>
      <c r="G222" s="153"/>
      <c r="H222" s="11" t="s">
        <v>1069</v>
      </c>
      <c r="I222" s="14">
        <f t="shared" si="6"/>
        <v>1.31</v>
      </c>
      <c r="J222" s="14">
        <v>1.31</v>
      </c>
      <c r="K222" s="120">
        <f t="shared" si="7"/>
        <v>2.62</v>
      </c>
      <c r="L222" s="125"/>
    </row>
    <row r="223" spans="1:12" ht="36" customHeight="1">
      <c r="A223" s="124"/>
      <c r="B223" s="118">
        <f>'Tax Invoice'!D219</f>
        <v>2</v>
      </c>
      <c r="C223" s="10" t="s">
        <v>828</v>
      </c>
      <c r="D223" s="10" t="s">
        <v>828</v>
      </c>
      <c r="E223" s="128" t="s">
        <v>31</v>
      </c>
      <c r="F223" s="152" t="s">
        <v>269</v>
      </c>
      <c r="G223" s="153"/>
      <c r="H223" s="11" t="s">
        <v>829</v>
      </c>
      <c r="I223" s="14">
        <f t="shared" si="6"/>
        <v>1.73</v>
      </c>
      <c r="J223" s="14">
        <v>1.73</v>
      </c>
      <c r="K223" s="120">
        <f t="shared" si="7"/>
        <v>3.46</v>
      </c>
      <c r="L223" s="125"/>
    </row>
    <row r="224" spans="1:12" ht="36" customHeight="1">
      <c r="A224" s="124"/>
      <c r="B224" s="118">
        <f>'Tax Invoice'!D220</f>
        <v>2</v>
      </c>
      <c r="C224" s="10" t="s">
        <v>828</v>
      </c>
      <c r="D224" s="10" t="s">
        <v>828</v>
      </c>
      <c r="E224" s="128" t="s">
        <v>31</v>
      </c>
      <c r="F224" s="152" t="s">
        <v>220</v>
      </c>
      <c r="G224" s="153"/>
      <c r="H224" s="11" t="s">
        <v>829</v>
      </c>
      <c r="I224" s="14">
        <f t="shared" si="6"/>
        <v>1.73</v>
      </c>
      <c r="J224" s="14">
        <v>1.73</v>
      </c>
      <c r="K224" s="120">
        <f t="shared" si="7"/>
        <v>3.46</v>
      </c>
      <c r="L224" s="125"/>
    </row>
    <row r="225" spans="1:12" ht="36" customHeight="1">
      <c r="A225" s="124"/>
      <c r="B225" s="118">
        <f>'Tax Invoice'!D221</f>
        <v>2</v>
      </c>
      <c r="C225" s="10" t="s">
        <v>828</v>
      </c>
      <c r="D225" s="10" t="s">
        <v>828</v>
      </c>
      <c r="E225" s="128" t="s">
        <v>31</v>
      </c>
      <c r="F225" s="152" t="s">
        <v>274</v>
      </c>
      <c r="G225" s="153"/>
      <c r="H225" s="11" t="s">
        <v>829</v>
      </c>
      <c r="I225" s="14">
        <f t="shared" si="6"/>
        <v>1.73</v>
      </c>
      <c r="J225" s="14">
        <v>1.73</v>
      </c>
      <c r="K225" s="120">
        <f t="shared" si="7"/>
        <v>3.46</v>
      </c>
      <c r="L225" s="125"/>
    </row>
    <row r="226" spans="1:12" ht="36" customHeight="1">
      <c r="A226" s="124"/>
      <c r="B226" s="118">
        <f>'Tax Invoice'!D222</f>
        <v>2</v>
      </c>
      <c r="C226" s="10" t="s">
        <v>828</v>
      </c>
      <c r="D226" s="10" t="s">
        <v>828</v>
      </c>
      <c r="E226" s="128" t="s">
        <v>31</v>
      </c>
      <c r="F226" s="152" t="s">
        <v>317</v>
      </c>
      <c r="G226" s="153"/>
      <c r="H226" s="11" t="s">
        <v>829</v>
      </c>
      <c r="I226" s="14">
        <f t="shared" si="6"/>
        <v>1.73</v>
      </c>
      <c r="J226" s="14">
        <v>1.73</v>
      </c>
      <c r="K226" s="120">
        <f t="shared" si="7"/>
        <v>3.46</v>
      </c>
      <c r="L226" s="125"/>
    </row>
    <row r="227" spans="1:12" ht="24" customHeight="1">
      <c r="A227" s="124"/>
      <c r="B227" s="118">
        <f>'Tax Invoice'!D223</f>
        <v>2</v>
      </c>
      <c r="C227" s="10" t="s">
        <v>830</v>
      </c>
      <c r="D227" s="10" t="s">
        <v>830</v>
      </c>
      <c r="E227" s="128" t="s">
        <v>30</v>
      </c>
      <c r="F227" s="152" t="s">
        <v>272</v>
      </c>
      <c r="G227" s="153"/>
      <c r="H227" s="11" t="s">
        <v>1070</v>
      </c>
      <c r="I227" s="14">
        <f t="shared" si="6"/>
        <v>2.91</v>
      </c>
      <c r="J227" s="14">
        <v>2.91</v>
      </c>
      <c r="K227" s="120">
        <f t="shared" si="7"/>
        <v>5.82</v>
      </c>
      <c r="L227" s="125"/>
    </row>
    <row r="228" spans="1:12" ht="24" customHeight="1">
      <c r="A228" s="124"/>
      <c r="B228" s="118">
        <f>'Tax Invoice'!D224</f>
        <v>2</v>
      </c>
      <c r="C228" s="10" t="s">
        <v>830</v>
      </c>
      <c r="D228" s="10" t="s">
        <v>830</v>
      </c>
      <c r="E228" s="128" t="s">
        <v>31</v>
      </c>
      <c r="F228" s="152" t="s">
        <v>272</v>
      </c>
      <c r="G228" s="153"/>
      <c r="H228" s="11" t="s">
        <v>1070</v>
      </c>
      <c r="I228" s="14">
        <f t="shared" si="6"/>
        <v>2.91</v>
      </c>
      <c r="J228" s="14">
        <v>2.91</v>
      </c>
      <c r="K228" s="120">
        <f t="shared" si="7"/>
        <v>5.82</v>
      </c>
      <c r="L228" s="125"/>
    </row>
    <row r="229" spans="1:12" ht="36" customHeight="1">
      <c r="A229" s="124"/>
      <c r="B229" s="118">
        <f>'Tax Invoice'!D225</f>
        <v>2</v>
      </c>
      <c r="C229" s="10" t="s">
        <v>831</v>
      </c>
      <c r="D229" s="10" t="s">
        <v>831</v>
      </c>
      <c r="E229" s="128" t="s">
        <v>30</v>
      </c>
      <c r="F229" s="152" t="s">
        <v>112</v>
      </c>
      <c r="G229" s="153"/>
      <c r="H229" s="11" t="s">
        <v>832</v>
      </c>
      <c r="I229" s="14">
        <f t="shared" si="6"/>
        <v>2.16</v>
      </c>
      <c r="J229" s="14">
        <v>2.16</v>
      </c>
      <c r="K229" s="120">
        <f t="shared" si="7"/>
        <v>4.32</v>
      </c>
      <c r="L229" s="125"/>
    </row>
    <row r="230" spans="1:12" ht="36" customHeight="1">
      <c r="A230" s="124"/>
      <c r="B230" s="118">
        <f>'Tax Invoice'!D226</f>
        <v>2</v>
      </c>
      <c r="C230" s="10" t="s">
        <v>831</v>
      </c>
      <c r="D230" s="10" t="s">
        <v>831</v>
      </c>
      <c r="E230" s="128" t="s">
        <v>30</v>
      </c>
      <c r="F230" s="152" t="s">
        <v>216</v>
      </c>
      <c r="G230" s="153"/>
      <c r="H230" s="11" t="s">
        <v>832</v>
      </c>
      <c r="I230" s="14">
        <f t="shared" si="6"/>
        <v>2.16</v>
      </c>
      <c r="J230" s="14">
        <v>2.16</v>
      </c>
      <c r="K230" s="120">
        <f t="shared" si="7"/>
        <v>4.32</v>
      </c>
      <c r="L230" s="125"/>
    </row>
    <row r="231" spans="1:12" ht="36" customHeight="1">
      <c r="A231" s="124"/>
      <c r="B231" s="118">
        <f>'Tax Invoice'!D227</f>
        <v>2</v>
      </c>
      <c r="C231" s="10" t="s">
        <v>831</v>
      </c>
      <c r="D231" s="10" t="s">
        <v>831</v>
      </c>
      <c r="E231" s="128" t="s">
        <v>30</v>
      </c>
      <c r="F231" s="152" t="s">
        <v>274</v>
      </c>
      <c r="G231" s="153"/>
      <c r="H231" s="11" t="s">
        <v>832</v>
      </c>
      <c r="I231" s="14">
        <f t="shared" si="6"/>
        <v>2.16</v>
      </c>
      <c r="J231" s="14">
        <v>2.16</v>
      </c>
      <c r="K231" s="120">
        <f t="shared" si="7"/>
        <v>4.32</v>
      </c>
      <c r="L231" s="125"/>
    </row>
    <row r="232" spans="1:12" ht="36" customHeight="1">
      <c r="A232" s="124"/>
      <c r="B232" s="118">
        <f>'Tax Invoice'!D228</f>
        <v>2</v>
      </c>
      <c r="C232" s="10" t="s">
        <v>831</v>
      </c>
      <c r="D232" s="10" t="s">
        <v>831</v>
      </c>
      <c r="E232" s="128" t="s">
        <v>30</v>
      </c>
      <c r="F232" s="152" t="s">
        <v>275</v>
      </c>
      <c r="G232" s="153"/>
      <c r="H232" s="11" t="s">
        <v>832</v>
      </c>
      <c r="I232" s="14">
        <f t="shared" si="6"/>
        <v>2.16</v>
      </c>
      <c r="J232" s="14">
        <v>2.16</v>
      </c>
      <c r="K232" s="120">
        <f t="shared" si="7"/>
        <v>4.32</v>
      </c>
      <c r="L232" s="125"/>
    </row>
    <row r="233" spans="1:12" ht="36" customHeight="1">
      <c r="A233" s="124"/>
      <c r="B233" s="118">
        <f>'Tax Invoice'!D229</f>
        <v>2</v>
      </c>
      <c r="C233" s="10" t="s">
        <v>833</v>
      </c>
      <c r="D233" s="10" t="s">
        <v>833</v>
      </c>
      <c r="E233" s="128" t="s">
        <v>31</v>
      </c>
      <c r="F233" s="152" t="s">
        <v>273</v>
      </c>
      <c r="G233" s="153"/>
      <c r="H233" s="11" t="s">
        <v>1071</v>
      </c>
      <c r="I233" s="14">
        <f t="shared" si="6"/>
        <v>2.66</v>
      </c>
      <c r="J233" s="14">
        <v>2.66</v>
      </c>
      <c r="K233" s="120">
        <f t="shared" si="7"/>
        <v>5.32</v>
      </c>
      <c r="L233" s="125"/>
    </row>
    <row r="234" spans="1:12" ht="36" customHeight="1">
      <c r="A234" s="124"/>
      <c r="B234" s="118">
        <f>'Tax Invoice'!D230</f>
        <v>2</v>
      </c>
      <c r="C234" s="10" t="s">
        <v>833</v>
      </c>
      <c r="D234" s="10" t="s">
        <v>833</v>
      </c>
      <c r="E234" s="128" t="s">
        <v>32</v>
      </c>
      <c r="F234" s="152" t="s">
        <v>316</v>
      </c>
      <c r="G234" s="153"/>
      <c r="H234" s="11" t="s">
        <v>1071</v>
      </c>
      <c r="I234" s="14">
        <f t="shared" si="6"/>
        <v>2.66</v>
      </c>
      <c r="J234" s="14">
        <v>2.66</v>
      </c>
      <c r="K234" s="120">
        <f t="shared" si="7"/>
        <v>5.32</v>
      </c>
      <c r="L234" s="125"/>
    </row>
    <row r="235" spans="1:12" ht="36" customHeight="1">
      <c r="A235" s="124"/>
      <c r="B235" s="118">
        <f>'Tax Invoice'!D231</f>
        <v>2</v>
      </c>
      <c r="C235" s="10" t="s">
        <v>834</v>
      </c>
      <c r="D235" s="10" t="s">
        <v>834</v>
      </c>
      <c r="E235" s="128" t="s">
        <v>30</v>
      </c>
      <c r="F235" s="152" t="s">
        <v>275</v>
      </c>
      <c r="G235" s="153"/>
      <c r="H235" s="11" t="s">
        <v>1072</v>
      </c>
      <c r="I235" s="14">
        <f t="shared" si="6"/>
        <v>1.76</v>
      </c>
      <c r="J235" s="14">
        <v>1.76</v>
      </c>
      <c r="K235" s="120">
        <f t="shared" si="7"/>
        <v>3.52</v>
      </c>
      <c r="L235" s="125"/>
    </row>
    <row r="236" spans="1:12" ht="36" customHeight="1">
      <c r="A236" s="124"/>
      <c r="B236" s="118">
        <f>'Tax Invoice'!D232</f>
        <v>2</v>
      </c>
      <c r="C236" s="10" t="s">
        <v>834</v>
      </c>
      <c r="D236" s="10" t="s">
        <v>834</v>
      </c>
      <c r="E236" s="128" t="s">
        <v>31</v>
      </c>
      <c r="F236" s="152" t="s">
        <v>220</v>
      </c>
      <c r="G236" s="153"/>
      <c r="H236" s="11" t="s">
        <v>1072</v>
      </c>
      <c r="I236" s="14">
        <f t="shared" si="6"/>
        <v>1.76</v>
      </c>
      <c r="J236" s="14">
        <v>1.76</v>
      </c>
      <c r="K236" s="120">
        <f t="shared" si="7"/>
        <v>3.52</v>
      </c>
      <c r="L236" s="125"/>
    </row>
    <row r="237" spans="1:12" ht="36" customHeight="1">
      <c r="A237" s="124"/>
      <c r="B237" s="118">
        <f>'Tax Invoice'!D233</f>
        <v>2</v>
      </c>
      <c r="C237" s="10" t="s">
        <v>834</v>
      </c>
      <c r="D237" s="10" t="s">
        <v>834</v>
      </c>
      <c r="E237" s="128" t="s">
        <v>31</v>
      </c>
      <c r="F237" s="152" t="s">
        <v>276</v>
      </c>
      <c r="G237" s="153"/>
      <c r="H237" s="11" t="s">
        <v>1072</v>
      </c>
      <c r="I237" s="14">
        <f t="shared" si="6"/>
        <v>1.76</v>
      </c>
      <c r="J237" s="14">
        <v>1.76</v>
      </c>
      <c r="K237" s="120">
        <f t="shared" si="7"/>
        <v>3.52</v>
      </c>
      <c r="L237" s="125"/>
    </row>
    <row r="238" spans="1:12" ht="24" customHeight="1">
      <c r="A238" s="124"/>
      <c r="B238" s="118">
        <f>'Tax Invoice'!D234</f>
        <v>2</v>
      </c>
      <c r="C238" s="10" t="s">
        <v>835</v>
      </c>
      <c r="D238" s="10" t="s">
        <v>835</v>
      </c>
      <c r="E238" s="128" t="s">
        <v>31</v>
      </c>
      <c r="F238" s="152" t="s">
        <v>269</v>
      </c>
      <c r="G238" s="153"/>
      <c r="H238" s="11" t="s">
        <v>836</v>
      </c>
      <c r="I238" s="14">
        <f t="shared" si="6"/>
        <v>1.41</v>
      </c>
      <c r="J238" s="14">
        <v>1.41</v>
      </c>
      <c r="K238" s="120">
        <f t="shared" si="7"/>
        <v>2.82</v>
      </c>
      <c r="L238" s="125"/>
    </row>
    <row r="239" spans="1:12" ht="24" customHeight="1">
      <c r="A239" s="124"/>
      <c r="B239" s="118">
        <f>'Tax Invoice'!D235</f>
        <v>2</v>
      </c>
      <c r="C239" s="10" t="s">
        <v>835</v>
      </c>
      <c r="D239" s="10" t="s">
        <v>835</v>
      </c>
      <c r="E239" s="128" t="s">
        <v>31</v>
      </c>
      <c r="F239" s="152" t="s">
        <v>220</v>
      </c>
      <c r="G239" s="153"/>
      <c r="H239" s="11" t="s">
        <v>836</v>
      </c>
      <c r="I239" s="14">
        <f t="shared" si="6"/>
        <v>1.41</v>
      </c>
      <c r="J239" s="14">
        <v>1.41</v>
      </c>
      <c r="K239" s="120">
        <f t="shared" si="7"/>
        <v>2.82</v>
      </c>
      <c r="L239" s="125"/>
    </row>
    <row r="240" spans="1:12" ht="24" customHeight="1">
      <c r="A240" s="124"/>
      <c r="B240" s="118">
        <f>'Tax Invoice'!D236</f>
        <v>2</v>
      </c>
      <c r="C240" s="10" t="s">
        <v>835</v>
      </c>
      <c r="D240" s="10" t="s">
        <v>835</v>
      </c>
      <c r="E240" s="128" t="s">
        <v>31</v>
      </c>
      <c r="F240" s="152" t="s">
        <v>276</v>
      </c>
      <c r="G240" s="153"/>
      <c r="H240" s="11" t="s">
        <v>836</v>
      </c>
      <c r="I240" s="14">
        <f t="shared" si="6"/>
        <v>1.41</v>
      </c>
      <c r="J240" s="14">
        <v>1.41</v>
      </c>
      <c r="K240" s="120">
        <f t="shared" si="7"/>
        <v>2.82</v>
      </c>
      <c r="L240" s="125"/>
    </row>
    <row r="241" spans="1:12" ht="36" customHeight="1">
      <c r="A241" s="124"/>
      <c r="B241" s="118">
        <f>'Tax Invoice'!D237</f>
        <v>2</v>
      </c>
      <c r="C241" s="10" t="s">
        <v>837</v>
      </c>
      <c r="D241" s="10" t="s">
        <v>837</v>
      </c>
      <c r="E241" s="128" t="s">
        <v>31</v>
      </c>
      <c r="F241" s="152" t="s">
        <v>316</v>
      </c>
      <c r="G241" s="153"/>
      <c r="H241" s="11" t="s">
        <v>1073</v>
      </c>
      <c r="I241" s="14">
        <f t="shared" si="6"/>
        <v>1.38</v>
      </c>
      <c r="J241" s="14">
        <v>1.38</v>
      </c>
      <c r="K241" s="120">
        <f t="shared" si="7"/>
        <v>2.76</v>
      </c>
      <c r="L241" s="125"/>
    </row>
    <row r="242" spans="1:12" ht="24" customHeight="1">
      <c r="A242" s="124"/>
      <c r="B242" s="118">
        <f>'Tax Invoice'!D238</f>
        <v>10</v>
      </c>
      <c r="C242" s="10" t="s">
        <v>838</v>
      </c>
      <c r="D242" s="10" t="s">
        <v>838</v>
      </c>
      <c r="E242" s="128" t="s">
        <v>112</v>
      </c>
      <c r="F242" s="152"/>
      <c r="G242" s="153"/>
      <c r="H242" s="11" t="s">
        <v>839</v>
      </c>
      <c r="I242" s="14">
        <f t="shared" si="6"/>
        <v>0.2</v>
      </c>
      <c r="J242" s="14">
        <v>0.2</v>
      </c>
      <c r="K242" s="120">
        <f t="shared" si="7"/>
        <v>2</v>
      </c>
      <c r="L242" s="125"/>
    </row>
    <row r="243" spans="1:12" ht="24" customHeight="1">
      <c r="A243" s="124"/>
      <c r="B243" s="118">
        <f>'Tax Invoice'!D239</f>
        <v>10</v>
      </c>
      <c r="C243" s="10" t="s">
        <v>838</v>
      </c>
      <c r="D243" s="10" t="s">
        <v>838</v>
      </c>
      <c r="E243" s="128" t="s">
        <v>216</v>
      </c>
      <c r="F243" s="152"/>
      <c r="G243" s="153"/>
      <c r="H243" s="11" t="s">
        <v>839</v>
      </c>
      <c r="I243" s="14">
        <f t="shared" si="6"/>
        <v>0.2</v>
      </c>
      <c r="J243" s="14">
        <v>0.2</v>
      </c>
      <c r="K243" s="120">
        <f t="shared" si="7"/>
        <v>2</v>
      </c>
      <c r="L243" s="125"/>
    </row>
    <row r="244" spans="1:12" ht="24" customHeight="1">
      <c r="A244" s="124"/>
      <c r="B244" s="118">
        <f>'Tax Invoice'!D240</f>
        <v>10</v>
      </c>
      <c r="C244" s="10" t="s">
        <v>838</v>
      </c>
      <c r="D244" s="10" t="s">
        <v>838</v>
      </c>
      <c r="E244" s="128" t="s">
        <v>269</v>
      </c>
      <c r="F244" s="152"/>
      <c r="G244" s="153"/>
      <c r="H244" s="11" t="s">
        <v>839</v>
      </c>
      <c r="I244" s="14">
        <f t="shared" si="6"/>
        <v>0.2</v>
      </c>
      <c r="J244" s="14">
        <v>0.2</v>
      </c>
      <c r="K244" s="120">
        <f t="shared" si="7"/>
        <v>2</v>
      </c>
      <c r="L244" s="125"/>
    </row>
    <row r="245" spans="1:12" ht="24" customHeight="1">
      <c r="A245" s="124"/>
      <c r="B245" s="118">
        <f>'Tax Invoice'!D241</f>
        <v>10</v>
      </c>
      <c r="C245" s="10" t="s">
        <v>838</v>
      </c>
      <c r="D245" s="10" t="s">
        <v>838</v>
      </c>
      <c r="E245" s="128" t="s">
        <v>272</v>
      </c>
      <c r="F245" s="152"/>
      <c r="G245" s="153"/>
      <c r="H245" s="11" t="s">
        <v>839</v>
      </c>
      <c r="I245" s="14">
        <f t="shared" si="6"/>
        <v>0.2</v>
      </c>
      <c r="J245" s="14">
        <v>0.2</v>
      </c>
      <c r="K245" s="120">
        <f t="shared" si="7"/>
        <v>2</v>
      </c>
      <c r="L245" s="125"/>
    </row>
    <row r="246" spans="1:12" ht="24" customHeight="1">
      <c r="A246" s="124"/>
      <c r="B246" s="118">
        <f>'Tax Invoice'!D242</f>
        <v>10</v>
      </c>
      <c r="C246" s="10" t="s">
        <v>838</v>
      </c>
      <c r="D246" s="10" t="s">
        <v>838</v>
      </c>
      <c r="E246" s="128" t="s">
        <v>273</v>
      </c>
      <c r="F246" s="152"/>
      <c r="G246" s="153"/>
      <c r="H246" s="11" t="s">
        <v>839</v>
      </c>
      <c r="I246" s="14">
        <f t="shared" si="6"/>
        <v>0.2</v>
      </c>
      <c r="J246" s="14">
        <v>0.2</v>
      </c>
      <c r="K246" s="120">
        <f t="shared" si="7"/>
        <v>2</v>
      </c>
      <c r="L246" s="125"/>
    </row>
    <row r="247" spans="1:12" ht="24" customHeight="1">
      <c r="A247" s="124"/>
      <c r="B247" s="118">
        <f>'Tax Invoice'!D243</f>
        <v>10</v>
      </c>
      <c r="C247" s="10" t="s">
        <v>840</v>
      </c>
      <c r="D247" s="10" t="s">
        <v>840</v>
      </c>
      <c r="E247" s="128" t="s">
        <v>112</v>
      </c>
      <c r="F247" s="152"/>
      <c r="G247" s="153"/>
      <c r="H247" s="11" t="s">
        <v>841</v>
      </c>
      <c r="I247" s="14">
        <f t="shared" si="6"/>
        <v>0.2</v>
      </c>
      <c r="J247" s="14">
        <v>0.2</v>
      </c>
      <c r="K247" s="120">
        <f t="shared" si="7"/>
        <v>2</v>
      </c>
      <c r="L247" s="125"/>
    </row>
    <row r="248" spans="1:12" ht="24" customHeight="1">
      <c r="A248" s="124"/>
      <c r="B248" s="118">
        <f>'Tax Invoice'!D244</f>
        <v>10</v>
      </c>
      <c r="C248" s="10" t="s">
        <v>840</v>
      </c>
      <c r="D248" s="10" t="s">
        <v>840</v>
      </c>
      <c r="E248" s="128" t="s">
        <v>317</v>
      </c>
      <c r="F248" s="152"/>
      <c r="G248" s="153"/>
      <c r="H248" s="11" t="s">
        <v>841</v>
      </c>
      <c r="I248" s="14">
        <f t="shared" si="6"/>
        <v>0.2</v>
      </c>
      <c r="J248" s="14">
        <v>0.2</v>
      </c>
      <c r="K248" s="120">
        <f t="shared" si="7"/>
        <v>2</v>
      </c>
      <c r="L248" s="125"/>
    </row>
    <row r="249" spans="1:12" ht="12.75" customHeight="1">
      <c r="A249" s="124"/>
      <c r="B249" s="118">
        <f>'Tax Invoice'!D245</f>
        <v>3</v>
      </c>
      <c r="C249" s="10" t="s">
        <v>842</v>
      </c>
      <c r="D249" s="10" t="s">
        <v>984</v>
      </c>
      <c r="E249" s="128" t="s">
        <v>843</v>
      </c>
      <c r="F249" s="152"/>
      <c r="G249" s="153"/>
      <c r="H249" s="11" t="s">
        <v>844</v>
      </c>
      <c r="I249" s="14">
        <f t="shared" si="6"/>
        <v>0.69</v>
      </c>
      <c r="J249" s="14">
        <v>0.69</v>
      </c>
      <c r="K249" s="120">
        <f t="shared" si="7"/>
        <v>2.0699999999999998</v>
      </c>
      <c r="L249" s="125"/>
    </row>
    <row r="250" spans="1:12" ht="12.75" customHeight="1">
      <c r="A250" s="124"/>
      <c r="B250" s="118">
        <f>'Tax Invoice'!D246</f>
        <v>3</v>
      </c>
      <c r="C250" s="10" t="s">
        <v>842</v>
      </c>
      <c r="D250" s="10" t="s">
        <v>985</v>
      </c>
      <c r="E250" s="128" t="s">
        <v>738</v>
      </c>
      <c r="F250" s="152"/>
      <c r="G250" s="153"/>
      <c r="H250" s="11" t="s">
        <v>844</v>
      </c>
      <c r="I250" s="14">
        <f t="shared" si="6"/>
        <v>0.94</v>
      </c>
      <c r="J250" s="14">
        <v>0.94</v>
      </c>
      <c r="K250" s="120">
        <f t="shared" si="7"/>
        <v>2.82</v>
      </c>
      <c r="L250" s="125"/>
    </row>
    <row r="251" spans="1:12" ht="12.75" customHeight="1">
      <c r="A251" s="124"/>
      <c r="B251" s="118">
        <f>'Tax Invoice'!D247</f>
        <v>3</v>
      </c>
      <c r="C251" s="10" t="s">
        <v>842</v>
      </c>
      <c r="D251" s="10" t="s">
        <v>986</v>
      </c>
      <c r="E251" s="128" t="s">
        <v>740</v>
      </c>
      <c r="F251" s="152"/>
      <c r="G251" s="153"/>
      <c r="H251" s="11" t="s">
        <v>844</v>
      </c>
      <c r="I251" s="14">
        <f t="shared" si="6"/>
        <v>1.34</v>
      </c>
      <c r="J251" s="14">
        <v>1.34</v>
      </c>
      <c r="K251" s="120">
        <f t="shared" si="7"/>
        <v>4.0200000000000005</v>
      </c>
      <c r="L251" s="125"/>
    </row>
    <row r="252" spans="1:12" ht="12.75" customHeight="1">
      <c r="A252" s="124"/>
      <c r="B252" s="118">
        <f>'Tax Invoice'!D248</f>
        <v>3</v>
      </c>
      <c r="C252" s="10" t="s">
        <v>842</v>
      </c>
      <c r="D252" s="10" t="s">
        <v>987</v>
      </c>
      <c r="E252" s="128" t="s">
        <v>743</v>
      </c>
      <c r="F252" s="152"/>
      <c r="G252" s="153"/>
      <c r="H252" s="11" t="s">
        <v>844</v>
      </c>
      <c r="I252" s="14">
        <f t="shared" si="6"/>
        <v>3.24</v>
      </c>
      <c r="J252" s="14">
        <v>3.24</v>
      </c>
      <c r="K252" s="120">
        <f t="shared" si="7"/>
        <v>9.7200000000000006</v>
      </c>
      <c r="L252" s="125"/>
    </row>
    <row r="253" spans="1:12" ht="24" customHeight="1">
      <c r="A253" s="124"/>
      <c r="B253" s="118">
        <f>'Tax Invoice'!D249</f>
        <v>10</v>
      </c>
      <c r="C253" s="10" t="s">
        <v>845</v>
      </c>
      <c r="D253" s="10" t="s">
        <v>845</v>
      </c>
      <c r="E253" s="128" t="s">
        <v>112</v>
      </c>
      <c r="F253" s="152"/>
      <c r="G253" s="153"/>
      <c r="H253" s="11" t="s">
        <v>846</v>
      </c>
      <c r="I253" s="14">
        <f t="shared" si="6"/>
        <v>0.24</v>
      </c>
      <c r="J253" s="14">
        <v>0.24</v>
      </c>
      <c r="K253" s="120">
        <f t="shared" si="7"/>
        <v>2.4</v>
      </c>
      <c r="L253" s="125"/>
    </row>
    <row r="254" spans="1:12" ht="24" customHeight="1">
      <c r="A254" s="124"/>
      <c r="B254" s="118">
        <f>'Tax Invoice'!D250</f>
        <v>10</v>
      </c>
      <c r="C254" s="10" t="s">
        <v>845</v>
      </c>
      <c r="D254" s="10" t="s">
        <v>845</v>
      </c>
      <c r="E254" s="128" t="s">
        <v>216</v>
      </c>
      <c r="F254" s="152"/>
      <c r="G254" s="153"/>
      <c r="H254" s="11" t="s">
        <v>846</v>
      </c>
      <c r="I254" s="14">
        <f t="shared" si="6"/>
        <v>0.24</v>
      </c>
      <c r="J254" s="14">
        <v>0.24</v>
      </c>
      <c r="K254" s="120">
        <f t="shared" si="7"/>
        <v>2.4</v>
      </c>
      <c r="L254" s="125"/>
    </row>
    <row r="255" spans="1:12" ht="36" customHeight="1">
      <c r="A255" s="124"/>
      <c r="B255" s="118">
        <f>'Tax Invoice'!D251</f>
        <v>2</v>
      </c>
      <c r="C255" s="10" t="s">
        <v>847</v>
      </c>
      <c r="D255" s="10" t="s">
        <v>988</v>
      </c>
      <c r="E255" s="128" t="s">
        <v>848</v>
      </c>
      <c r="F255" s="152" t="s">
        <v>115</v>
      </c>
      <c r="G255" s="153"/>
      <c r="H255" s="11" t="s">
        <v>849</v>
      </c>
      <c r="I255" s="14">
        <f t="shared" si="6"/>
        <v>0.42</v>
      </c>
      <c r="J255" s="14">
        <v>0.42</v>
      </c>
      <c r="K255" s="120">
        <f t="shared" si="7"/>
        <v>0.84</v>
      </c>
      <c r="L255" s="125"/>
    </row>
    <row r="256" spans="1:12" ht="36" customHeight="1">
      <c r="A256" s="124"/>
      <c r="B256" s="118">
        <f>'Tax Invoice'!D252</f>
        <v>2</v>
      </c>
      <c r="C256" s="10" t="s">
        <v>847</v>
      </c>
      <c r="D256" s="10" t="s">
        <v>989</v>
      </c>
      <c r="E256" s="128" t="s">
        <v>850</v>
      </c>
      <c r="F256" s="152" t="s">
        <v>589</v>
      </c>
      <c r="G256" s="153"/>
      <c r="H256" s="11" t="s">
        <v>849</v>
      </c>
      <c r="I256" s="14">
        <f t="shared" si="6"/>
        <v>0.44</v>
      </c>
      <c r="J256" s="14">
        <v>0.44</v>
      </c>
      <c r="K256" s="120">
        <f t="shared" si="7"/>
        <v>0.88</v>
      </c>
      <c r="L256" s="125"/>
    </row>
    <row r="257" spans="1:12" ht="36" customHeight="1">
      <c r="A257" s="124"/>
      <c r="B257" s="118">
        <f>'Tax Invoice'!D253</f>
        <v>2</v>
      </c>
      <c r="C257" s="10" t="s">
        <v>847</v>
      </c>
      <c r="D257" s="10" t="s">
        <v>989</v>
      </c>
      <c r="E257" s="128" t="s">
        <v>850</v>
      </c>
      <c r="F257" s="152" t="s">
        <v>728</v>
      </c>
      <c r="G257" s="153"/>
      <c r="H257" s="11" t="s">
        <v>849</v>
      </c>
      <c r="I257" s="14">
        <f t="shared" si="6"/>
        <v>0.44</v>
      </c>
      <c r="J257" s="14">
        <v>0.44</v>
      </c>
      <c r="K257" s="120">
        <f t="shared" si="7"/>
        <v>0.88</v>
      </c>
      <c r="L257" s="125"/>
    </row>
    <row r="258" spans="1:12" ht="36" customHeight="1">
      <c r="A258" s="124"/>
      <c r="B258" s="118">
        <f>'Tax Invoice'!D254</f>
        <v>2</v>
      </c>
      <c r="C258" s="10" t="s">
        <v>847</v>
      </c>
      <c r="D258" s="10" t="s">
        <v>989</v>
      </c>
      <c r="E258" s="128" t="s">
        <v>850</v>
      </c>
      <c r="F258" s="152" t="s">
        <v>813</v>
      </c>
      <c r="G258" s="153"/>
      <c r="H258" s="11" t="s">
        <v>849</v>
      </c>
      <c r="I258" s="14">
        <f t="shared" si="6"/>
        <v>0.44</v>
      </c>
      <c r="J258" s="14">
        <v>0.44</v>
      </c>
      <c r="K258" s="120">
        <f t="shared" si="7"/>
        <v>0.88</v>
      </c>
      <c r="L258" s="125"/>
    </row>
    <row r="259" spans="1:12" ht="36" customHeight="1">
      <c r="A259" s="124"/>
      <c r="B259" s="118">
        <f>'Tax Invoice'!D255</f>
        <v>2</v>
      </c>
      <c r="C259" s="10" t="s">
        <v>847</v>
      </c>
      <c r="D259" s="10" t="s">
        <v>990</v>
      </c>
      <c r="E259" s="128" t="s">
        <v>851</v>
      </c>
      <c r="F259" s="152" t="s">
        <v>279</v>
      </c>
      <c r="G259" s="153"/>
      <c r="H259" s="11" t="s">
        <v>849</v>
      </c>
      <c r="I259" s="14">
        <f t="shared" si="6"/>
        <v>0.46</v>
      </c>
      <c r="J259" s="14">
        <v>0.46</v>
      </c>
      <c r="K259" s="120">
        <f t="shared" si="7"/>
        <v>0.92</v>
      </c>
      <c r="L259" s="125"/>
    </row>
    <row r="260" spans="1:12" ht="36" customHeight="1">
      <c r="A260" s="124"/>
      <c r="B260" s="118">
        <f>'Tax Invoice'!D256</f>
        <v>2</v>
      </c>
      <c r="C260" s="10" t="s">
        <v>847</v>
      </c>
      <c r="D260" s="10" t="s">
        <v>991</v>
      </c>
      <c r="E260" s="128" t="s">
        <v>852</v>
      </c>
      <c r="F260" s="152" t="s">
        <v>279</v>
      </c>
      <c r="G260" s="153"/>
      <c r="H260" s="11" t="s">
        <v>849</v>
      </c>
      <c r="I260" s="14">
        <f t="shared" si="6"/>
        <v>0.62</v>
      </c>
      <c r="J260" s="14">
        <v>0.62</v>
      </c>
      <c r="K260" s="120">
        <f t="shared" si="7"/>
        <v>1.24</v>
      </c>
      <c r="L260" s="125"/>
    </row>
    <row r="261" spans="1:12" ht="36" customHeight="1">
      <c r="A261" s="124"/>
      <c r="B261" s="118">
        <f>'Tax Invoice'!D257</f>
        <v>2</v>
      </c>
      <c r="C261" s="10" t="s">
        <v>847</v>
      </c>
      <c r="D261" s="10" t="s">
        <v>992</v>
      </c>
      <c r="E261" s="128" t="s">
        <v>853</v>
      </c>
      <c r="F261" s="152" t="s">
        <v>115</v>
      </c>
      <c r="G261" s="153"/>
      <c r="H261" s="11" t="s">
        <v>849</v>
      </c>
      <c r="I261" s="14">
        <f t="shared" si="6"/>
        <v>0.49</v>
      </c>
      <c r="J261" s="14">
        <v>0.49</v>
      </c>
      <c r="K261" s="120">
        <f t="shared" si="7"/>
        <v>0.98</v>
      </c>
      <c r="L261" s="125"/>
    </row>
    <row r="262" spans="1:12" ht="36" customHeight="1">
      <c r="A262" s="124"/>
      <c r="B262" s="118">
        <f>'Tax Invoice'!D258</f>
        <v>2</v>
      </c>
      <c r="C262" s="10" t="s">
        <v>847</v>
      </c>
      <c r="D262" s="10" t="s">
        <v>993</v>
      </c>
      <c r="E262" s="128" t="s">
        <v>854</v>
      </c>
      <c r="F262" s="152" t="s">
        <v>279</v>
      </c>
      <c r="G262" s="153"/>
      <c r="H262" s="11" t="s">
        <v>849</v>
      </c>
      <c r="I262" s="14">
        <f t="shared" si="6"/>
        <v>0.52</v>
      </c>
      <c r="J262" s="14">
        <v>0.52</v>
      </c>
      <c r="K262" s="120">
        <f t="shared" si="7"/>
        <v>1.04</v>
      </c>
      <c r="L262" s="125"/>
    </row>
    <row r="263" spans="1:12" ht="36" customHeight="1">
      <c r="A263" s="124"/>
      <c r="B263" s="118">
        <f>'Tax Invoice'!D259</f>
        <v>2</v>
      </c>
      <c r="C263" s="10" t="s">
        <v>855</v>
      </c>
      <c r="D263" s="10" t="s">
        <v>994</v>
      </c>
      <c r="E263" s="128" t="s">
        <v>856</v>
      </c>
      <c r="F263" s="152"/>
      <c r="G263" s="153"/>
      <c r="H263" s="11" t="s">
        <v>857</v>
      </c>
      <c r="I263" s="14">
        <f t="shared" si="6"/>
        <v>1.44</v>
      </c>
      <c r="J263" s="14">
        <v>1.44</v>
      </c>
      <c r="K263" s="120">
        <f t="shared" si="7"/>
        <v>2.88</v>
      </c>
      <c r="L263" s="125"/>
    </row>
    <row r="264" spans="1:12" ht="12.75" customHeight="1">
      <c r="A264" s="124"/>
      <c r="B264" s="118">
        <f>'Tax Invoice'!D260</f>
        <v>2</v>
      </c>
      <c r="C264" s="10" t="s">
        <v>858</v>
      </c>
      <c r="D264" s="10" t="s">
        <v>995</v>
      </c>
      <c r="E264" s="128" t="s">
        <v>741</v>
      </c>
      <c r="F264" s="152"/>
      <c r="G264" s="153"/>
      <c r="H264" s="11" t="s">
        <v>859</v>
      </c>
      <c r="I264" s="14">
        <f t="shared" si="6"/>
        <v>0.89</v>
      </c>
      <c r="J264" s="14">
        <v>0.89</v>
      </c>
      <c r="K264" s="120">
        <f t="shared" si="7"/>
        <v>1.78</v>
      </c>
      <c r="L264" s="125"/>
    </row>
    <row r="265" spans="1:12" ht="12.75" customHeight="1">
      <c r="A265" s="124"/>
      <c r="B265" s="118">
        <f>'Tax Invoice'!D261</f>
        <v>2</v>
      </c>
      <c r="C265" s="10" t="s">
        <v>858</v>
      </c>
      <c r="D265" s="10" t="s">
        <v>996</v>
      </c>
      <c r="E265" s="128" t="s">
        <v>742</v>
      </c>
      <c r="F265" s="152"/>
      <c r="G265" s="153"/>
      <c r="H265" s="11" t="s">
        <v>859</v>
      </c>
      <c r="I265" s="14">
        <f t="shared" si="6"/>
        <v>1.04</v>
      </c>
      <c r="J265" s="14">
        <v>1.04</v>
      </c>
      <c r="K265" s="120">
        <f t="shared" si="7"/>
        <v>2.08</v>
      </c>
      <c r="L265" s="125"/>
    </row>
    <row r="266" spans="1:12" ht="12.75" customHeight="1">
      <c r="A266" s="124"/>
      <c r="B266" s="118">
        <f>'Tax Invoice'!D262</f>
        <v>2</v>
      </c>
      <c r="C266" s="10" t="s">
        <v>858</v>
      </c>
      <c r="D266" s="10" t="s">
        <v>997</v>
      </c>
      <c r="E266" s="128" t="s">
        <v>743</v>
      </c>
      <c r="F266" s="152"/>
      <c r="G266" s="153"/>
      <c r="H266" s="11" t="s">
        <v>859</v>
      </c>
      <c r="I266" s="14">
        <f t="shared" si="6"/>
        <v>1.24</v>
      </c>
      <c r="J266" s="14">
        <v>1.24</v>
      </c>
      <c r="K266" s="120">
        <f t="shared" si="7"/>
        <v>2.48</v>
      </c>
      <c r="L266" s="125"/>
    </row>
    <row r="267" spans="1:12" ht="12.75" customHeight="1">
      <c r="A267" s="124"/>
      <c r="B267" s="118">
        <f>'Tax Invoice'!D263</f>
        <v>2</v>
      </c>
      <c r="C267" s="10" t="s">
        <v>858</v>
      </c>
      <c r="D267" s="10" t="s">
        <v>998</v>
      </c>
      <c r="E267" s="128" t="s">
        <v>750</v>
      </c>
      <c r="F267" s="152"/>
      <c r="G267" s="153"/>
      <c r="H267" s="11" t="s">
        <v>859</v>
      </c>
      <c r="I267" s="14">
        <f t="shared" si="6"/>
        <v>1.44</v>
      </c>
      <c r="J267" s="14">
        <v>1.44</v>
      </c>
      <c r="K267" s="120">
        <f t="shared" si="7"/>
        <v>2.88</v>
      </c>
      <c r="L267" s="125"/>
    </row>
    <row r="268" spans="1:12" ht="12.75" customHeight="1">
      <c r="A268" s="124"/>
      <c r="B268" s="118">
        <f>'Tax Invoice'!D264</f>
        <v>2</v>
      </c>
      <c r="C268" s="10" t="s">
        <v>858</v>
      </c>
      <c r="D268" s="10" t="s">
        <v>999</v>
      </c>
      <c r="E268" s="128" t="s">
        <v>792</v>
      </c>
      <c r="F268" s="152"/>
      <c r="G268" s="153"/>
      <c r="H268" s="11" t="s">
        <v>859</v>
      </c>
      <c r="I268" s="14">
        <f t="shared" si="6"/>
        <v>1.64</v>
      </c>
      <c r="J268" s="14">
        <v>1.64</v>
      </c>
      <c r="K268" s="120">
        <f t="shared" si="7"/>
        <v>3.28</v>
      </c>
      <c r="L268" s="125"/>
    </row>
    <row r="269" spans="1:12" ht="12.75" customHeight="1">
      <c r="A269" s="124"/>
      <c r="B269" s="118">
        <f>'Tax Invoice'!D265</f>
        <v>2</v>
      </c>
      <c r="C269" s="10" t="s">
        <v>858</v>
      </c>
      <c r="D269" s="10" t="s">
        <v>1000</v>
      </c>
      <c r="E269" s="128" t="s">
        <v>814</v>
      </c>
      <c r="F269" s="152"/>
      <c r="G269" s="153"/>
      <c r="H269" s="11" t="s">
        <v>859</v>
      </c>
      <c r="I269" s="14">
        <f t="shared" si="6"/>
        <v>1.94</v>
      </c>
      <c r="J269" s="14">
        <v>1.94</v>
      </c>
      <c r="K269" s="120">
        <f t="shared" si="7"/>
        <v>3.88</v>
      </c>
      <c r="L269" s="125"/>
    </row>
    <row r="270" spans="1:12" ht="12.75" customHeight="1">
      <c r="A270" s="124"/>
      <c r="B270" s="118">
        <f>'Tax Invoice'!D266</f>
        <v>2</v>
      </c>
      <c r="C270" s="10" t="s">
        <v>858</v>
      </c>
      <c r="D270" s="10" t="s">
        <v>1001</v>
      </c>
      <c r="E270" s="128" t="s">
        <v>803</v>
      </c>
      <c r="F270" s="152"/>
      <c r="G270" s="153"/>
      <c r="H270" s="11" t="s">
        <v>859</v>
      </c>
      <c r="I270" s="14">
        <f t="shared" si="6"/>
        <v>2.19</v>
      </c>
      <c r="J270" s="14">
        <v>2.19</v>
      </c>
      <c r="K270" s="120">
        <f t="shared" si="7"/>
        <v>4.38</v>
      </c>
      <c r="L270" s="125"/>
    </row>
    <row r="271" spans="1:12" ht="12.75" customHeight="1">
      <c r="A271" s="124"/>
      <c r="B271" s="118">
        <f>'Tax Invoice'!D267</f>
        <v>2</v>
      </c>
      <c r="C271" s="10" t="s">
        <v>860</v>
      </c>
      <c r="D271" s="10" t="s">
        <v>1002</v>
      </c>
      <c r="E271" s="128" t="s">
        <v>741</v>
      </c>
      <c r="F271" s="152"/>
      <c r="G271" s="153"/>
      <c r="H271" s="11" t="s">
        <v>861</v>
      </c>
      <c r="I271" s="14">
        <f t="shared" si="6"/>
        <v>0.89</v>
      </c>
      <c r="J271" s="14">
        <v>0.89</v>
      </c>
      <c r="K271" s="120">
        <f t="shared" si="7"/>
        <v>1.78</v>
      </c>
      <c r="L271" s="125"/>
    </row>
    <row r="272" spans="1:12" ht="12.75" customHeight="1">
      <c r="A272" s="124"/>
      <c r="B272" s="118">
        <f>'Tax Invoice'!D268</f>
        <v>2</v>
      </c>
      <c r="C272" s="10" t="s">
        <v>860</v>
      </c>
      <c r="D272" s="10" t="s">
        <v>1003</v>
      </c>
      <c r="E272" s="128" t="s">
        <v>743</v>
      </c>
      <c r="F272" s="152"/>
      <c r="G272" s="153"/>
      <c r="H272" s="11" t="s">
        <v>861</v>
      </c>
      <c r="I272" s="14">
        <f t="shared" si="6"/>
        <v>1.24</v>
      </c>
      <c r="J272" s="14">
        <v>1.24</v>
      </c>
      <c r="K272" s="120">
        <f t="shared" si="7"/>
        <v>2.48</v>
      </c>
      <c r="L272" s="125"/>
    </row>
    <row r="273" spans="1:12" ht="12.75" customHeight="1">
      <c r="A273" s="124"/>
      <c r="B273" s="118">
        <f>'Tax Invoice'!D269</f>
        <v>2</v>
      </c>
      <c r="C273" s="10" t="s">
        <v>860</v>
      </c>
      <c r="D273" s="10" t="s">
        <v>1004</v>
      </c>
      <c r="E273" s="128" t="s">
        <v>744</v>
      </c>
      <c r="F273" s="152"/>
      <c r="G273" s="153"/>
      <c r="H273" s="11" t="s">
        <v>861</v>
      </c>
      <c r="I273" s="14">
        <f t="shared" si="6"/>
        <v>2.44</v>
      </c>
      <c r="J273" s="14">
        <v>2.44</v>
      </c>
      <c r="K273" s="120">
        <f t="shared" si="7"/>
        <v>4.88</v>
      </c>
      <c r="L273" s="125"/>
    </row>
    <row r="274" spans="1:12" ht="12.75" customHeight="1">
      <c r="A274" s="124"/>
      <c r="B274" s="118">
        <f>'Tax Invoice'!D270</f>
        <v>2</v>
      </c>
      <c r="C274" s="10" t="s">
        <v>862</v>
      </c>
      <c r="D274" s="10" t="s">
        <v>1005</v>
      </c>
      <c r="E274" s="128" t="s">
        <v>739</v>
      </c>
      <c r="F274" s="152"/>
      <c r="G274" s="153"/>
      <c r="H274" s="11" t="s">
        <v>863</v>
      </c>
      <c r="I274" s="14">
        <f t="shared" si="6"/>
        <v>0.79</v>
      </c>
      <c r="J274" s="14">
        <v>0.79</v>
      </c>
      <c r="K274" s="120">
        <f t="shared" si="7"/>
        <v>1.58</v>
      </c>
      <c r="L274" s="125"/>
    </row>
    <row r="275" spans="1:12" ht="12.75" customHeight="1">
      <c r="A275" s="124"/>
      <c r="B275" s="118">
        <f>'Tax Invoice'!D271</f>
        <v>2</v>
      </c>
      <c r="C275" s="10" t="s">
        <v>862</v>
      </c>
      <c r="D275" s="10" t="s">
        <v>1006</v>
      </c>
      <c r="E275" s="128" t="s">
        <v>740</v>
      </c>
      <c r="F275" s="152"/>
      <c r="G275" s="153"/>
      <c r="H275" s="11" t="s">
        <v>863</v>
      </c>
      <c r="I275" s="14">
        <f t="shared" si="6"/>
        <v>1.39</v>
      </c>
      <c r="J275" s="14">
        <v>1.39</v>
      </c>
      <c r="K275" s="120">
        <f t="shared" si="7"/>
        <v>2.78</v>
      </c>
      <c r="L275" s="125"/>
    </row>
    <row r="276" spans="1:12" ht="12.75" customHeight="1">
      <c r="A276" s="124"/>
      <c r="B276" s="118">
        <f>'Tax Invoice'!D272</f>
        <v>2</v>
      </c>
      <c r="C276" s="10" t="s">
        <v>862</v>
      </c>
      <c r="D276" s="10" t="s">
        <v>1007</v>
      </c>
      <c r="E276" s="128" t="s">
        <v>742</v>
      </c>
      <c r="F276" s="152"/>
      <c r="G276" s="153"/>
      <c r="H276" s="11" t="s">
        <v>863</v>
      </c>
      <c r="I276" s="14">
        <f t="shared" si="6"/>
        <v>1.89</v>
      </c>
      <c r="J276" s="14">
        <v>1.89</v>
      </c>
      <c r="K276" s="120">
        <f t="shared" si="7"/>
        <v>3.78</v>
      </c>
      <c r="L276" s="125"/>
    </row>
    <row r="277" spans="1:12" ht="12.75" customHeight="1">
      <c r="A277" s="124"/>
      <c r="B277" s="118">
        <f>'Tax Invoice'!D273</f>
        <v>2</v>
      </c>
      <c r="C277" s="10" t="s">
        <v>862</v>
      </c>
      <c r="D277" s="10" t="s">
        <v>1008</v>
      </c>
      <c r="E277" s="128" t="s">
        <v>743</v>
      </c>
      <c r="F277" s="152"/>
      <c r="G277" s="153"/>
      <c r="H277" s="11" t="s">
        <v>863</v>
      </c>
      <c r="I277" s="14">
        <f t="shared" si="6"/>
        <v>2.34</v>
      </c>
      <c r="J277" s="14">
        <v>2.34</v>
      </c>
      <c r="K277" s="120">
        <f t="shared" si="7"/>
        <v>4.68</v>
      </c>
      <c r="L277" s="125"/>
    </row>
    <row r="278" spans="1:12" ht="12.75" customHeight="1">
      <c r="A278" s="124"/>
      <c r="B278" s="118">
        <f>'Tax Invoice'!D274</f>
        <v>2</v>
      </c>
      <c r="C278" s="10" t="s">
        <v>864</v>
      </c>
      <c r="D278" s="10" t="s">
        <v>1009</v>
      </c>
      <c r="E278" s="128" t="s">
        <v>739</v>
      </c>
      <c r="F278" s="152"/>
      <c r="G278" s="153"/>
      <c r="H278" s="11" t="s">
        <v>865</v>
      </c>
      <c r="I278" s="14">
        <f t="shared" ref="I278:I341" si="8">J278*$N$1</f>
        <v>0.79</v>
      </c>
      <c r="J278" s="14">
        <v>0.79</v>
      </c>
      <c r="K278" s="120">
        <f t="shared" ref="K278:K341" si="9">I278*B278</f>
        <v>1.58</v>
      </c>
      <c r="L278" s="125"/>
    </row>
    <row r="279" spans="1:12" ht="12.75" customHeight="1">
      <c r="A279" s="124"/>
      <c r="B279" s="118">
        <f>'Tax Invoice'!D275</f>
        <v>2</v>
      </c>
      <c r="C279" s="10" t="s">
        <v>864</v>
      </c>
      <c r="D279" s="10" t="s">
        <v>1010</v>
      </c>
      <c r="E279" s="128" t="s">
        <v>743</v>
      </c>
      <c r="F279" s="152"/>
      <c r="G279" s="153"/>
      <c r="H279" s="11" t="s">
        <v>865</v>
      </c>
      <c r="I279" s="14">
        <f t="shared" si="8"/>
        <v>2.34</v>
      </c>
      <c r="J279" s="14">
        <v>2.34</v>
      </c>
      <c r="K279" s="120">
        <f t="shared" si="9"/>
        <v>4.68</v>
      </c>
      <c r="L279" s="125"/>
    </row>
    <row r="280" spans="1:12" ht="36" customHeight="1">
      <c r="A280" s="124"/>
      <c r="B280" s="118">
        <f>'Tax Invoice'!D276</f>
        <v>2</v>
      </c>
      <c r="C280" s="10" t="s">
        <v>866</v>
      </c>
      <c r="D280" s="10" t="s">
        <v>1011</v>
      </c>
      <c r="E280" s="128" t="s">
        <v>856</v>
      </c>
      <c r="F280" s="152"/>
      <c r="G280" s="153"/>
      <c r="H280" s="11" t="s">
        <v>867</v>
      </c>
      <c r="I280" s="14">
        <f t="shared" si="8"/>
        <v>1.0900000000000001</v>
      </c>
      <c r="J280" s="14">
        <v>1.0900000000000001</v>
      </c>
      <c r="K280" s="120">
        <f t="shared" si="9"/>
        <v>2.1800000000000002</v>
      </c>
      <c r="L280" s="125"/>
    </row>
    <row r="281" spans="1:12" ht="36" customHeight="1">
      <c r="A281" s="124"/>
      <c r="B281" s="118">
        <f>'Tax Invoice'!D277</f>
        <v>2</v>
      </c>
      <c r="C281" s="10" t="s">
        <v>866</v>
      </c>
      <c r="D281" s="10" t="s">
        <v>1012</v>
      </c>
      <c r="E281" s="128" t="s">
        <v>868</v>
      </c>
      <c r="F281" s="152"/>
      <c r="G281" s="153"/>
      <c r="H281" s="11" t="s">
        <v>867</v>
      </c>
      <c r="I281" s="14">
        <f t="shared" si="8"/>
        <v>0.69</v>
      </c>
      <c r="J281" s="14">
        <v>0.69</v>
      </c>
      <c r="K281" s="120">
        <f t="shared" si="9"/>
        <v>1.38</v>
      </c>
      <c r="L281" s="125"/>
    </row>
    <row r="282" spans="1:12" ht="24" customHeight="1">
      <c r="A282" s="124"/>
      <c r="B282" s="118">
        <f>'Tax Invoice'!D278</f>
        <v>6</v>
      </c>
      <c r="C282" s="10" t="s">
        <v>869</v>
      </c>
      <c r="D282" s="10" t="s">
        <v>869</v>
      </c>
      <c r="E282" s="128" t="s">
        <v>33</v>
      </c>
      <c r="F282" s="152"/>
      <c r="G282" s="153"/>
      <c r="H282" s="11" t="s">
        <v>870</v>
      </c>
      <c r="I282" s="14">
        <f t="shared" si="8"/>
        <v>3.69</v>
      </c>
      <c r="J282" s="14">
        <v>3.69</v>
      </c>
      <c r="K282" s="120">
        <f t="shared" si="9"/>
        <v>22.14</v>
      </c>
      <c r="L282" s="125"/>
    </row>
    <row r="283" spans="1:12" ht="24" customHeight="1">
      <c r="A283" s="124"/>
      <c r="B283" s="118">
        <f>'Tax Invoice'!D279</f>
        <v>20</v>
      </c>
      <c r="C283" s="10" t="s">
        <v>871</v>
      </c>
      <c r="D283" s="10" t="s">
        <v>871</v>
      </c>
      <c r="E283" s="128" t="s">
        <v>31</v>
      </c>
      <c r="F283" s="152"/>
      <c r="G283" s="153"/>
      <c r="H283" s="11" t="s">
        <v>872</v>
      </c>
      <c r="I283" s="14">
        <f t="shared" si="8"/>
        <v>2.89</v>
      </c>
      <c r="J283" s="14">
        <v>2.89</v>
      </c>
      <c r="K283" s="120">
        <f t="shared" si="9"/>
        <v>57.800000000000004</v>
      </c>
      <c r="L283" s="125"/>
    </row>
    <row r="284" spans="1:12" ht="24" customHeight="1">
      <c r="A284" s="124"/>
      <c r="B284" s="118">
        <f>'Tax Invoice'!D280</f>
        <v>3</v>
      </c>
      <c r="C284" s="10" t="s">
        <v>873</v>
      </c>
      <c r="D284" s="10" t="s">
        <v>873</v>
      </c>
      <c r="E284" s="128" t="s">
        <v>28</v>
      </c>
      <c r="F284" s="152"/>
      <c r="G284" s="153"/>
      <c r="H284" s="11" t="s">
        <v>874</v>
      </c>
      <c r="I284" s="14">
        <f t="shared" si="8"/>
        <v>2.09</v>
      </c>
      <c r="J284" s="14">
        <v>2.09</v>
      </c>
      <c r="K284" s="120">
        <f t="shared" si="9"/>
        <v>6.27</v>
      </c>
      <c r="L284" s="125"/>
    </row>
    <row r="285" spans="1:12" ht="12.75" customHeight="1">
      <c r="A285" s="124"/>
      <c r="B285" s="118">
        <f>'Tax Invoice'!D281</f>
        <v>20</v>
      </c>
      <c r="C285" s="10" t="s">
        <v>875</v>
      </c>
      <c r="D285" s="10" t="s">
        <v>875</v>
      </c>
      <c r="E285" s="128" t="s">
        <v>31</v>
      </c>
      <c r="F285" s="152"/>
      <c r="G285" s="153"/>
      <c r="H285" s="11" t="s">
        <v>876</v>
      </c>
      <c r="I285" s="14">
        <f t="shared" si="8"/>
        <v>3.29</v>
      </c>
      <c r="J285" s="14">
        <v>3.29</v>
      </c>
      <c r="K285" s="120">
        <f t="shared" si="9"/>
        <v>65.8</v>
      </c>
      <c r="L285" s="125"/>
    </row>
    <row r="286" spans="1:12" ht="12.75" customHeight="1">
      <c r="A286" s="124"/>
      <c r="B286" s="118">
        <f>'Tax Invoice'!D282</f>
        <v>20</v>
      </c>
      <c r="C286" s="10" t="s">
        <v>875</v>
      </c>
      <c r="D286" s="10" t="s">
        <v>875</v>
      </c>
      <c r="E286" s="128" t="s">
        <v>32</v>
      </c>
      <c r="F286" s="152"/>
      <c r="G286" s="153"/>
      <c r="H286" s="11" t="s">
        <v>876</v>
      </c>
      <c r="I286" s="14">
        <f t="shared" si="8"/>
        <v>3.29</v>
      </c>
      <c r="J286" s="14">
        <v>3.29</v>
      </c>
      <c r="K286" s="120">
        <f t="shared" si="9"/>
        <v>65.8</v>
      </c>
      <c r="L286" s="125"/>
    </row>
    <row r="287" spans="1:12" ht="12.75" customHeight="1">
      <c r="A287" s="124"/>
      <c r="B287" s="118">
        <f>'Tax Invoice'!D283</f>
        <v>10</v>
      </c>
      <c r="C287" s="10" t="s">
        <v>875</v>
      </c>
      <c r="D287" s="10" t="s">
        <v>875</v>
      </c>
      <c r="E287" s="128" t="s">
        <v>33</v>
      </c>
      <c r="F287" s="152"/>
      <c r="G287" s="153"/>
      <c r="H287" s="11" t="s">
        <v>876</v>
      </c>
      <c r="I287" s="14">
        <f t="shared" si="8"/>
        <v>3.29</v>
      </c>
      <c r="J287" s="14">
        <v>3.29</v>
      </c>
      <c r="K287" s="120">
        <f t="shared" si="9"/>
        <v>32.9</v>
      </c>
      <c r="L287" s="125"/>
    </row>
    <row r="288" spans="1:12" ht="12.75" customHeight="1">
      <c r="A288" s="124"/>
      <c r="B288" s="118">
        <f>'Tax Invoice'!D284</f>
        <v>20</v>
      </c>
      <c r="C288" s="10" t="s">
        <v>877</v>
      </c>
      <c r="D288" s="10" t="s">
        <v>877</v>
      </c>
      <c r="E288" s="128" t="s">
        <v>279</v>
      </c>
      <c r="F288" s="152" t="s">
        <v>31</v>
      </c>
      <c r="G288" s="153"/>
      <c r="H288" s="11" t="s">
        <v>878</v>
      </c>
      <c r="I288" s="14">
        <f t="shared" si="8"/>
        <v>3.19</v>
      </c>
      <c r="J288" s="14">
        <v>3.19</v>
      </c>
      <c r="K288" s="120">
        <f t="shared" si="9"/>
        <v>63.8</v>
      </c>
      <c r="L288" s="125"/>
    </row>
    <row r="289" spans="1:12" ht="12.75" customHeight="1">
      <c r="A289" s="124"/>
      <c r="B289" s="118">
        <f>'Tax Invoice'!D285</f>
        <v>20</v>
      </c>
      <c r="C289" s="10" t="s">
        <v>879</v>
      </c>
      <c r="D289" s="10" t="s">
        <v>879</v>
      </c>
      <c r="E289" s="128" t="s">
        <v>30</v>
      </c>
      <c r="F289" s="152" t="s">
        <v>279</v>
      </c>
      <c r="G289" s="153"/>
      <c r="H289" s="11" t="s">
        <v>880</v>
      </c>
      <c r="I289" s="14">
        <f t="shared" si="8"/>
        <v>2.69</v>
      </c>
      <c r="J289" s="14">
        <v>2.69</v>
      </c>
      <c r="K289" s="120">
        <f t="shared" si="9"/>
        <v>53.8</v>
      </c>
      <c r="L289" s="125"/>
    </row>
    <row r="290" spans="1:12" ht="12.75" customHeight="1">
      <c r="A290" s="124"/>
      <c r="B290" s="118">
        <f>'Tax Invoice'!D286</f>
        <v>10</v>
      </c>
      <c r="C290" s="10" t="s">
        <v>879</v>
      </c>
      <c r="D290" s="10" t="s">
        <v>879</v>
      </c>
      <c r="E290" s="128" t="s">
        <v>30</v>
      </c>
      <c r="F290" s="152" t="s">
        <v>278</v>
      </c>
      <c r="G290" s="153"/>
      <c r="H290" s="11" t="s">
        <v>880</v>
      </c>
      <c r="I290" s="14">
        <f t="shared" si="8"/>
        <v>2.69</v>
      </c>
      <c r="J290" s="14">
        <v>2.69</v>
      </c>
      <c r="K290" s="120">
        <f t="shared" si="9"/>
        <v>26.9</v>
      </c>
      <c r="L290" s="125"/>
    </row>
    <row r="291" spans="1:12" ht="12.75" customHeight="1">
      <c r="A291" s="124"/>
      <c r="B291" s="118">
        <f>'Tax Invoice'!D287</f>
        <v>20</v>
      </c>
      <c r="C291" s="10" t="s">
        <v>879</v>
      </c>
      <c r="D291" s="10" t="s">
        <v>879</v>
      </c>
      <c r="E291" s="128" t="s">
        <v>30</v>
      </c>
      <c r="F291" s="152" t="s">
        <v>754</v>
      </c>
      <c r="G291" s="153"/>
      <c r="H291" s="11" t="s">
        <v>880</v>
      </c>
      <c r="I291" s="14">
        <f t="shared" si="8"/>
        <v>2.69</v>
      </c>
      <c r="J291" s="14">
        <v>2.69</v>
      </c>
      <c r="K291" s="120">
        <f t="shared" si="9"/>
        <v>53.8</v>
      </c>
      <c r="L291" s="125"/>
    </row>
    <row r="292" spans="1:12" ht="12.75" customHeight="1">
      <c r="A292" s="124"/>
      <c r="B292" s="118">
        <f>'Tax Invoice'!D288</f>
        <v>3</v>
      </c>
      <c r="C292" s="10" t="s">
        <v>881</v>
      </c>
      <c r="D292" s="10" t="s">
        <v>881</v>
      </c>
      <c r="E292" s="128" t="s">
        <v>28</v>
      </c>
      <c r="F292" s="152" t="s">
        <v>679</v>
      </c>
      <c r="G292" s="153"/>
      <c r="H292" s="11" t="s">
        <v>882</v>
      </c>
      <c r="I292" s="14">
        <f t="shared" si="8"/>
        <v>1.99</v>
      </c>
      <c r="J292" s="14">
        <v>1.99</v>
      </c>
      <c r="K292" s="120">
        <f t="shared" si="9"/>
        <v>5.97</v>
      </c>
      <c r="L292" s="125"/>
    </row>
    <row r="293" spans="1:12" ht="12.75" customHeight="1">
      <c r="A293" s="124"/>
      <c r="B293" s="118">
        <f>'Tax Invoice'!D289</f>
        <v>3</v>
      </c>
      <c r="C293" s="10" t="s">
        <v>881</v>
      </c>
      <c r="D293" s="10" t="s">
        <v>881</v>
      </c>
      <c r="E293" s="128" t="s">
        <v>31</v>
      </c>
      <c r="F293" s="152" t="s">
        <v>279</v>
      </c>
      <c r="G293" s="153"/>
      <c r="H293" s="11" t="s">
        <v>882</v>
      </c>
      <c r="I293" s="14">
        <f t="shared" si="8"/>
        <v>1.99</v>
      </c>
      <c r="J293" s="14">
        <v>1.99</v>
      </c>
      <c r="K293" s="120">
        <f t="shared" si="9"/>
        <v>5.97</v>
      </c>
      <c r="L293" s="125"/>
    </row>
    <row r="294" spans="1:12" ht="12.75" customHeight="1">
      <c r="A294" s="124"/>
      <c r="B294" s="118">
        <f>'Tax Invoice'!D290</f>
        <v>3</v>
      </c>
      <c r="C294" s="10" t="s">
        <v>73</v>
      </c>
      <c r="D294" s="10" t="s">
        <v>73</v>
      </c>
      <c r="E294" s="128" t="s">
        <v>30</v>
      </c>
      <c r="F294" s="152" t="s">
        <v>279</v>
      </c>
      <c r="G294" s="153"/>
      <c r="H294" s="11" t="s">
        <v>883</v>
      </c>
      <c r="I294" s="14">
        <f t="shared" si="8"/>
        <v>1.94</v>
      </c>
      <c r="J294" s="14">
        <v>1.94</v>
      </c>
      <c r="K294" s="120">
        <f t="shared" si="9"/>
        <v>5.82</v>
      </c>
      <c r="L294" s="125"/>
    </row>
    <row r="295" spans="1:12" ht="12.75" customHeight="1">
      <c r="A295" s="124"/>
      <c r="B295" s="118">
        <f>'Tax Invoice'!D291</f>
        <v>3</v>
      </c>
      <c r="C295" s="10" t="s">
        <v>884</v>
      </c>
      <c r="D295" s="10" t="s">
        <v>884</v>
      </c>
      <c r="E295" s="128" t="s">
        <v>28</v>
      </c>
      <c r="F295" s="152" t="s">
        <v>279</v>
      </c>
      <c r="G295" s="153"/>
      <c r="H295" s="11" t="s">
        <v>885</v>
      </c>
      <c r="I295" s="14">
        <f t="shared" si="8"/>
        <v>2.09</v>
      </c>
      <c r="J295" s="14">
        <v>2.09</v>
      </c>
      <c r="K295" s="120">
        <f t="shared" si="9"/>
        <v>6.27</v>
      </c>
      <c r="L295" s="125"/>
    </row>
    <row r="296" spans="1:12" ht="12.75" customHeight="1">
      <c r="A296" s="124"/>
      <c r="B296" s="118">
        <f>'Tax Invoice'!D292</f>
        <v>3</v>
      </c>
      <c r="C296" s="10" t="s">
        <v>884</v>
      </c>
      <c r="D296" s="10" t="s">
        <v>884</v>
      </c>
      <c r="E296" s="128" t="s">
        <v>31</v>
      </c>
      <c r="F296" s="152" t="s">
        <v>679</v>
      </c>
      <c r="G296" s="153"/>
      <c r="H296" s="11" t="s">
        <v>885</v>
      </c>
      <c r="I296" s="14">
        <f t="shared" si="8"/>
        <v>2.09</v>
      </c>
      <c r="J296" s="14">
        <v>2.09</v>
      </c>
      <c r="K296" s="120">
        <f t="shared" si="9"/>
        <v>6.27</v>
      </c>
      <c r="L296" s="125"/>
    </row>
    <row r="297" spans="1:12" ht="12.75" customHeight="1">
      <c r="A297" s="124"/>
      <c r="B297" s="118">
        <f>'Tax Invoice'!D293</f>
        <v>3</v>
      </c>
      <c r="C297" s="10" t="s">
        <v>884</v>
      </c>
      <c r="D297" s="10" t="s">
        <v>884</v>
      </c>
      <c r="E297" s="128" t="s">
        <v>32</v>
      </c>
      <c r="F297" s="152" t="s">
        <v>679</v>
      </c>
      <c r="G297" s="153"/>
      <c r="H297" s="11" t="s">
        <v>885</v>
      </c>
      <c r="I297" s="14">
        <f t="shared" si="8"/>
        <v>2.09</v>
      </c>
      <c r="J297" s="14">
        <v>2.09</v>
      </c>
      <c r="K297" s="120">
        <f t="shared" si="9"/>
        <v>6.27</v>
      </c>
      <c r="L297" s="125"/>
    </row>
    <row r="298" spans="1:12" ht="12.75" customHeight="1">
      <c r="A298" s="124"/>
      <c r="B298" s="118">
        <f>'Tax Invoice'!D294</f>
        <v>3</v>
      </c>
      <c r="C298" s="10" t="s">
        <v>884</v>
      </c>
      <c r="D298" s="10" t="s">
        <v>884</v>
      </c>
      <c r="E298" s="128" t="s">
        <v>32</v>
      </c>
      <c r="F298" s="152" t="s">
        <v>277</v>
      </c>
      <c r="G298" s="153"/>
      <c r="H298" s="11" t="s">
        <v>885</v>
      </c>
      <c r="I298" s="14">
        <f t="shared" si="8"/>
        <v>2.09</v>
      </c>
      <c r="J298" s="14">
        <v>2.09</v>
      </c>
      <c r="K298" s="120">
        <f t="shared" si="9"/>
        <v>6.27</v>
      </c>
      <c r="L298" s="125"/>
    </row>
    <row r="299" spans="1:12" ht="12.75" customHeight="1">
      <c r="A299" s="124"/>
      <c r="B299" s="118">
        <f>'Tax Invoice'!D295</f>
        <v>10</v>
      </c>
      <c r="C299" s="10" t="s">
        <v>886</v>
      </c>
      <c r="D299" s="10" t="s">
        <v>886</v>
      </c>
      <c r="E299" s="128" t="s">
        <v>707</v>
      </c>
      <c r="F299" s="152" t="s">
        <v>279</v>
      </c>
      <c r="G299" s="153"/>
      <c r="H299" s="11" t="s">
        <v>887</v>
      </c>
      <c r="I299" s="14">
        <f t="shared" si="8"/>
        <v>3.79</v>
      </c>
      <c r="J299" s="14">
        <v>3.79</v>
      </c>
      <c r="K299" s="120">
        <f t="shared" si="9"/>
        <v>37.9</v>
      </c>
      <c r="L299" s="125"/>
    </row>
    <row r="300" spans="1:12" ht="12.75" customHeight="1">
      <c r="A300" s="124"/>
      <c r="B300" s="118">
        <f>'Tax Invoice'!D296</f>
        <v>20</v>
      </c>
      <c r="C300" s="10" t="s">
        <v>886</v>
      </c>
      <c r="D300" s="10" t="s">
        <v>886</v>
      </c>
      <c r="E300" s="128" t="s">
        <v>888</v>
      </c>
      <c r="F300" s="152" t="s">
        <v>279</v>
      </c>
      <c r="G300" s="153"/>
      <c r="H300" s="11" t="s">
        <v>887</v>
      </c>
      <c r="I300" s="14">
        <f t="shared" si="8"/>
        <v>3.79</v>
      </c>
      <c r="J300" s="14">
        <v>3.79</v>
      </c>
      <c r="K300" s="120">
        <f t="shared" si="9"/>
        <v>75.8</v>
      </c>
      <c r="L300" s="125"/>
    </row>
    <row r="301" spans="1:12" ht="24" customHeight="1">
      <c r="A301" s="124"/>
      <c r="B301" s="118">
        <f>'Tax Invoice'!D297</f>
        <v>3</v>
      </c>
      <c r="C301" s="10" t="s">
        <v>889</v>
      </c>
      <c r="D301" s="10" t="s">
        <v>1013</v>
      </c>
      <c r="E301" s="128" t="s">
        <v>736</v>
      </c>
      <c r="F301" s="152" t="s">
        <v>31</v>
      </c>
      <c r="G301" s="153"/>
      <c r="H301" s="11" t="s">
        <v>890</v>
      </c>
      <c r="I301" s="14">
        <f t="shared" si="8"/>
        <v>0.39</v>
      </c>
      <c r="J301" s="14">
        <v>0.39</v>
      </c>
      <c r="K301" s="120">
        <f t="shared" si="9"/>
        <v>1.17</v>
      </c>
      <c r="L301" s="125"/>
    </row>
    <row r="302" spans="1:12" ht="24" customHeight="1">
      <c r="A302" s="124"/>
      <c r="B302" s="118">
        <f>'Tax Invoice'!D298</f>
        <v>3</v>
      </c>
      <c r="C302" s="10" t="s">
        <v>889</v>
      </c>
      <c r="D302" s="10" t="s">
        <v>1014</v>
      </c>
      <c r="E302" s="128" t="s">
        <v>738</v>
      </c>
      <c r="F302" s="152" t="s">
        <v>31</v>
      </c>
      <c r="G302" s="153"/>
      <c r="H302" s="11" t="s">
        <v>890</v>
      </c>
      <c r="I302" s="14">
        <f t="shared" si="8"/>
        <v>0.49</v>
      </c>
      <c r="J302" s="14">
        <v>0.49</v>
      </c>
      <c r="K302" s="120">
        <f t="shared" si="9"/>
        <v>1.47</v>
      </c>
      <c r="L302" s="125"/>
    </row>
    <row r="303" spans="1:12" ht="24" customHeight="1">
      <c r="A303" s="124"/>
      <c r="B303" s="118">
        <f>'Tax Invoice'!D299</f>
        <v>2</v>
      </c>
      <c r="C303" s="10" t="s">
        <v>891</v>
      </c>
      <c r="D303" s="10" t="s">
        <v>1015</v>
      </c>
      <c r="E303" s="128" t="s">
        <v>742</v>
      </c>
      <c r="F303" s="152" t="s">
        <v>112</v>
      </c>
      <c r="G303" s="153"/>
      <c r="H303" s="11" t="s">
        <v>892</v>
      </c>
      <c r="I303" s="14">
        <f t="shared" si="8"/>
        <v>2.29</v>
      </c>
      <c r="J303" s="14">
        <v>2.29</v>
      </c>
      <c r="K303" s="120">
        <f t="shared" si="9"/>
        <v>4.58</v>
      </c>
      <c r="L303" s="125"/>
    </row>
    <row r="304" spans="1:12" ht="24" customHeight="1">
      <c r="A304" s="124"/>
      <c r="B304" s="118">
        <f>'Tax Invoice'!D300</f>
        <v>2</v>
      </c>
      <c r="C304" s="10" t="s">
        <v>893</v>
      </c>
      <c r="D304" s="10" t="s">
        <v>1016</v>
      </c>
      <c r="E304" s="128" t="s">
        <v>742</v>
      </c>
      <c r="F304" s="152" t="s">
        <v>641</v>
      </c>
      <c r="G304" s="153"/>
      <c r="H304" s="11" t="s">
        <v>894</v>
      </c>
      <c r="I304" s="14">
        <f t="shared" si="8"/>
        <v>0.53</v>
      </c>
      <c r="J304" s="14">
        <v>0.53</v>
      </c>
      <c r="K304" s="120">
        <f t="shared" si="9"/>
        <v>1.06</v>
      </c>
      <c r="L304" s="125"/>
    </row>
    <row r="305" spans="1:12" ht="24" customHeight="1">
      <c r="A305" s="124"/>
      <c r="B305" s="118">
        <f>'Tax Invoice'!D301</f>
        <v>2</v>
      </c>
      <c r="C305" s="10" t="s">
        <v>893</v>
      </c>
      <c r="D305" s="10" t="s">
        <v>1017</v>
      </c>
      <c r="E305" s="128" t="s">
        <v>743</v>
      </c>
      <c r="F305" s="152" t="s">
        <v>641</v>
      </c>
      <c r="G305" s="153"/>
      <c r="H305" s="11" t="s">
        <v>894</v>
      </c>
      <c r="I305" s="14">
        <f t="shared" si="8"/>
        <v>0.56999999999999995</v>
      </c>
      <c r="J305" s="14">
        <v>0.56999999999999995</v>
      </c>
      <c r="K305" s="120">
        <f t="shared" si="9"/>
        <v>1.1399999999999999</v>
      </c>
      <c r="L305" s="125"/>
    </row>
    <row r="306" spans="1:12" ht="24" customHeight="1">
      <c r="A306" s="124"/>
      <c r="B306" s="118">
        <f>'Tax Invoice'!D302</f>
        <v>2</v>
      </c>
      <c r="C306" s="10" t="s">
        <v>893</v>
      </c>
      <c r="D306" s="10" t="s">
        <v>1018</v>
      </c>
      <c r="E306" s="128" t="s">
        <v>750</v>
      </c>
      <c r="F306" s="152" t="s">
        <v>643</v>
      </c>
      <c r="G306" s="153"/>
      <c r="H306" s="11" t="s">
        <v>894</v>
      </c>
      <c r="I306" s="14">
        <f t="shared" si="8"/>
        <v>0.61</v>
      </c>
      <c r="J306" s="14">
        <v>0.61</v>
      </c>
      <c r="K306" s="120">
        <f t="shared" si="9"/>
        <v>1.22</v>
      </c>
      <c r="L306" s="125"/>
    </row>
    <row r="307" spans="1:12" ht="12.75" customHeight="1">
      <c r="A307" s="124"/>
      <c r="B307" s="118">
        <f>'Tax Invoice'!D303</f>
        <v>2</v>
      </c>
      <c r="C307" s="10" t="s">
        <v>895</v>
      </c>
      <c r="D307" s="10" t="s">
        <v>1019</v>
      </c>
      <c r="E307" s="128" t="s">
        <v>738</v>
      </c>
      <c r="F307" s="152" t="s">
        <v>641</v>
      </c>
      <c r="G307" s="153"/>
      <c r="H307" s="11" t="s">
        <v>896</v>
      </c>
      <c r="I307" s="14">
        <f t="shared" si="8"/>
        <v>0.39</v>
      </c>
      <c r="J307" s="14">
        <v>0.39</v>
      </c>
      <c r="K307" s="120">
        <f t="shared" si="9"/>
        <v>0.78</v>
      </c>
      <c r="L307" s="125"/>
    </row>
    <row r="308" spans="1:12" ht="12.75" customHeight="1">
      <c r="A308" s="124"/>
      <c r="B308" s="118">
        <f>'Tax Invoice'!D304</f>
        <v>2</v>
      </c>
      <c r="C308" s="10" t="s">
        <v>895</v>
      </c>
      <c r="D308" s="10" t="s">
        <v>1019</v>
      </c>
      <c r="E308" s="128" t="s">
        <v>738</v>
      </c>
      <c r="F308" s="152" t="s">
        <v>644</v>
      </c>
      <c r="G308" s="153"/>
      <c r="H308" s="11" t="s">
        <v>896</v>
      </c>
      <c r="I308" s="14">
        <f t="shared" si="8"/>
        <v>0.39</v>
      </c>
      <c r="J308" s="14">
        <v>0.39</v>
      </c>
      <c r="K308" s="120">
        <f t="shared" si="9"/>
        <v>0.78</v>
      </c>
      <c r="L308" s="125"/>
    </row>
    <row r="309" spans="1:12" ht="12.75" customHeight="1">
      <c r="A309" s="124"/>
      <c r="B309" s="118">
        <f>'Tax Invoice'!D305</f>
        <v>2</v>
      </c>
      <c r="C309" s="10" t="s">
        <v>895</v>
      </c>
      <c r="D309" s="10" t="s">
        <v>1020</v>
      </c>
      <c r="E309" s="128" t="s">
        <v>739</v>
      </c>
      <c r="F309" s="152" t="s">
        <v>644</v>
      </c>
      <c r="G309" s="153"/>
      <c r="H309" s="11" t="s">
        <v>896</v>
      </c>
      <c r="I309" s="14">
        <f t="shared" si="8"/>
        <v>0.42</v>
      </c>
      <c r="J309" s="14">
        <v>0.42</v>
      </c>
      <c r="K309" s="120">
        <f t="shared" si="9"/>
        <v>0.84</v>
      </c>
      <c r="L309" s="125"/>
    </row>
    <row r="310" spans="1:12" ht="12.75" customHeight="1">
      <c r="A310" s="124"/>
      <c r="B310" s="118">
        <f>'Tax Invoice'!D306</f>
        <v>2</v>
      </c>
      <c r="C310" s="10" t="s">
        <v>895</v>
      </c>
      <c r="D310" s="10" t="s">
        <v>1021</v>
      </c>
      <c r="E310" s="128" t="s">
        <v>740</v>
      </c>
      <c r="F310" s="152" t="s">
        <v>644</v>
      </c>
      <c r="G310" s="153"/>
      <c r="H310" s="11" t="s">
        <v>896</v>
      </c>
      <c r="I310" s="14">
        <f t="shared" si="8"/>
        <v>0.46</v>
      </c>
      <c r="J310" s="14">
        <v>0.46</v>
      </c>
      <c r="K310" s="120">
        <f t="shared" si="9"/>
        <v>0.92</v>
      </c>
      <c r="L310" s="125"/>
    </row>
    <row r="311" spans="1:12" ht="12.75" customHeight="1">
      <c r="A311" s="124"/>
      <c r="B311" s="118">
        <f>'Tax Invoice'!D307</f>
        <v>2</v>
      </c>
      <c r="C311" s="10" t="s">
        <v>895</v>
      </c>
      <c r="D311" s="10" t="s">
        <v>1022</v>
      </c>
      <c r="E311" s="128" t="s">
        <v>741</v>
      </c>
      <c r="F311" s="152" t="s">
        <v>644</v>
      </c>
      <c r="G311" s="153"/>
      <c r="H311" s="11" t="s">
        <v>896</v>
      </c>
      <c r="I311" s="14">
        <f t="shared" si="8"/>
        <v>0.49</v>
      </c>
      <c r="J311" s="14">
        <v>0.49</v>
      </c>
      <c r="K311" s="120">
        <f t="shared" si="9"/>
        <v>0.98</v>
      </c>
      <c r="L311" s="125"/>
    </row>
    <row r="312" spans="1:12" ht="12.75" customHeight="1">
      <c r="A312" s="124"/>
      <c r="B312" s="118">
        <f>'Tax Invoice'!D308</f>
        <v>2</v>
      </c>
      <c r="C312" s="10" t="s">
        <v>895</v>
      </c>
      <c r="D312" s="10" t="s">
        <v>1023</v>
      </c>
      <c r="E312" s="128" t="s">
        <v>750</v>
      </c>
      <c r="F312" s="152" t="s">
        <v>644</v>
      </c>
      <c r="G312" s="153"/>
      <c r="H312" s="11" t="s">
        <v>896</v>
      </c>
      <c r="I312" s="14">
        <f t="shared" si="8"/>
        <v>0.61</v>
      </c>
      <c r="J312" s="14">
        <v>0.61</v>
      </c>
      <c r="K312" s="120">
        <f t="shared" si="9"/>
        <v>1.22</v>
      </c>
      <c r="L312" s="125"/>
    </row>
    <row r="313" spans="1:12" ht="12.75" customHeight="1">
      <c r="A313" s="124"/>
      <c r="B313" s="118">
        <f>'Tax Invoice'!D309</f>
        <v>2</v>
      </c>
      <c r="C313" s="10" t="s">
        <v>897</v>
      </c>
      <c r="D313" s="10" t="s">
        <v>1024</v>
      </c>
      <c r="E313" s="128" t="s">
        <v>738</v>
      </c>
      <c r="F313" s="152" t="s">
        <v>115</v>
      </c>
      <c r="G313" s="153"/>
      <c r="H313" s="11" t="s">
        <v>898</v>
      </c>
      <c r="I313" s="14">
        <f t="shared" si="8"/>
        <v>0.38</v>
      </c>
      <c r="J313" s="14">
        <v>0.38</v>
      </c>
      <c r="K313" s="120">
        <f t="shared" si="9"/>
        <v>0.76</v>
      </c>
      <c r="L313" s="125"/>
    </row>
    <row r="314" spans="1:12" ht="12.75" customHeight="1">
      <c r="A314" s="124"/>
      <c r="B314" s="118">
        <f>'Tax Invoice'!D310</f>
        <v>2</v>
      </c>
      <c r="C314" s="10" t="s">
        <v>897</v>
      </c>
      <c r="D314" s="10" t="s">
        <v>1024</v>
      </c>
      <c r="E314" s="128" t="s">
        <v>738</v>
      </c>
      <c r="F314" s="152" t="s">
        <v>813</v>
      </c>
      <c r="G314" s="153"/>
      <c r="H314" s="11" t="s">
        <v>898</v>
      </c>
      <c r="I314" s="14">
        <f t="shared" si="8"/>
        <v>0.38</v>
      </c>
      <c r="J314" s="14">
        <v>0.38</v>
      </c>
      <c r="K314" s="120">
        <f t="shared" si="9"/>
        <v>0.76</v>
      </c>
      <c r="L314" s="125"/>
    </row>
    <row r="315" spans="1:12" ht="12.75" customHeight="1">
      <c r="A315" s="124"/>
      <c r="B315" s="118">
        <f>'Tax Invoice'!D311</f>
        <v>2</v>
      </c>
      <c r="C315" s="10" t="s">
        <v>897</v>
      </c>
      <c r="D315" s="10" t="s">
        <v>1025</v>
      </c>
      <c r="E315" s="128" t="s">
        <v>739</v>
      </c>
      <c r="F315" s="152" t="s">
        <v>279</v>
      </c>
      <c r="G315" s="153"/>
      <c r="H315" s="11" t="s">
        <v>898</v>
      </c>
      <c r="I315" s="14">
        <f t="shared" si="8"/>
        <v>0.42</v>
      </c>
      <c r="J315" s="14">
        <v>0.42</v>
      </c>
      <c r="K315" s="120">
        <f t="shared" si="9"/>
        <v>0.84</v>
      </c>
      <c r="L315" s="125"/>
    </row>
    <row r="316" spans="1:12" ht="12.75" customHeight="1">
      <c r="A316" s="124"/>
      <c r="B316" s="118">
        <f>'Tax Invoice'!D312</f>
        <v>2</v>
      </c>
      <c r="C316" s="10" t="s">
        <v>897</v>
      </c>
      <c r="D316" s="10" t="s">
        <v>1025</v>
      </c>
      <c r="E316" s="128" t="s">
        <v>739</v>
      </c>
      <c r="F316" s="152" t="s">
        <v>589</v>
      </c>
      <c r="G316" s="153"/>
      <c r="H316" s="11" t="s">
        <v>898</v>
      </c>
      <c r="I316" s="14">
        <f t="shared" si="8"/>
        <v>0.42</v>
      </c>
      <c r="J316" s="14">
        <v>0.42</v>
      </c>
      <c r="K316" s="120">
        <f t="shared" si="9"/>
        <v>0.84</v>
      </c>
      <c r="L316" s="125"/>
    </row>
    <row r="317" spans="1:12" ht="12.75" customHeight="1">
      <c r="A317" s="124"/>
      <c r="B317" s="118">
        <f>'Tax Invoice'!D313</f>
        <v>2</v>
      </c>
      <c r="C317" s="10" t="s">
        <v>897</v>
      </c>
      <c r="D317" s="10" t="s">
        <v>1025</v>
      </c>
      <c r="E317" s="128" t="s">
        <v>739</v>
      </c>
      <c r="F317" s="152" t="s">
        <v>115</v>
      </c>
      <c r="G317" s="153"/>
      <c r="H317" s="11" t="s">
        <v>898</v>
      </c>
      <c r="I317" s="14">
        <f t="shared" si="8"/>
        <v>0.42</v>
      </c>
      <c r="J317" s="14">
        <v>0.42</v>
      </c>
      <c r="K317" s="120">
        <f t="shared" si="9"/>
        <v>0.84</v>
      </c>
      <c r="L317" s="125"/>
    </row>
    <row r="318" spans="1:12" ht="12.75" customHeight="1">
      <c r="A318" s="124"/>
      <c r="B318" s="118">
        <f>'Tax Invoice'!D314</f>
        <v>2</v>
      </c>
      <c r="C318" s="10" t="s">
        <v>897</v>
      </c>
      <c r="D318" s="10" t="s">
        <v>1025</v>
      </c>
      <c r="E318" s="128" t="s">
        <v>739</v>
      </c>
      <c r="F318" s="152" t="s">
        <v>490</v>
      </c>
      <c r="G318" s="153"/>
      <c r="H318" s="11" t="s">
        <v>898</v>
      </c>
      <c r="I318" s="14">
        <f t="shared" si="8"/>
        <v>0.42</v>
      </c>
      <c r="J318" s="14">
        <v>0.42</v>
      </c>
      <c r="K318" s="120">
        <f t="shared" si="9"/>
        <v>0.84</v>
      </c>
      <c r="L318" s="125"/>
    </row>
    <row r="319" spans="1:12" ht="12.75" customHeight="1">
      <c r="A319" s="124"/>
      <c r="B319" s="118">
        <f>'Tax Invoice'!D315</f>
        <v>2</v>
      </c>
      <c r="C319" s="10" t="s">
        <v>897</v>
      </c>
      <c r="D319" s="10" t="s">
        <v>1025</v>
      </c>
      <c r="E319" s="128" t="s">
        <v>739</v>
      </c>
      <c r="F319" s="152" t="s">
        <v>737</v>
      </c>
      <c r="G319" s="153"/>
      <c r="H319" s="11" t="s">
        <v>898</v>
      </c>
      <c r="I319" s="14">
        <f t="shared" si="8"/>
        <v>0.42</v>
      </c>
      <c r="J319" s="14">
        <v>0.42</v>
      </c>
      <c r="K319" s="120">
        <f t="shared" si="9"/>
        <v>0.84</v>
      </c>
      <c r="L319" s="125"/>
    </row>
    <row r="320" spans="1:12" ht="12.75" customHeight="1">
      <c r="A320" s="124"/>
      <c r="B320" s="118">
        <f>'Tax Invoice'!D316</f>
        <v>2</v>
      </c>
      <c r="C320" s="10" t="s">
        <v>897</v>
      </c>
      <c r="D320" s="10" t="s">
        <v>1025</v>
      </c>
      <c r="E320" s="128" t="s">
        <v>739</v>
      </c>
      <c r="F320" s="152" t="s">
        <v>813</v>
      </c>
      <c r="G320" s="153"/>
      <c r="H320" s="11" t="s">
        <v>898</v>
      </c>
      <c r="I320" s="14">
        <f t="shared" si="8"/>
        <v>0.42</v>
      </c>
      <c r="J320" s="14">
        <v>0.42</v>
      </c>
      <c r="K320" s="120">
        <f t="shared" si="9"/>
        <v>0.84</v>
      </c>
      <c r="L320" s="125"/>
    </row>
    <row r="321" spans="1:12" ht="12.75" customHeight="1">
      <c r="A321" s="124"/>
      <c r="B321" s="118">
        <f>'Tax Invoice'!D317</f>
        <v>2</v>
      </c>
      <c r="C321" s="10" t="s">
        <v>897</v>
      </c>
      <c r="D321" s="10" t="s">
        <v>1026</v>
      </c>
      <c r="E321" s="128" t="s">
        <v>740</v>
      </c>
      <c r="F321" s="152" t="s">
        <v>115</v>
      </c>
      <c r="G321" s="153"/>
      <c r="H321" s="11" t="s">
        <v>898</v>
      </c>
      <c r="I321" s="14">
        <f t="shared" si="8"/>
        <v>0.44</v>
      </c>
      <c r="J321" s="14">
        <v>0.44</v>
      </c>
      <c r="K321" s="120">
        <f t="shared" si="9"/>
        <v>0.88</v>
      </c>
      <c r="L321" s="125"/>
    </row>
    <row r="322" spans="1:12" ht="12.75" customHeight="1">
      <c r="A322" s="124"/>
      <c r="B322" s="118">
        <f>'Tax Invoice'!D318</f>
        <v>2</v>
      </c>
      <c r="C322" s="10" t="s">
        <v>897</v>
      </c>
      <c r="D322" s="10" t="s">
        <v>1026</v>
      </c>
      <c r="E322" s="128" t="s">
        <v>740</v>
      </c>
      <c r="F322" s="152" t="s">
        <v>490</v>
      </c>
      <c r="G322" s="153"/>
      <c r="H322" s="11" t="s">
        <v>898</v>
      </c>
      <c r="I322" s="14">
        <f t="shared" si="8"/>
        <v>0.44</v>
      </c>
      <c r="J322" s="14">
        <v>0.44</v>
      </c>
      <c r="K322" s="120">
        <f t="shared" si="9"/>
        <v>0.88</v>
      </c>
      <c r="L322" s="125"/>
    </row>
    <row r="323" spans="1:12" ht="12.75" customHeight="1">
      <c r="A323" s="124"/>
      <c r="B323" s="118">
        <f>'Tax Invoice'!D319</f>
        <v>2</v>
      </c>
      <c r="C323" s="10" t="s">
        <v>897</v>
      </c>
      <c r="D323" s="10" t="s">
        <v>1026</v>
      </c>
      <c r="E323" s="128" t="s">
        <v>740</v>
      </c>
      <c r="F323" s="152" t="s">
        <v>731</v>
      </c>
      <c r="G323" s="153"/>
      <c r="H323" s="11" t="s">
        <v>898</v>
      </c>
      <c r="I323" s="14">
        <f t="shared" si="8"/>
        <v>0.44</v>
      </c>
      <c r="J323" s="14">
        <v>0.44</v>
      </c>
      <c r="K323" s="120">
        <f t="shared" si="9"/>
        <v>0.88</v>
      </c>
      <c r="L323" s="125"/>
    </row>
    <row r="324" spans="1:12" ht="12.75" customHeight="1">
      <c r="A324" s="124"/>
      <c r="B324" s="118">
        <f>'Tax Invoice'!D320</f>
        <v>2</v>
      </c>
      <c r="C324" s="10" t="s">
        <v>897</v>
      </c>
      <c r="D324" s="10" t="s">
        <v>1026</v>
      </c>
      <c r="E324" s="128" t="s">
        <v>740</v>
      </c>
      <c r="F324" s="152" t="s">
        <v>813</v>
      </c>
      <c r="G324" s="153"/>
      <c r="H324" s="11" t="s">
        <v>898</v>
      </c>
      <c r="I324" s="14">
        <f t="shared" si="8"/>
        <v>0.44</v>
      </c>
      <c r="J324" s="14">
        <v>0.44</v>
      </c>
      <c r="K324" s="120">
        <f t="shared" si="9"/>
        <v>0.88</v>
      </c>
      <c r="L324" s="125"/>
    </row>
    <row r="325" spans="1:12" ht="12.75" customHeight="1">
      <c r="A325" s="124"/>
      <c r="B325" s="118">
        <f>'Tax Invoice'!D321</f>
        <v>2</v>
      </c>
      <c r="C325" s="10" t="s">
        <v>897</v>
      </c>
      <c r="D325" s="10" t="s">
        <v>1027</v>
      </c>
      <c r="E325" s="128" t="s">
        <v>741</v>
      </c>
      <c r="F325" s="152" t="s">
        <v>279</v>
      </c>
      <c r="G325" s="153"/>
      <c r="H325" s="11" t="s">
        <v>898</v>
      </c>
      <c r="I325" s="14">
        <f t="shared" si="8"/>
        <v>0.46</v>
      </c>
      <c r="J325" s="14">
        <v>0.46</v>
      </c>
      <c r="K325" s="120">
        <f t="shared" si="9"/>
        <v>0.92</v>
      </c>
      <c r="L325" s="125"/>
    </row>
    <row r="326" spans="1:12" ht="12.75" customHeight="1">
      <c r="A326" s="124"/>
      <c r="B326" s="118">
        <f>'Tax Invoice'!D322</f>
        <v>2</v>
      </c>
      <c r="C326" s="10" t="s">
        <v>897</v>
      </c>
      <c r="D326" s="10" t="s">
        <v>1027</v>
      </c>
      <c r="E326" s="128" t="s">
        <v>741</v>
      </c>
      <c r="F326" s="152" t="s">
        <v>115</v>
      </c>
      <c r="G326" s="153"/>
      <c r="H326" s="11" t="s">
        <v>898</v>
      </c>
      <c r="I326" s="14">
        <f t="shared" si="8"/>
        <v>0.46</v>
      </c>
      <c r="J326" s="14">
        <v>0.46</v>
      </c>
      <c r="K326" s="120">
        <f t="shared" si="9"/>
        <v>0.92</v>
      </c>
      <c r="L326" s="125"/>
    </row>
    <row r="327" spans="1:12" ht="12.75" customHeight="1">
      <c r="A327" s="124"/>
      <c r="B327" s="118">
        <f>'Tax Invoice'!D323</f>
        <v>2</v>
      </c>
      <c r="C327" s="10" t="s">
        <v>897</v>
      </c>
      <c r="D327" s="10" t="s">
        <v>1027</v>
      </c>
      <c r="E327" s="128" t="s">
        <v>741</v>
      </c>
      <c r="F327" s="152" t="s">
        <v>737</v>
      </c>
      <c r="G327" s="153"/>
      <c r="H327" s="11" t="s">
        <v>898</v>
      </c>
      <c r="I327" s="14">
        <f t="shared" si="8"/>
        <v>0.46</v>
      </c>
      <c r="J327" s="14">
        <v>0.46</v>
      </c>
      <c r="K327" s="120">
        <f t="shared" si="9"/>
        <v>0.92</v>
      </c>
      <c r="L327" s="125"/>
    </row>
    <row r="328" spans="1:12" ht="12.75" customHeight="1">
      <c r="A328" s="124"/>
      <c r="B328" s="118">
        <f>'Tax Invoice'!D324</f>
        <v>2</v>
      </c>
      <c r="C328" s="10" t="s">
        <v>897</v>
      </c>
      <c r="D328" s="10" t="s">
        <v>1027</v>
      </c>
      <c r="E328" s="128" t="s">
        <v>741</v>
      </c>
      <c r="F328" s="152" t="s">
        <v>731</v>
      </c>
      <c r="G328" s="153"/>
      <c r="H328" s="11" t="s">
        <v>898</v>
      </c>
      <c r="I328" s="14">
        <f t="shared" si="8"/>
        <v>0.46</v>
      </c>
      <c r="J328" s="14">
        <v>0.46</v>
      </c>
      <c r="K328" s="120">
        <f t="shared" si="9"/>
        <v>0.92</v>
      </c>
      <c r="L328" s="125"/>
    </row>
    <row r="329" spans="1:12" ht="12.75" customHeight="1">
      <c r="A329" s="124"/>
      <c r="B329" s="118">
        <f>'Tax Invoice'!D325</f>
        <v>2</v>
      </c>
      <c r="C329" s="10" t="s">
        <v>897</v>
      </c>
      <c r="D329" s="10" t="s">
        <v>1027</v>
      </c>
      <c r="E329" s="128" t="s">
        <v>741</v>
      </c>
      <c r="F329" s="152" t="s">
        <v>813</v>
      </c>
      <c r="G329" s="153"/>
      <c r="H329" s="11" t="s">
        <v>898</v>
      </c>
      <c r="I329" s="14">
        <f t="shared" si="8"/>
        <v>0.46</v>
      </c>
      <c r="J329" s="14">
        <v>0.46</v>
      </c>
      <c r="K329" s="120">
        <f t="shared" si="9"/>
        <v>0.92</v>
      </c>
      <c r="L329" s="125"/>
    </row>
    <row r="330" spans="1:12" ht="12.75" customHeight="1">
      <c r="A330" s="124"/>
      <c r="B330" s="118">
        <f>'Tax Invoice'!D326</f>
        <v>2</v>
      </c>
      <c r="C330" s="10" t="s">
        <v>897</v>
      </c>
      <c r="D330" s="10" t="s">
        <v>1028</v>
      </c>
      <c r="E330" s="128" t="s">
        <v>742</v>
      </c>
      <c r="F330" s="152" t="s">
        <v>279</v>
      </c>
      <c r="G330" s="153"/>
      <c r="H330" s="11" t="s">
        <v>898</v>
      </c>
      <c r="I330" s="14">
        <f t="shared" si="8"/>
        <v>0.48</v>
      </c>
      <c r="J330" s="14">
        <v>0.48</v>
      </c>
      <c r="K330" s="120">
        <f t="shared" si="9"/>
        <v>0.96</v>
      </c>
      <c r="L330" s="125"/>
    </row>
    <row r="331" spans="1:12" ht="12.75" customHeight="1">
      <c r="A331" s="124"/>
      <c r="B331" s="118">
        <f>'Tax Invoice'!D327</f>
        <v>2</v>
      </c>
      <c r="C331" s="10" t="s">
        <v>897</v>
      </c>
      <c r="D331" s="10" t="s">
        <v>1028</v>
      </c>
      <c r="E331" s="128" t="s">
        <v>742</v>
      </c>
      <c r="F331" s="152" t="s">
        <v>589</v>
      </c>
      <c r="G331" s="153"/>
      <c r="H331" s="11" t="s">
        <v>898</v>
      </c>
      <c r="I331" s="14">
        <f t="shared" si="8"/>
        <v>0.48</v>
      </c>
      <c r="J331" s="14">
        <v>0.48</v>
      </c>
      <c r="K331" s="120">
        <f t="shared" si="9"/>
        <v>0.96</v>
      </c>
      <c r="L331" s="125"/>
    </row>
    <row r="332" spans="1:12" ht="12.75" customHeight="1">
      <c r="A332" s="124"/>
      <c r="B332" s="118">
        <f>'Tax Invoice'!D328</f>
        <v>2</v>
      </c>
      <c r="C332" s="10" t="s">
        <v>897</v>
      </c>
      <c r="D332" s="10" t="s">
        <v>1028</v>
      </c>
      <c r="E332" s="128" t="s">
        <v>742</v>
      </c>
      <c r="F332" s="152" t="s">
        <v>115</v>
      </c>
      <c r="G332" s="153"/>
      <c r="H332" s="11" t="s">
        <v>898</v>
      </c>
      <c r="I332" s="14">
        <f t="shared" si="8"/>
        <v>0.48</v>
      </c>
      <c r="J332" s="14">
        <v>0.48</v>
      </c>
      <c r="K332" s="120">
        <f t="shared" si="9"/>
        <v>0.96</v>
      </c>
      <c r="L332" s="125"/>
    </row>
    <row r="333" spans="1:12" ht="12.75" customHeight="1">
      <c r="A333" s="124"/>
      <c r="B333" s="118">
        <f>'Tax Invoice'!D329</f>
        <v>2</v>
      </c>
      <c r="C333" s="10" t="s">
        <v>897</v>
      </c>
      <c r="D333" s="10" t="s">
        <v>1028</v>
      </c>
      <c r="E333" s="128" t="s">
        <v>742</v>
      </c>
      <c r="F333" s="152" t="s">
        <v>731</v>
      </c>
      <c r="G333" s="153"/>
      <c r="H333" s="11" t="s">
        <v>898</v>
      </c>
      <c r="I333" s="14">
        <f t="shared" si="8"/>
        <v>0.48</v>
      </c>
      <c r="J333" s="14">
        <v>0.48</v>
      </c>
      <c r="K333" s="120">
        <f t="shared" si="9"/>
        <v>0.96</v>
      </c>
      <c r="L333" s="125"/>
    </row>
    <row r="334" spans="1:12" ht="12.75" customHeight="1">
      <c r="A334" s="124"/>
      <c r="B334" s="118">
        <f>'Tax Invoice'!D330</f>
        <v>2</v>
      </c>
      <c r="C334" s="10" t="s">
        <v>897</v>
      </c>
      <c r="D334" s="10" t="s">
        <v>1028</v>
      </c>
      <c r="E334" s="128" t="s">
        <v>742</v>
      </c>
      <c r="F334" s="152" t="s">
        <v>732</v>
      </c>
      <c r="G334" s="153"/>
      <c r="H334" s="11" t="s">
        <v>898</v>
      </c>
      <c r="I334" s="14">
        <f t="shared" si="8"/>
        <v>0.48</v>
      </c>
      <c r="J334" s="14">
        <v>0.48</v>
      </c>
      <c r="K334" s="120">
        <f t="shared" si="9"/>
        <v>0.96</v>
      </c>
      <c r="L334" s="125"/>
    </row>
    <row r="335" spans="1:12" ht="12.75" customHeight="1">
      <c r="A335" s="124"/>
      <c r="B335" s="118">
        <f>'Tax Invoice'!D331</f>
        <v>2</v>
      </c>
      <c r="C335" s="10" t="s">
        <v>897</v>
      </c>
      <c r="D335" s="10" t="s">
        <v>1028</v>
      </c>
      <c r="E335" s="128" t="s">
        <v>742</v>
      </c>
      <c r="F335" s="152" t="s">
        <v>813</v>
      </c>
      <c r="G335" s="153"/>
      <c r="H335" s="11" t="s">
        <v>898</v>
      </c>
      <c r="I335" s="14">
        <f t="shared" si="8"/>
        <v>0.48</v>
      </c>
      <c r="J335" s="14">
        <v>0.48</v>
      </c>
      <c r="K335" s="120">
        <f t="shared" si="9"/>
        <v>0.96</v>
      </c>
      <c r="L335" s="125"/>
    </row>
    <row r="336" spans="1:12" ht="12.75" customHeight="1">
      <c r="A336" s="124"/>
      <c r="B336" s="118">
        <f>'Tax Invoice'!D332</f>
        <v>2</v>
      </c>
      <c r="C336" s="10" t="s">
        <v>897</v>
      </c>
      <c r="D336" s="10" t="s">
        <v>1029</v>
      </c>
      <c r="E336" s="128" t="s">
        <v>743</v>
      </c>
      <c r="F336" s="152" t="s">
        <v>279</v>
      </c>
      <c r="G336" s="153"/>
      <c r="H336" s="11" t="s">
        <v>898</v>
      </c>
      <c r="I336" s="14">
        <f t="shared" si="8"/>
        <v>0.52</v>
      </c>
      <c r="J336" s="14">
        <v>0.52</v>
      </c>
      <c r="K336" s="120">
        <f t="shared" si="9"/>
        <v>1.04</v>
      </c>
      <c r="L336" s="125"/>
    </row>
    <row r="337" spans="1:12" ht="12.75" customHeight="1">
      <c r="A337" s="124"/>
      <c r="B337" s="118">
        <f>'Tax Invoice'!D333</f>
        <v>2</v>
      </c>
      <c r="C337" s="10" t="s">
        <v>897</v>
      </c>
      <c r="D337" s="10" t="s">
        <v>1029</v>
      </c>
      <c r="E337" s="128" t="s">
        <v>743</v>
      </c>
      <c r="F337" s="152" t="s">
        <v>589</v>
      </c>
      <c r="G337" s="153"/>
      <c r="H337" s="11" t="s">
        <v>898</v>
      </c>
      <c r="I337" s="14">
        <f t="shared" si="8"/>
        <v>0.52</v>
      </c>
      <c r="J337" s="14">
        <v>0.52</v>
      </c>
      <c r="K337" s="120">
        <f t="shared" si="9"/>
        <v>1.04</v>
      </c>
      <c r="L337" s="125"/>
    </row>
    <row r="338" spans="1:12" ht="12.75" customHeight="1">
      <c r="A338" s="124"/>
      <c r="B338" s="118">
        <f>'Tax Invoice'!D334</f>
        <v>2</v>
      </c>
      <c r="C338" s="10" t="s">
        <v>897</v>
      </c>
      <c r="D338" s="10" t="s">
        <v>1029</v>
      </c>
      <c r="E338" s="128" t="s">
        <v>743</v>
      </c>
      <c r="F338" s="152" t="s">
        <v>115</v>
      </c>
      <c r="G338" s="153"/>
      <c r="H338" s="11" t="s">
        <v>898</v>
      </c>
      <c r="I338" s="14">
        <f t="shared" si="8"/>
        <v>0.52</v>
      </c>
      <c r="J338" s="14">
        <v>0.52</v>
      </c>
      <c r="K338" s="120">
        <f t="shared" si="9"/>
        <v>1.04</v>
      </c>
      <c r="L338" s="125"/>
    </row>
    <row r="339" spans="1:12" ht="12.75" customHeight="1">
      <c r="A339" s="124"/>
      <c r="B339" s="118">
        <f>'Tax Invoice'!D335</f>
        <v>2</v>
      </c>
      <c r="C339" s="10" t="s">
        <v>897</v>
      </c>
      <c r="D339" s="10" t="s">
        <v>1029</v>
      </c>
      <c r="E339" s="128" t="s">
        <v>743</v>
      </c>
      <c r="F339" s="152" t="s">
        <v>679</v>
      </c>
      <c r="G339" s="153"/>
      <c r="H339" s="11" t="s">
        <v>898</v>
      </c>
      <c r="I339" s="14">
        <f t="shared" si="8"/>
        <v>0.52</v>
      </c>
      <c r="J339" s="14">
        <v>0.52</v>
      </c>
      <c r="K339" s="120">
        <f t="shared" si="9"/>
        <v>1.04</v>
      </c>
      <c r="L339" s="125"/>
    </row>
    <row r="340" spans="1:12" ht="12.75" customHeight="1">
      <c r="A340" s="124"/>
      <c r="B340" s="118">
        <f>'Tax Invoice'!D336</f>
        <v>2</v>
      </c>
      <c r="C340" s="10" t="s">
        <v>897</v>
      </c>
      <c r="D340" s="10" t="s">
        <v>1029</v>
      </c>
      <c r="E340" s="128" t="s">
        <v>743</v>
      </c>
      <c r="F340" s="152" t="s">
        <v>728</v>
      </c>
      <c r="G340" s="153"/>
      <c r="H340" s="11" t="s">
        <v>898</v>
      </c>
      <c r="I340" s="14">
        <f t="shared" si="8"/>
        <v>0.52</v>
      </c>
      <c r="J340" s="14">
        <v>0.52</v>
      </c>
      <c r="K340" s="120">
        <f t="shared" si="9"/>
        <v>1.04</v>
      </c>
      <c r="L340" s="125"/>
    </row>
    <row r="341" spans="1:12" ht="12.75" customHeight="1">
      <c r="A341" s="124"/>
      <c r="B341" s="118">
        <f>'Tax Invoice'!D337</f>
        <v>2</v>
      </c>
      <c r="C341" s="10" t="s">
        <v>897</v>
      </c>
      <c r="D341" s="10" t="s">
        <v>1029</v>
      </c>
      <c r="E341" s="128" t="s">
        <v>743</v>
      </c>
      <c r="F341" s="152" t="s">
        <v>731</v>
      </c>
      <c r="G341" s="153"/>
      <c r="H341" s="11" t="s">
        <v>898</v>
      </c>
      <c r="I341" s="14">
        <f t="shared" si="8"/>
        <v>0.52</v>
      </c>
      <c r="J341" s="14">
        <v>0.52</v>
      </c>
      <c r="K341" s="120">
        <f t="shared" si="9"/>
        <v>1.04</v>
      </c>
      <c r="L341" s="125"/>
    </row>
    <row r="342" spans="1:12" ht="12.75" customHeight="1">
      <c r="A342" s="124"/>
      <c r="B342" s="118">
        <f>'Tax Invoice'!D338</f>
        <v>2</v>
      </c>
      <c r="C342" s="10" t="s">
        <v>897</v>
      </c>
      <c r="D342" s="10" t="s">
        <v>1029</v>
      </c>
      <c r="E342" s="128" t="s">
        <v>743</v>
      </c>
      <c r="F342" s="152" t="s">
        <v>813</v>
      </c>
      <c r="G342" s="153"/>
      <c r="H342" s="11" t="s">
        <v>898</v>
      </c>
      <c r="I342" s="14">
        <f t="shared" ref="I342:I405" si="10">J342*$N$1</f>
        <v>0.52</v>
      </c>
      <c r="J342" s="14">
        <v>0.52</v>
      </c>
      <c r="K342" s="120">
        <f t="shared" ref="K342:K405" si="11">I342*B342</f>
        <v>1.04</v>
      </c>
      <c r="L342" s="125"/>
    </row>
    <row r="343" spans="1:12" ht="12.75" customHeight="1">
      <c r="A343" s="124"/>
      <c r="B343" s="118">
        <f>'Tax Invoice'!D339</f>
        <v>2</v>
      </c>
      <c r="C343" s="10" t="s">
        <v>897</v>
      </c>
      <c r="D343" s="10" t="s">
        <v>1030</v>
      </c>
      <c r="E343" s="128" t="s">
        <v>750</v>
      </c>
      <c r="F343" s="152" t="s">
        <v>279</v>
      </c>
      <c r="G343" s="153"/>
      <c r="H343" s="11" t="s">
        <v>898</v>
      </c>
      <c r="I343" s="14">
        <f t="shared" si="10"/>
        <v>0.56000000000000005</v>
      </c>
      <c r="J343" s="14">
        <v>0.56000000000000005</v>
      </c>
      <c r="K343" s="120">
        <f t="shared" si="11"/>
        <v>1.1200000000000001</v>
      </c>
      <c r="L343" s="125"/>
    </row>
    <row r="344" spans="1:12" ht="12.75" customHeight="1">
      <c r="A344" s="124"/>
      <c r="B344" s="118">
        <f>'Tax Invoice'!D340</f>
        <v>2</v>
      </c>
      <c r="C344" s="10" t="s">
        <v>897</v>
      </c>
      <c r="D344" s="10" t="s">
        <v>1030</v>
      </c>
      <c r="E344" s="128" t="s">
        <v>750</v>
      </c>
      <c r="F344" s="152" t="s">
        <v>589</v>
      </c>
      <c r="G344" s="153"/>
      <c r="H344" s="11" t="s">
        <v>898</v>
      </c>
      <c r="I344" s="14">
        <f t="shared" si="10"/>
        <v>0.56000000000000005</v>
      </c>
      <c r="J344" s="14">
        <v>0.56000000000000005</v>
      </c>
      <c r="K344" s="120">
        <f t="shared" si="11"/>
        <v>1.1200000000000001</v>
      </c>
      <c r="L344" s="125"/>
    </row>
    <row r="345" spans="1:12" ht="12.75" customHeight="1">
      <c r="A345" s="124"/>
      <c r="B345" s="118">
        <f>'Tax Invoice'!D341</f>
        <v>2</v>
      </c>
      <c r="C345" s="10" t="s">
        <v>897</v>
      </c>
      <c r="D345" s="10" t="s">
        <v>1030</v>
      </c>
      <c r="E345" s="128" t="s">
        <v>750</v>
      </c>
      <c r="F345" s="152" t="s">
        <v>490</v>
      </c>
      <c r="G345" s="153"/>
      <c r="H345" s="11" t="s">
        <v>898</v>
      </c>
      <c r="I345" s="14">
        <f t="shared" si="10"/>
        <v>0.56000000000000005</v>
      </c>
      <c r="J345" s="14">
        <v>0.56000000000000005</v>
      </c>
      <c r="K345" s="120">
        <f t="shared" si="11"/>
        <v>1.1200000000000001</v>
      </c>
      <c r="L345" s="125"/>
    </row>
    <row r="346" spans="1:12" ht="12.75" customHeight="1">
      <c r="A346" s="124"/>
      <c r="B346" s="118">
        <f>'Tax Invoice'!D342</f>
        <v>2</v>
      </c>
      <c r="C346" s="10" t="s">
        <v>897</v>
      </c>
      <c r="D346" s="10" t="s">
        <v>1030</v>
      </c>
      <c r="E346" s="128" t="s">
        <v>750</v>
      </c>
      <c r="F346" s="152" t="s">
        <v>731</v>
      </c>
      <c r="G346" s="153"/>
      <c r="H346" s="11" t="s">
        <v>898</v>
      </c>
      <c r="I346" s="14">
        <f t="shared" si="10"/>
        <v>0.56000000000000005</v>
      </c>
      <c r="J346" s="14">
        <v>0.56000000000000005</v>
      </c>
      <c r="K346" s="120">
        <f t="shared" si="11"/>
        <v>1.1200000000000001</v>
      </c>
      <c r="L346" s="125"/>
    </row>
    <row r="347" spans="1:12" ht="12.75" customHeight="1">
      <c r="A347" s="124"/>
      <c r="B347" s="118">
        <f>'Tax Invoice'!D343</f>
        <v>2</v>
      </c>
      <c r="C347" s="10" t="s">
        <v>897</v>
      </c>
      <c r="D347" s="10" t="s">
        <v>1030</v>
      </c>
      <c r="E347" s="128" t="s">
        <v>750</v>
      </c>
      <c r="F347" s="152" t="s">
        <v>813</v>
      </c>
      <c r="G347" s="153"/>
      <c r="H347" s="11" t="s">
        <v>898</v>
      </c>
      <c r="I347" s="14">
        <f t="shared" si="10"/>
        <v>0.56000000000000005</v>
      </c>
      <c r="J347" s="14">
        <v>0.56000000000000005</v>
      </c>
      <c r="K347" s="120">
        <f t="shared" si="11"/>
        <v>1.1200000000000001</v>
      </c>
      <c r="L347" s="125"/>
    </row>
    <row r="348" spans="1:12" ht="12.75" customHeight="1">
      <c r="A348" s="124"/>
      <c r="B348" s="118">
        <f>'Tax Invoice'!D344</f>
        <v>2</v>
      </c>
      <c r="C348" s="10" t="s">
        <v>897</v>
      </c>
      <c r="D348" s="10" t="s">
        <v>1031</v>
      </c>
      <c r="E348" s="128" t="s">
        <v>792</v>
      </c>
      <c r="F348" s="152" t="s">
        <v>279</v>
      </c>
      <c r="G348" s="153"/>
      <c r="H348" s="11" t="s">
        <v>898</v>
      </c>
      <c r="I348" s="14">
        <f t="shared" si="10"/>
        <v>0.62</v>
      </c>
      <c r="J348" s="14">
        <v>0.62</v>
      </c>
      <c r="K348" s="120">
        <f t="shared" si="11"/>
        <v>1.24</v>
      </c>
      <c r="L348" s="125"/>
    </row>
    <row r="349" spans="1:12" ht="12.75" customHeight="1">
      <c r="A349" s="124"/>
      <c r="B349" s="118">
        <f>'Tax Invoice'!D345</f>
        <v>2</v>
      </c>
      <c r="C349" s="10" t="s">
        <v>897</v>
      </c>
      <c r="D349" s="10" t="s">
        <v>1031</v>
      </c>
      <c r="E349" s="128" t="s">
        <v>792</v>
      </c>
      <c r="F349" s="152" t="s">
        <v>115</v>
      </c>
      <c r="G349" s="153"/>
      <c r="H349" s="11" t="s">
        <v>898</v>
      </c>
      <c r="I349" s="14">
        <f t="shared" si="10"/>
        <v>0.62</v>
      </c>
      <c r="J349" s="14">
        <v>0.62</v>
      </c>
      <c r="K349" s="120">
        <f t="shared" si="11"/>
        <v>1.24</v>
      </c>
      <c r="L349" s="125"/>
    </row>
    <row r="350" spans="1:12" ht="12.75" customHeight="1">
      <c r="A350" s="124"/>
      <c r="B350" s="118">
        <f>'Tax Invoice'!D346</f>
        <v>2</v>
      </c>
      <c r="C350" s="10" t="s">
        <v>897</v>
      </c>
      <c r="D350" s="10" t="s">
        <v>1031</v>
      </c>
      <c r="E350" s="128" t="s">
        <v>792</v>
      </c>
      <c r="F350" s="152" t="s">
        <v>813</v>
      </c>
      <c r="G350" s="153"/>
      <c r="H350" s="11" t="s">
        <v>898</v>
      </c>
      <c r="I350" s="14">
        <f t="shared" si="10"/>
        <v>0.62</v>
      </c>
      <c r="J350" s="14">
        <v>0.62</v>
      </c>
      <c r="K350" s="120">
        <f t="shared" si="11"/>
        <v>1.24</v>
      </c>
      <c r="L350" s="125"/>
    </row>
    <row r="351" spans="1:12" ht="12.75" customHeight="1">
      <c r="A351" s="124"/>
      <c r="B351" s="118">
        <f>'Tax Invoice'!D347</f>
        <v>2</v>
      </c>
      <c r="C351" s="10" t="s">
        <v>897</v>
      </c>
      <c r="D351" s="10" t="s">
        <v>1032</v>
      </c>
      <c r="E351" s="128" t="s">
        <v>814</v>
      </c>
      <c r="F351" s="152" t="s">
        <v>279</v>
      </c>
      <c r="G351" s="153"/>
      <c r="H351" s="11" t="s">
        <v>898</v>
      </c>
      <c r="I351" s="14">
        <f t="shared" si="10"/>
        <v>0.66</v>
      </c>
      <c r="J351" s="14">
        <v>0.66</v>
      </c>
      <c r="K351" s="120">
        <f t="shared" si="11"/>
        <v>1.32</v>
      </c>
      <c r="L351" s="125"/>
    </row>
    <row r="352" spans="1:12" ht="12.75" customHeight="1">
      <c r="A352" s="124"/>
      <c r="B352" s="118">
        <f>'Tax Invoice'!D348</f>
        <v>2</v>
      </c>
      <c r="C352" s="10" t="s">
        <v>897</v>
      </c>
      <c r="D352" s="10" t="s">
        <v>1033</v>
      </c>
      <c r="E352" s="128" t="s">
        <v>803</v>
      </c>
      <c r="F352" s="152" t="s">
        <v>589</v>
      </c>
      <c r="G352" s="153"/>
      <c r="H352" s="11" t="s">
        <v>898</v>
      </c>
      <c r="I352" s="14">
        <f t="shared" si="10"/>
        <v>0.69</v>
      </c>
      <c r="J352" s="14">
        <v>0.69</v>
      </c>
      <c r="K352" s="120">
        <f t="shared" si="11"/>
        <v>1.38</v>
      </c>
      <c r="L352" s="125"/>
    </row>
    <row r="353" spans="1:12" ht="12.75" customHeight="1">
      <c r="A353" s="124"/>
      <c r="B353" s="118">
        <f>'Tax Invoice'!D349</f>
        <v>2</v>
      </c>
      <c r="C353" s="10" t="s">
        <v>897</v>
      </c>
      <c r="D353" s="10" t="s">
        <v>1034</v>
      </c>
      <c r="E353" s="128" t="s">
        <v>899</v>
      </c>
      <c r="F353" s="152" t="s">
        <v>589</v>
      </c>
      <c r="G353" s="153"/>
      <c r="H353" s="11" t="s">
        <v>898</v>
      </c>
      <c r="I353" s="14">
        <f t="shared" si="10"/>
        <v>0.7</v>
      </c>
      <c r="J353" s="14">
        <v>0.7</v>
      </c>
      <c r="K353" s="120">
        <f t="shared" si="11"/>
        <v>1.4</v>
      </c>
      <c r="L353" s="125"/>
    </row>
    <row r="354" spans="1:12" ht="12.75" customHeight="1">
      <c r="A354" s="124"/>
      <c r="B354" s="118">
        <f>'Tax Invoice'!D350</f>
        <v>2</v>
      </c>
      <c r="C354" s="10" t="s">
        <v>897</v>
      </c>
      <c r="D354" s="10" t="s">
        <v>1035</v>
      </c>
      <c r="E354" s="128" t="s">
        <v>744</v>
      </c>
      <c r="F354" s="152" t="s">
        <v>813</v>
      </c>
      <c r="G354" s="153"/>
      <c r="H354" s="11" t="s">
        <v>898</v>
      </c>
      <c r="I354" s="14">
        <f t="shared" si="10"/>
        <v>0.72</v>
      </c>
      <c r="J354" s="14">
        <v>0.72</v>
      </c>
      <c r="K354" s="120">
        <f t="shared" si="11"/>
        <v>1.44</v>
      </c>
      <c r="L354" s="125"/>
    </row>
    <row r="355" spans="1:12" ht="12.75" customHeight="1">
      <c r="A355" s="124"/>
      <c r="B355" s="118">
        <f>'Tax Invoice'!D351</f>
        <v>2</v>
      </c>
      <c r="C355" s="10" t="s">
        <v>897</v>
      </c>
      <c r="D355" s="10" t="s">
        <v>1036</v>
      </c>
      <c r="E355" s="128" t="s">
        <v>806</v>
      </c>
      <c r="F355" s="152" t="s">
        <v>115</v>
      </c>
      <c r="G355" s="153"/>
      <c r="H355" s="11" t="s">
        <v>898</v>
      </c>
      <c r="I355" s="14">
        <f t="shared" si="10"/>
        <v>0.76</v>
      </c>
      <c r="J355" s="14">
        <v>0.76</v>
      </c>
      <c r="K355" s="120">
        <f t="shared" si="11"/>
        <v>1.52</v>
      </c>
      <c r="L355" s="125"/>
    </row>
    <row r="356" spans="1:12" ht="24" customHeight="1">
      <c r="A356" s="124"/>
      <c r="B356" s="118">
        <f>'Tax Invoice'!D352</f>
        <v>4</v>
      </c>
      <c r="C356" s="10" t="s">
        <v>900</v>
      </c>
      <c r="D356" s="10" t="s">
        <v>900</v>
      </c>
      <c r="E356" s="128"/>
      <c r="F356" s="152"/>
      <c r="G356" s="153"/>
      <c r="H356" s="11" t="s">
        <v>901</v>
      </c>
      <c r="I356" s="14">
        <f t="shared" si="10"/>
        <v>0.18</v>
      </c>
      <c r="J356" s="14">
        <v>0.18</v>
      </c>
      <c r="K356" s="120">
        <f t="shared" si="11"/>
        <v>0.72</v>
      </c>
      <c r="L356" s="125"/>
    </row>
    <row r="357" spans="1:12" ht="24" customHeight="1">
      <c r="A357" s="124"/>
      <c r="B357" s="118">
        <f>'Tax Invoice'!D353</f>
        <v>2</v>
      </c>
      <c r="C357" s="10" t="s">
        <v>606</v>
      </c>
      <c r="D357" s="10" t="s">
        <v>606</v>
      </c>
      <c r="E357" s="128" t="s">
        <v>28</v>
      </c>
      <c r="F357" s="152" t="s">
        <v>279</v>
      </c>
      <c r="G357" s="153"/>
      <c r="H357" s="11" t="s">
        <v>608</v>
      </c>
      <c r="I357" s="14">
        <f t="shared" si="10"/>
        <v>0.69</v>
      </c>
      <c r="J357" s="14">
        <v>0.69</v>
      </c>
      <c r="K357" s="120">
        <f t="shared" si="11"/>
        <v>1.38</v>
      </c>
      <c r="L357" s="125"/>
    </row>
    <row r="358" spans="1:12" ht="24" customHeight="1">
      <c r="A358" s="124"/>
      <c r="B358" s="118">
        <f>'Tax Invoice'!D354</f>
        <v>2</v>
      </c>
      <c r="C358" s="10" t="s">
        <v>606</v>
      </c>
      <c r="D358" s="10" t="s">
        <v>606</v>
      </c>
      <c r="E358" s="128" t="s">
        <v>30</v>
      </c>
      <c r="F358" s="152" t="s">
        <v>279</v>
      </c>
      <c r="G358" s="153"/>
      <c r="H358" s="11" t="s">
        <v>608</v>
      </c>
      <c r="I358" s="14">
        <f t="shared" si="10"/>
        <v>0.69</v>
      </c>
      <c r="J358" s="14">
        <v>0.69</v>
      </c>
      <c r="K358" s="120">
        <f t="shared" si="11"/>
        <v>1.38</v>
      </c>
      <c r="L358" s="125"/>
    </row>
    <row r="359" spans="1:12" ht="24" customHeight="1">
      <c r="A359" s="124"/>
      <c r="B359" s="118">
        <f>'Tax Invoice'!D355</f>
        <v>2</v>
      </c>
      <c r="C359" s="10" t="s">
        <v>606</v>
      </c>
      <c r="D359" s="10" t="s">
        <v>606</v>
      </c>
      <c r="E359" s="128" t="s">
        <v>31</v>
      </c>
      <c r="F359" s="152" t="s">
        <v>279</v>
      </c>
      <c r="G359" s="153"/>
      <c r="H359" s="11" t="s">
        <v>608</v>
      </c>
      <c r="I359" s="14">
        <f t="shared" si="10"/>
        <v>0.69</v>
      </c>
      <c r="J359" s="14">
        <v>0.69</v>
      </c>
      <c r="K359" s="120">
        <f t="shared" si="11"/>
        <v>1.38</v>
      </c>
      <c r="L359" s="125"/>
    </row>
    <row r="360" spans="1:12" ht="24" customHeight="1">
      <c r="A360" s="124"/>
      <c r="B360" s="118">
        <f>'Tax Invoice'!D356</f>
        <v>2</v>
      </c>
      <c r="C360" s="10" t="s">
        <v>902</v>
      </c>
      <c r="D360" s="10" t="s">
        <v>902</v>
      </c>
      <c r="E360" s="128" t="s">
        <v>28</v>
      </c>
      <c r="F360" s="152" t="s">
        <v>279</v>
      </c>
      <c r="G360" s="153"/>
      <c r="H360" s="11" t="s">
        <v>903</v>
      </c>
      <c r="I360" s="14">
        <f t="shared" si="10"/>
        <v>0.69</v>
      </c>
      <c r="J360" s="14">
        <v>0.69</v>
      </c>
      <c r="K360" s="120">
        <f t="shared" si="11"/>
        <v>1.38</v>
      </c>
      <c r="L360" s="125"/>
    </row>
    <row r="361" spans="1:12" ht="24" customHeight="1">
      <c r="A361" s="124"/>
      <c r="B361" s="118">
        <f>'Tax Invoice'!D357</f>
        <v>2</v>
      </c>
      <c r="C361" s="10" t="s">
        <v>902</v>
      </c>
      <c r="D361" s="10" t="s">
        <v>902</v>
      </c>
      <c r="E361" s="128" t="s">
        <v>30</v>
      </c>
      <c r="F361" s="152" t="s">
        <v>279</v>
      </c>
      <c r="G361" s="153"/>
      <c r="H361" s="11" t="s">
        <v>903</v>
      </c>
      <c r="I361" s="14">
        <f t="shared" si="10"/>
        <v>0.69</v>
      </c>
      <c r="J361" s="14">
        <v>0.69</v>
      </c>
      <c r="K361" s="120">
        <f t="shared" si="11"/>
        <v>1.38</v>
      </c>
      <c r="L361" s="125"/>
    </row>
    <row r="362" spans="1:12" ht="24" customHeight="1">
      <c r="A362" s="124"/>
      <c r="B362" s="118">
        <f>'Tax Invoice'!D358</f>
        <v>2</v>
      </c>
      <c r="C362" s="10" t="s">
        <v>902</v>
      </c>
      <c r="D362" s="10" t="s">
        <v>902</v>
      </c>
      <c r="E362" s="128" t="s">
        <v>31</v>
      </c>
      <c r="F362" s="152" t="s">
        <v>279</v>
      </c>
      <c r="G362" s="153"/>
      <c r="H362" s="11" t="s">
        <v>903</v>
      </c>
      <c r="I362" s="14">
        <f t="shared" si="10"/>
        <v>0.69</v>
      </c>
      <c r="J362" s="14">
        <v>0.69</v>
      </c>
      <c r="K362" s="120">
        <f t="shared" si="11"/>
        <v>1.38</v>
      </c>
      <c r="L362" s="125"/>
    </row>
    <row r="363" spans="1:12" ht="24" customHeight="1">
      <c r="A363" s="124"/>
      <c r="B363" s="118">
        <f>'Tax Invoice'!D359</f>
        <v>2</v>
      </c>
      <c r="C363" s="10" t="s">
        <v>904</v>
      </c>
      <c r="D363" s="10" t="s">
        <v>1037</v>
      </c>
      <c r="E363" s="128" t="s">
        <v>734</v>
      </c>
      <c r="F363" s="152"/>
      <c r="G363" s="153"/>
      <c r="H363" s="11" t="s">
        <v>905</v>
      </c>
      <c r="I363" s="14">
        <f t="shared" si="10"/>
        <v>0.41</v>
      </c>
      <c r="J363" s="14">
        <v>0.41</v>
      </c>
      <c r="K363" s="120">
        <f t="shared" si="11"/>
        <v>0.82</v>
      </c>
      <c r="L363" s="125"/>
    </row>
    <row r="364" spans="1:12" ht="24" customHeight="1">
      <c r="A364" s="124"/>
      <c r="B364" s="118">
        <f>'Tax Invoice'!D360</f>
        <v>2</v>
      </c>
      <c r="C364" s="10" t="s">
        <v>904</v>
      </c>
      <c r="D364" s="10" t="s">
        <v>1038</v>
      </c>
      <c r="E364" s="128" t="s">
        <v>736</v>
      </c>
      <c r="F364" s="152"/>
      <c r="G364" s="153"/>
      <c r="H364" s="11" t="s">
        <v>905</v>
      </c>
      <c r="I364" s="14">
        <f t="shared" si="10"/>
        <v>0.43</v>
      </c>
      <c r="J364" s="14">
        <v>0.43</v>
      </c>
      <c r="K364" s="120">
        <f t="shared" si="11"/>
        <v>0.86</v>
      </c>
      <c r="L364" s="125"/>
    </row>
    <row r="365" spans="1:12" ht="24" customHeight="1">
      <c r="A365" s="124"/>
      <c r="B365" s="118">
        <f>'Tax Invoice'!D361</f>
        <v>2</v>
      </c>
      <c r="C365" s="10" t="s">
        <v>904</v>
      </c>
      <c r="D365" s="10" t="s">
        <v>1039</v>
      </c>
      <c r="E365" s="128" t="s">
        <v>739</v>
      </c>
      <c r="F365" s="152"/>
      <c r="G365" s="153"/>
      <c r="H365" s="11" t="s">
        <v>905</v>
      </c>
      <c r="I365" s="14">
        <f t="shared" si="10"/>
        <v>0.46</v>
      </c>
      <c r="J365" s="14">
        <v>0.46</v>
      </c>
      <c r="K365" s="120">
        <f t="shared" si="11"/>
        <v>0.92</v>
      </c>
      <c r="L365" s="125"/>
    </row>
    <row r="366" spans="1:12" ht="24" customHeight="1">
      <c r="A366" s="124"/>
      <c r="B366" s="118">
        <f>'Tax Invoice'!D362</f>
        <v>2</v>
      </c>
      <c r="C366" s="10" t="s">
        <v>904</v>
      </c>
      <c r="D366" s="10" t="s">
        <v>1040</v>
      </c>
      <c r="E366" s="128" t="s">
        <v>740</v>
      </c>
      <c r="F366" s="152"/>
      <c r="G366" s="153"/>
      <c r="H366" s="11" t="s">
        <v>905</v>
      </c>
      <c r="I366" s="14">
        <f t="shared" si="10"/>
        <v>0.46</v>
      </c>
      <c r="J366" s="14">
        <v>0.46</v>
      </c>
      <c r="K366" s="120">
        <f t="shared" si="11"/>
        <v>0.92</v>
      </c>
      <c r="L366" s="125"/>
    </row>
    <row r="367" spans="1:12" ht="24" customHeight="1">
      <c r="A367" s="124"/>
      <c r="B367" s="118">
        <f>'Tax Invoice'!D363</f>
        <v>2</v>
      </c>
      <c r="C367" s="10" t="s">
        <v>904</v>
      </c>
      <c r="D367" s="10" t="s">
        <v>1041</v>
      </c>
      <c r="E367" s="128" t="s">
        <v>741</v>
      </c>
      <c r="F367" s="152"/>
      <c r="G367" s="153"/>
      <c r="H367" s="11" t="s">
        <v>905</v>
      </c>
      <c r="I367" s="14">
        <f t="shared" si="10"/>
        <v>0.48</v>
      </c>
      <c r="J367" s="14">
        <v>0.48</v>
      </c>
      <c r="K367" s="120">
        <f t="shared" si="11"/>
        <v>0.96</v>
      </c>
      <c r="L367" s="125"/>
    </row>
    <row r="368" spans="1:12" ht="24" customHeight="1">
      <c r="A368" s="124"/>
      <c r="B368" s="118">
        <f>'Tax Invoice'!D364</f>
        <v>2</v>
      </c>
      <c r="C368" s="10" t="s">
        <v>904</v>
      </c>
      <c r="D368" s="10" t="s">
        <v>1042</v>
      </c>
      <c r="E368" s="128" t="s">
        <v>742</v>
      </c>
      <c r="F368" s="152"/>
      <c r="G368" s="153"/>
      <c r="H368" s="11" t="s">
        <v>905</v>
      </c>
      <c r="I368" s="14">
        <f t="shared" si="10"/>
        <v>0.62</v>
      </c>
      <c r="J368" s="14">
        <v>0.62</v>
      </c>
      <c r="K368" s="120">
        <f t="shared" si="11"/>
        <v>1.24</v>
      </c>
      <c r="L368" s="125"/>
    </row>
    <row r="369" spans="1:12" ht="24" customHeight="1">
      <c r="A369" s="124"/>
      <c r="B369" s="118">
        <f>'Tax Invoice'!D365</f>
        <v>2</v>
      </c>
      <c r="C369" s="10" t="s">
        <v>904</v>
      </c>
      <c r="D369" s="10" t="s">
        <v>1043</v>
      </c>
      <c r="E369" s="128" t="s">
        <v>743</v>
      </c>
      <c r="F369" s="152"/>
      <c r="G369" s="153"/>
      <c r="H369" s="11" t="s">
        <v>905</v>
      </c>
      <c r="I369" s="14">
        <f t="shared" si="10"/>
        <v>0.68</v>
      </c>
      <c r="J369" s="14">
        <v>0.68</v>
      </c>
      <c r="K369" s="120">
        <f t="shared" si="11"/>
        <v>1.36</v>
      </c>
      <c r="L369" s="125"/>
    </row>
    <row r="370" spans="1:12" ht="24" customHeight="1">
      <c r="A370" s="124"/>
      <c r="B370" s="118">
        <f>'Tax Invoice'!D366</f>
        <v>2</v>
      </c>
      <c r="C370" s="10" t="s">
        <v>904</v>
      </c>
      <c r="D370" s="10" t="s">
        <v>1044</v>
      </c>
      <c r="E370" s="128" t="s">
        <v>792</v>
      </c>
      <c r="F370" s="152"/>
      <c r="G370" s="153"/>
      <c r="H370" s="11" t="s">
        <v>905</v>
      </c>
      <c r="I370" s="14">
        <f t="shared" si="10"/>
        <v>0.84</v>
      </c>
      <c r="J370" s="14">
        <v>0.84</v>
      </c>
      <c r="K370" s="120">
        <f t="shared" si="11"/>
        <v>1.68</v>
      </c>
      <c r="L370" s="125"/>
    </row>
    <row r="371" spans="1:12" ht="24" customHeight="1">
      <c r="A371" s="124"/>
      <c r="B371" s="118">
        <f>'Tax Invoice'!D367</f>
        <v>2</v>
      </c>
      <c r="C371" s="10" t="s">
        <v>904</v>
      </c>
      <c r="D371" s="10" t="s">
        <v>1045</v>
      </c>
      <c r="E371" s="128" t="s">
        <v>814</v>
      </c>
      <c r="F371" s="152"/>
      <c r="G371" s="153"/>
      <c r="H371" s="11" t="s">
        <v>905</v>
      </c>
      <c r="I371" s="14">
        <f t="shared" si="10"/>
        <v>0.89</v>
      </c>
      <c r="J371" s="14">
        <v>0.89</v>
      </c>
      <c r="K371" s="120">
        <f t="shared" si="11"/>
        <v>1.78</v>
      </c>
      <c r="L371" s="125"/>
    </row>
    <row r="372" spans="1:12" ht="24" customHeight="1">
      <c r="A372" s="124"/>
      <c r="B372" s="118">
        <f>'Tax Invoice'!D368</f>
        <v>2</v>
      </c>
      <c r="C372" s="10" t="s">
        <v>904</v>
      </c>
      <c r="D372" s="10" t="s">
        <v>1046</v>
      </c>
      <c r="E372" s="128" t="s">
        <v>803</v>
      </c>
      <c r="F372" s="152"/>
      <c r="G372" s="153"/>
      <c r="H372" s="11" t="s">
        <v>905</v>
      </c>
      <c r="I372" s="14">
        <f t="shared" si="10"/>
        <v>1.04</v>
      </c>
      <c r="J372" s="14">
        <v>1.04</v>
      </c>
      <c r="K372" s="120">
        <f t="shared" si="11"/>
        <v>2.08</v>
      </c>
      <c r="L372" s="125"/>
    </row>
    <row r="373" spans="1:12" ht="24" customHeight="1">
      <c r="A373" s="124"/>
      <c r="B373" s="118">
        <f>'Tax Invoice'!D369</f>
        <v>2</v>
      </c>
      <c r="C373" s="10" t="s">
        <v>904</v>
      </c>
      <c r="D373" s="10" t="s">
        <v>1047</v>
      </c>
      <c r="E373" s="128" t="s">
        <v>899</v>
      </c>
      <c r="F373" s="152"/>
      <c r="G373" s="153"/>
      <c r="H373" s="11" t="s">
        <v>905</v>
      </c>
      <c r="I373" s="14">
        <f t="shared" si="10"/>
        <v>1.08</v>
      </c>
      <c r="J373" s="14">
        <v>1.08</v>
      </c>
      <c r="K373" s="120">
        <f t="shared" si="11"/>
        <v>2.16</v>
      </c>
      <c r="L373" s="125"/>
    </row>
    <row r="374" spans="1:12" ht="24" customHeight="1">
      <c r="A374" s="124"/>
      <c r="B374" s="118">
        <f>'Tax Invoice'!D370</f>
        <v>2</v>
      </c>
      <c r="C374" s="10" t="s">
        <v>904</v>
      </c>
      <c r="D374" s="10" t="s">
        <v>1048</v>
      </c>
      <c r="E374" s="128" t="s">
        <v>744</v>
      </c>
      <c r="F374" s="152"/>
      <c r="G374" s="153"/>
      <c r="H374" s="11" t="s">
        <v>905</v>
      </c>
      <c r="I374" s="14">
        <f t="shared" si="10"/>
        <v>1.1399999999999999</v>
      </c>
      <c r="J374" s="14">
        <v>1.1399999999999999</v>
      </c>
      <c r="K374" s="120">
        <f t="shared" si="11"/>
        <v>2.2799999999999998</v>
      </c>
      <c r="L374" s="125"/>
    </row>
    <row r="375" spans="1:12" ht="24" customHeight="1">
      <c r="A375" s="124"/>
      <c r="B375" s="118">
        <f>'Tax Invoice'!D371</f>
        <v>2</v>
      </c>
      <c r="C375" s="10" t="s">
        <v>904</v>
      </c>
      <c r="D375" s="10" t="s">
        <v>1049</v>
      </c>
      <c r="E375" s="128" t="s">
        <v>806</v>
      </c>
      <c r="F375" s="152"/>
      <c r="G375" s="153"/>
      <c r="H375" s="11" t="s">
        <v>905</v>
      </c>
      <c r="I375" s="14">
        <f t="shared" si="10"/>
        <v>1.34</v>
      </c>
      <c r="J375" s="14">
        <v>1.34</v>
      </c>
      <c r="K375" s="120">
        <f t="shared" si="11"/>
        <v>2.68</v>
      </c>
      <c r="L375" s="125"/>
    </row>
    <row r="376" spans="1:12" ht="24" customHeight="1">
      <c r="A376" s="124"/>
      <c r="B376" s="118">
        <f>'Tax Invoice'!D372</f>
        <v>2</v>
      </c>
      <c r="C376" s="10" t="s">
        <v>904</v>
      </c>
      <c r="D376" s="10" t="s">
        <v>1050</v>
      </c>
      <c r="E376" s="128" t="s">
        <v>906</v>
      </c>
      <c r="F376" s="152"/>
      <c r="G376" s="153"/>
      <c r="H376" s="11" t="s">
        <v>905</v>
      </c>
      <c r="I376" s="14">
        <f t="shared" si="10"/>
        <v>2.89</v>
      </c>
      <c r="J376" s="14">
        <v>2.89</v>
      </c>
      <c r="K376" s="120">
        <f t="shared" si="11"/>
        <v>5.78</v>
      </c>
      <c r="L376" s="125"/>
    </row>
    <row r="377" spans="1:12" ht="24" customHeight="1">
      <c r="A377" s="124"/>
      <c r="B377" s="118">
        <f>'Tax Invoice'!D373</f>
        <v>2</v>
      </c>
      <c r="C377" s="10" t="s">
        <v>904</v>
      </c>
      <c r="D377" s="10" t="s">
        <v>1051</v>
      </c>
      <c r="E377" s="128" t="s">
        <v>907</v>
      </c>
      <c r="F377" s="152"/>
      <c r="G377" s="153"/>
      <c r="H377" s="11" t="s">
        <v>905</v>
      </c>
      <c r="I377" s="14">
        <f t="shared" si="10"/>
        <v>3.39</v>
      </c>
      <c r="J377" s="14">
        <v>3.39</v>
      </c>
      <c r="K377" s="120">
        <f t="shared" si="11"/>
        <v>6.78</v>
      </c>
      <c r="L377" s="125"/>
    </row>
    <row r="378" spans="1:12" ht="36" customHeight="1">
      <c r="A378" s="124"/>
      <c r="B378" s="118">
        <f>'Tax Invoice'!D374</f>
        <v>2</v>
      </c>
      <c r="C378" s="10" t="s">
        <v>908</v>
      </c>
      <c r="D378" s="10" t="s">
        <v>1052</v>
      </c>
      <c r="E378" s="128" t="s">
        <v>909</v>
      </c>
      <c r="F378" s="152" t="s">
        <v>279</v>
      </c>
      <c r="G378" s="153"/>
      <c r="H378" s="11" t="s">
        <v>910</v>
      </c>
      <c r="I378" s="14">
        <f t="shared" si="10"/>
        <v>1.19</v>
      </c>
      <c r="J378" s="14">
        <v>1.19</v>
      </c>
      <c r="K378" s="120">
        <f t="shared" si="11"/>
        <v>2.38</v>
      </c>
      <c r="L378" s="125"/>
    </row>
    <row r="379" spans="1:12" ht="36" customHeight="1">
      <c r="A379" s="124"/>
      <c r="B379" s="118">
        <f>'Tax Invoice'!D375</f>
        <v>2</v>
      </c>
      <c r="C379" s="10" t="s">
        <v>908</v>
      </c>
      <c r="D379" s="10" t="s">
        <v>1053</v>
      </c>
      <c r="E379" s="128" t="s">
        <v>868</v>
      </c>
      <c r="F379" s="152" t="s">
        <v>278</v>
      </c>
      <c r="G379" s="153"/>
      <c r="H379" s="11" t="s">
        <v>910</v>
      </c>
      <c r="I379" s="14">
        <f t="shared" si="10"/>
        <v>0.99</v>
      </c>
      <c r="J379" s="14">
        <v>0.99</v>
      </c>
      <c r="K379" s="120">
        <f t="shared" si="11"/>
        <v>1.98</v>
      </c>
      <c r="L379" s="125"/>
    </row>
    <row r="380" spans="1:12" ht="24" customHeight="1">
      <c r="A380" s="124"/>
      <c r="B380" s="118">
        <f>'Tax Invoice'!D376</f>
        <v>2</v>
      </c>
      <c r="C380" s="10" t="s">
        <v>911</v>
      </c>
      <c r="D380" s="10" t="s">
        <v>911</v>
      </c>
      <c r="E380" s="128"/>
      <c r="F380" s="152"/>
      <c r="G380" s="153"/>
      <c r="H380" s="11" t="s">
        <v>912</v>
      </c>
      <c r="I380" s="14">
        <f t="shared" si="10"/>
        <v>1.74</v>
      </c>
      <c r="J380" s="14">
        <v>1.74</v>
      </c>
      <c r="K380" s="120">
        <f t="shared" si="11"/>
        <v>3.48</v>
      </c>
      <c r="L380" s="125"/>
    </row>
    <row r="381" spans="1:12" ht="24" customHeight="1">
      <c r="A381" s="124"/>
      <c r="B381" s="118">
        <f>'Tax Invoice'!D377</f>
        <v>1</v>
      </c>
      <c r="C381" s="10" t="s">
        <v>913</v>
      </c>
      <c r="D381" s="10" t="s">
        <v>913</v>
      </c>
      <c r="E381" s="128" t="s">
        <v>279</v>
      </c>
      <c r="F381" s="152"/>
      <c r="G381" s="153"/>
      <c r="H381" s="11" t="s">
        <v>914</v>
      </c>
      <c r="I381" s="14">
        <f t="shared" si="10"/>
        <v>0.64</v>
      </c>
      <c r="J381" s="14">
        <v>0.64</v>
      </c>
      <c r="K381" s="120">
        <f t="shared" si="11"/>
        <v>0.64</v>
      </c>
      <c r="L381" s="125"/>
    </row>
    <row r="382" spans="1:12" ht="24" customHeight="1">
      <c r="A382" s="124"/>
      <c r="B382" s="118">
        <f>'Tax Invoice'!D378</f>
        <v>1</v>
      </c>
      <c r="C382" s="10" t="s">
        <v>913</v>
      </c>
      <c r="D382" s="10" t="s">
        <v>913</v>
      </c>
      <c r="E382" s="128" t="s">
        <v>589</v>
      </c>
      <c r="F382" s="152"/>
      <c r="G382" s="153"/>
      <c r="H382" s="11" t="s">
        <v>914</v>
      </c>
      <c r="I382" s="14">
        <f t="shared" si="10"/>
        <v>0.64</v>
      </c>
      <c r="J382" s="14">
        <v>0.64</v>
      </c>
      <c r="K382" s="120">
        <f t="shared" si="11"/>
        <v>0.64</v>
      </c>
      <c r="L382" s="125"/>
    </row>
    <row r="383" spans="1:12" ht="24" customHeight="1">
      <c r="A383" s="124"/>
      <c r="B383" s="118">
        <f>'Tax Invoice'!D379</f>
        <v>1</v>
      </c>
      <c r="C383" s="10" t="s">
        <v>913</v>
      </c>
      <c r="D383" s="10" t="s">
        <v>913</v>
      </c>
      <c r="E383" s="128" t="s">
        <v>679</v>
      </c>
      <c r="F383" s="152"/>
      <c r="G383" s="153"/>
      <c r="H383" s="11" t="s">
        <v>914</v>
      </c>
      <c r="I383" s="14">
        <f t="shared" si="10"/>
        <v>0.64</v>
      </c>
      <c r="J383" s="14">
        <v>0.64</v>
      </c>
      <c r="K383" s="120">
        <f t="shared" si="11"/>
        <v>0.64</v>
      </c>
      <c r="L383" s="125"/>
    </row>
    <row r="384" spans="1:12" ht="24" customHeight="1">
      <c r="A384" s="124"/>
      <c r="B384" s="118">
        <f>'Tax Invoice'!D380</f>
        <v>1</v>
      </c>
      <c r="C384" s="10" t="s">
        <v>913</v>
      </c>
      <c r="D384" s="10" t="s">
        <v>913</v>
      </c>
      <c r="E384" s="128" t="s">
        <v>490</v>
      </c>
      <c r="F384" s="152"/>
      <c r="G384" s="153"/>
      <c r="H384" s="11" t="s">
        <v>914</v>
      </c>
      <c r="I384" s="14">
        <f t="shared" si="10"/>
        <v>0.64</v>
      </c>
      <c r="J384" s="14">
        <v>0.64</v>
      </c>
      <c r="K384" s="120">
        <f t="shared" si="11"/>
        <v>0.64</v>
      </c>
      <c r="L384" s="125"/>
    </row>
    <row r="385" spans="1:12" ht="24" customHeight="1">
      <c r="A385" s="124"/>
      <c r="B385" s="118">
        <f>'Tax Invoice'!D381</f>
        <v>1</v>
      </c>
      <c r="C385" s="10" t="s">
        <v>913</v>
      </c>
      <c r="D385" s="10" t="s">
        <v>913</v>
      </c>
      <c r="E385" s="128" t="s">
        <v>728</v>
      </c>
      <c r="F385" s="152"/>
      <c r="G385" s="153"/>
      <c r="H385" s="11" t="s">
        <v>914</v>
      </c>
      <c r="I385" s="14">
        <f t="shared" si="10"/>
        <v>0.64</v>
      </c>
      <c r="J385" s="14">
        <v>0.64</v>
      </c>
      <c r="K385" s="120">
        <f t="shared" si="11"/>
        <v>0.64</v>
      </c>
      <c r="L385" s="125"/>
    </row>
    <row r="386" spans="1:12" ht="24" customHeight="1">
      <c r="A386" s="124"/>
      <c r="B386" s="118">
        <f>'Tax Invoice'!D382</f>
        <v>1</v>
      </c>
      <c r="C386" s="10" t="s">
        <v>913</v>
      </c>
      <c r="D386" s="10" t="s">
        <v>913</v>
      </c>
      <c r="E386" s="128" t="s">
        <v>729</v>
      </c>
      <c r="F386" s="152"/>
      <c r="G386" s="153"/>
      <c r="H386" s="11" t="s">
        <v>914</v>
      </c>
      <c r="I386" s="14">
        <f t="shared" si="10"/>
        <v>0.64</v>
      </c>
      <c r="J386" s="14">
        <v>0.64</v>
      </c>
      <c r="K386" s="120">
        <f t="shared" si="11"/>
        <v>0.64</v>
      </c>
      <c r="L386" s="125"/>
    </row>
    <row r="387" spans="1:12" ht="24" customHeight="1">
      <c r="A387" s="124"/>
      <c r="B387" s="118">
        <f>'Tax Invoice'!D383</f>
        <v>1</v>
      </c>
      <c r="C387" s="10" t="s">
        <v>913</v>
      </c>
      <c r="D387" s="10" t="s">
        <v>913</v>
      </c>
      <c r="E387" s="128" t="s">
        <v>737</v>
      </c>
      <c r="F387" s="152"/>
      <c r="G387" s="153"/>
      <c r="H387" s="11" t="s">
        <v>914</v>
      </c>
      <c r="I387" s="14">
        <f t="shared" si="10"/>
        <v>0.64</v>
      </c>
      <c r="J387" s="14">
        <v>0.64</v>
      </c>
      <c r="K387" s="120">
        <f t="shared" si="11"/>
        <v>0.64</v>
      </c>
      <c r="L387" s="125"/>
    </row>
    <row r="388" spans="1:12" ht="24" customHeight="1">
      <c r="A388" s="124"/>
      <c r="B388" s="118">
        <f>'Tax Invoice'!D384</f>
        <v>1</v>
      </c>
      <c r="C388" s="10" t="s">
        <v>913</v>
      </c>
      <c r="D388" s="10" t="s">
        <v>913</v>
      </c>
      <c r="E388" s="128" t="s">
        <v>731</v>
      </c>
      <c r="F388" s="152"/>
      <c r="G388" s="153"/>
      <c r="H388" s="11" t="s">
        <v>914</v>
      </c>
      <c r="I388" s="14">
        <f t="shared" si="10"/>
        <v>0.64</v>
      </c>
      <c r="J388" s="14">
        <v>0.64</v>
      </c>
      <c r="K388" s="120">
        <f t="shared" si="11"/>
        <v>0.64</v>
      </c>
      <c r="L388" s="125"/>
    </row>
    <row r="389" spans="1:12" ht="24" customHeight="1">
      <c r="A389" s="124"/>
      <c r="B389" s="118">
        <f>'Tax Invoice'!D385</f>
        <v>1</v>
      </c>
      <c r="C389" s="10" t="s">
        <v>913</v>
      </c>
      <c r="D389" s="10" t="s">
        <v>913</v>
      </c>
      <c r="E389" s="128" t="s">
        <v>732</v>
      </c>
      <c r="F389" s="152"/>
      <c r="G389" s="153"/>
      <c r="H389" s="11" t="s">
        <v>914</v>
      </c>
      <c r="I389" s="14">
        <f t="shared" si="10"/>
        <v>0.64</v>
      </c>
      <c r="J389" s="14">
        <v>0.64</v>
      </c>
      <c r="K389" s="120">
        <f t="shared" si="11"/>
        <v>0.64</v>
      </c>
      <c r="L389" s="125"/>
    </row>
    <row r="390" spans="1:12" ht="24" customHeight="1">
      <c r="A390" s="124"/>
      <c r="B390" s="118">
        <f>'Tax Invoice'!D386</f>
        <v>1</v>
      </c>
      <c r="C390" s="10" t="s">
        <v>915</v>
      </c>
      <c r="D390" s="10" t="s">
        <v>915</v>
      </c>
      <c r="E390" s="128" t="s">
        <v>279</v>
      </c>
      <c r="F390" s="152"/>
      <c r="G390" s="153"/>
      <c r="H390" s="11" t="s">
        <v>916</v>
      </c>
      <c r="I390" s="14">
        <f t="shared" si="10"/>
        <v>0.64</v>
      </c>
      <c r="J390" s="14">
        <v>0.64</v>
      </c>
      <c r="K390" s="120">
        <f t="shared" si="11"/>
        <v>0.64</v>
      </c>
      <c r="L390" s="125"/>
    </row>
    <row r="391" spans="1:12" ht="24" customHeight="1">
      <c r="A391" s="124"/>
      <c r="B391" s="118">
        <f>'Tax Invoice'!D387</f>
        <v>1</v>
      </c>
      <c r="C391" s="10" t="s">
        <v>915</v>
      </c>
      <c r="D391" s="10" t="s">
        <v>915</v>
      </c>
      <c r="E391" s="128" t="s">
        <v>679</v>
      </c>
      <c r="F391" s="152"/>
      <c r="G391" s="153"/>
      <c r="H391" s="11" t="s">
        <v>916</v>
      </c>
      <c r="I391" s="14">
        <f t="shared" si="10"/>
        <v>0.64</v>
      </c>
      <c r="J391" s="14">
        <v>0.64</v>
      </c>
      <c r="K391" s="120">
        <f t="shared" si="11"/>
        <v>0.64</v>
      </c>
      <c r="L391" s="125"/>
    </row>
    <row r="392" spans="1:12" ht="24" customHeight="1">
      <c r="A392" s="124"/>
      <c r="B392" s="118">
        <f>'Tax Invoice'!D388</f>
        <v>1</v>
      </c>
      <c r="C392" s="10" t="s">
        <v>915</v>
      </c>
      <c r="D392" s="10" t="s">
        <v>915</v>
      </c>
      <c r="E392" s="128" t="s">
        <v>490</v>
      </c>
      <c r="F392" s="152"/>
      <c r="G392" s="153"/>
      <c r="H392" s="11" t="s">
        <v>916</v>
      </c>
      <c r="I392" s="14">
        <f t="shared" si="10"/>
        <v>0.64</v>
      </c>
      <c r="J392" s="14">
        <v>0.64</v>
      </c>
      <c r="K392" s="120">
        <f t="shared" si="11"/>
        <v>0.64</v>
      </c>
      <c r="L392" s="125"/>
    </row>
    <row r="393" spans="1:12" ht="24" customHeight="1">
      <c r="A393" s="124"/>
      <c r="B393" s="118">
        <f>'Tax Invoice'!D389</f>
        <v>1</v>
      </c>
      <c r="C393" s="10" t="s">
        <v>915</v>
      </c>
      <c r="D393" s="10" t="s">
        <v>915</v>
      </c>
      <c r="E393" s="128" t="s">
        <v>749</v>
      </c>
      <c r="F393" s="152"/>
      <c r="G393" s="153"/>
      <c r="H393" s="11" t="s">
        <v>916</v>
      </c>
      <c r="I393" s="14">
        <f t="shared" si="10"/>
        <v>0.64</v>
      </c>
      <c r="J393" s="14">
        <v>0.64</v>
      </c>
      <c r="K393" s="120">
        <f t="shared" si="11"/>
        <v>0.64</v>
      </c>
      <c r="L393" s="125"/>
    </row>
    <row r="394" spans="1:12" ht="24" customHeight="1">
      <c r="A394" s="124"/>
      <c r="B394" s="118">
        <f>'Tax Invoice'!D390</f>
        <v>1</v>
      </c>
      <c r="C394" s="10" t="s">
        <v>915</v>
      </c>
      <c r="D394" s="10" t="s">
        <v>915</v>
      </c>
      <c r="E394" s="128" t="s">
        <v>728</v>
      </c>
      <c r="F394" s="152"/>
      <c r="G394" s="153"/>
      <c r="H394" s="11" t="s">
        <v>916</v>
      </c>
      <c r="I394" s="14">
        <f t="shared" si="10"/>
        <v>0.64</v>
      </c>
      <c r="J394" s="14">
        <v>0.64</v>
      </c>
      <c r="K394" s="120">
        <f t="shared" si="11"/>
        <v>0.64</v>
      </c>
      <c r="L394" s="125"/>
    </row>
    <row r="395" spans="1:12" ht="24" customHeight="1">
      <c r="A395" s="124"/>
      <c r="B395" s="118">
        <f>'Tax Invoice'!D391</f>
        <v>1</v>
      </c>
      <c r="C395" s="10" t="s">
        <v>915</v>
      </c>
      <c r="D395" s="10" t="s">
        <v>915</v>
      </c>
      <c r="E395" s="128" t="s">
        <v>729</v>
      </c>
      <c r="F395" s="152"/>
      <c r="G395" s="153"/>
      <c r="H395" s="11" t="s">
        <v>916</v>
      </c>
      <c r="I395" s="14">
        <f t="shared" si="10"/>
        <v>0.64</v>
      </c>
      <c r="J395" s="14">
        <v>0.64</v>
      </c>
      <c r="K395" s="120">
        <f t="shared" si="11"/>
        <v>0.64</v>
      </c>
      <c r="L395" s="125"/>
    </row>
    <row r="396" spans="1:12" ht="24" customHeight="1">
      <c r="A396" s="124"/>
      <c r="B396" s="118">
        <f>'Tax Invoice'!D392</f>
        <v>1</v>
      </c>
      <c r="C396" s="10" t="s">
        <v>915</v>
      </c>
      <c r="D396" s="10" t="s">
        <v>915</v>
      </c>
      <c r="E396" s="128" t="s">
        <v>737</v>
      </c>
      <c r="F396" s="152"/>
      <c r="G396" s="153"/>
      <c r="H396" s="11" t="s">
        <v>916</v>
      </c>
      <c r="I396" s="14">
        <f t="shared" si="10"/>
        <v>0.64</v>
      </c>
      <c r="J396" s="14">
        <v>0.64</v>
      </c>
      <c r="K396" s="120">
        <f t="shared" si="11"/>
        <v>0.64</v>
      </c>
      <c r="L396" s="125"/>
    </row>
    <row r="397" spans="1:12" ht="24" customHeight="1">
      <c r="A397" s="124"/>
      <c r="B397" s="118">
        <f>'Tax Invoice'!D393</f>
        <v>1</v>
      </c>
      <c r="C397" s="10" t="s">
        <v>915</v>
      </c>
      <c r="D397" s="10" t="s">
        <v>915</v>
      </c>
      <c r="E397" s="128" t="s">
        <v>731</v>
      </c>
      <c r="F397" s="152"/>
      <c r="G397" s="153"/>
      <c r="H397" s="11" t="s">
        <v>916</v>
      </c>
      <c r="I397" s="14">
        <f t="shared" si="10"/>
        <v>0.64</v>
      </c>
      <c r="J397" s="14">
        <v>0.64</v>
      </c>
      <c r="K397" s="120">
        <f t="shared" si="11"/>
        <v>0.64</v>
      </c>
      <c r="L397" s="125"/>
    </row>
    <row r="398" spans="1:12" ht="24" customHeight="1">
      <c r="A398" s="124"/>
      <c r="B398" s="118">
        <f>'Tax Invoice'!D394</f>
        <v>1</v>
      </c>
      <c r="C398" s="10" t="s">
        <v>915</v>
      </c>
      <c r="D398" s="10" t="s">
        <v>915</v>
      </c>
      <c r="E398" s="128" t="s">
        <v>732</v>
      </c>
      <c r="F398" s="152"/>
      <c r="G398" s="153"/>
      <c r="H398" s="11" t="s">
        <v>916</v>
      </c>
      <c r="I398" s="14">
        <f t="shared" si="10"/>
        <v>0.64</v>
      </c>
      <c r="J398" s="14">
        <v>0.64</v>
      </c>
      <c r="K398" s="120">
        <f t="shared" si="11"/>
        <v>0.64</v>
      </c>
      <c r="L398" s="125"/>
    </row>
    <row r="399" spans="1:12" ht="24" customHeight="1">
      <c r="A399" s="124"/>
      <c r="B399" s="118">
        <f>'Tax Invoice'!D395</f>
        <v>1</v>
      </c>
      <c r="C399" s="10" t="s">
        <v>915</v>
      </c>
      <c r="D399" s="10" t="s">
        <v>915</v>
      </c>
      <c r="E399" s="128" t="s">
        <v>917</v>
      </c>
      <c r="F399" s="152"/>
      <c r="G399" s="153"/>
      <c r="H399" s="11" t="s">
        <v>916</v>
      </c>
      <c r="I399" s="14">
        <f t="shared" si="10"/>
        <v>0.64</v>
      </c>
      <c r="J399" s="14">
        <v>0.64</v>
      </c>
      <c r="K399" s="120">
        <f t="shared" si="11"/>
        <v>0.64</v>
      </c>
      <c r="L399" s="125"/>
    </row>
    <row r="400" spans="1:12" ht="24" customHeight="1">
      <c r="A400" s="124"/>
      <c r="B400" s="118">
        <f>'Tax Invoice'!D396</f>
        <v>1</v>
      </c>
      <c r="C400" s="10" t="s">
        <v>918</v>
      </c>
      <c r="D400" s="10" t="s">
        <v>918</v>
      </c>
      <c r="E400" s="128" t="s">
        <v>279</v>
      </c>
      <c r="F400" s="152"/>
      <c r="G400" s="153"/>
      <c r="H400" s="11" t="s">
        <v>919</v>
      </c>
      <c r="I400" s="14">
        <f t="shared" si="10"/>
        <v>0.74</v>
      </c>
      <c r="J400" s="14">
        <v>0.74</v>
      </c>
      <c r="K400" s="120">
        <f t="shared" si="11"/>
        <v>0.74</v>
      </c>
      <c r="L400" s="125"/>
    </row>
    <row r="401" spans="1:12" ht="24" customHeight="1">
      <c r="A401" s="124"/>
      <c r="B401" s="118">
        <f>'Tax Invoice'!D397</f>
        <v>1</v>
      </c>
      <c r="C401" s="10" t="s">
        <v>918</v>
      </c>
      <c r="D401" s="10" t="s">
        <v>918</v>
      </c>
      <c r="E401" s="128" t="s">
        <v>115</v>
      </c>
      <c r="F401" s="152"/>
      <c r="G401" s="153"/>
      <c r="H401" s="11" t="s">
        <v>919</v>
      </c>
      <c r="I401" s="14">
        <f t="shared" si="10"/>
        <v>0.74</v>
      </c>
      <c r="J401" s="14">
        <v>0.74</v>
      </c>
      <c r="K401" s="120">
        <f t="shared" si="11"/>
        <v>0.74</v>
      </c>
      <c r="L401" s="125"/>
    </row>
    <row r="402" spans="1:12" ht="24" customHeight="1">
      <c r="A402" s="124"/>
      <c r="B402" s="118">
        <f>'Tax Invoice'!D398</f>
        <v>1</v>
      </c>
      <c r="C402" s="10" t="s">
        <v>918</v>
      </c>
      <c r="D402" s="10" t="s">
        <v>918</v>
      </c>
      <c r="E402" s="128" t="s">
        <v>679</v>
      </c>
      <c r="F402" s="152"/>
      <c r="G402" s="153"/>
      <c r="H402" s="11" t="s">
        <v>919</v>
      </c>
      <c r="I402" s="14">
        <f t="shared" si="10"/>
        <v>0.74</v>
      </c>
      <c r="J402" s="14">
        <v>0.74</v>
      </c>
      <c r="K402" s="120">
        <f t="shared" si="11"/>
        <v>0.74</v>
      </c>
      <c r="L402" s="125"/>
    </row>
    <row r="403" spans="1:12" ht="24" customHeight="1">
      <c r="A403" s="124"/>
      <c r="B403" s="118">
        <f>'Tax Invoice'!D399</f>
        <v>1</v>
      </c>
      <c r="C403" s="10" t="s">
        <v>918</v>
      </c>
      <c r="D403" s="10" t="s">
        <v>918</v>
      </c>
      <c r="E403" s="128" t="s">
        <v>490</v>
      </c>
      <c r="F403" s="152"/>
      <c r="G403" s="153"/>
      <c r="H403" s="11" t="s">
        <v>919</v>
      </c>
      <c r="I403" s="14">
        <f t="shared" si="10"/>
        <v>0.74</v>
      </c>
      <c r="J403" s="14">
        <v>0.74</v>
      </c>
      <c r="K403" s="120">
        <f t="shared" si="11"/>
        <v>0.74</v>
      </c>
      <c r="L403" s="125"/>
    </row>
    <row r="404" spans="1:12" ht="24" customHeight="1">
      <c r="A404" s="124"/>
      <c r="B404" s="118">
        <f>'Tax Invoice'!D400</f>
        <v>1</v>
      </c>
      <c r="C404" s="10" t="s">
        <v>918</v>
      </c>
      <c r="D404" s="10" t="s">
        <v>918</v>
      </c>
      <c r="E404" s="128" t="s">
        <v>728</v>
      </c>
      <c r="F404" s="152"/>
      <c r="G404" s="153"/>
      <c r="H404" s="11" t="s">
        <v>919</v>
      </c>
      <c r="I404" s="14">
        <f t="shared" si="10"/>
        <v>0.74</v>
      </c>
      <c r="J404" s="14">
        <v>0.74</v>
      </c>
      <c r="K404" s="120">
        <f t="shared" si="11"/>
        <v>0.74</v>
      </c>
      <c r="L404" s="125"/>
    </row>
    <row r="405" spans="1:12" ht="24" customHeight="1">
      <c r="A405" s="124"/>
      <c r="B405" s="118">
        <f>'Tax Invoice'!D401</f>
        <v>1</v>
      </c>
      <c r="C405" s="10" t="s">
        <v>918</v>
      </c>
      <c r="D405" s="10" t="s">
        <v>918</v>
      </c>
      <c r="E405" s="128" t="s">
        <v>729</v>
      </c>
      <c r="F405" s="152"/>
      <c r="G405" s="153"/>
      <c r="H405" s="11" t="s">
        <v>919</v>
      </c>
      <c r="I405" s="14">
        <f t="shared" si="10"/>
        <v>0.74</v>
      </c>
      <c r="J405" s="14">
        <v>0.74</v>
      </c>
      <c r="K405" s="120">
        <f t="shared" si="11"/>
        <v>0.74</v>
      </c>
      <c r="L405" s="125"/>
    </row>
    <row r="406" spans="1:12" ht="24" customHeight="1">
      <c r="A406" s="124"/>
      <c r="B406" s="118">
        <f>'Tax Invoice'!D402</f>
        <v>1</v>
      </c>
      <c r="C406" s="10" t="s">
        <v>918</v>
      </c>
      <c r="D406" s="10" t="s">
        <v>918</v>
      </c>
      <c r="E406" s="128" t="s">
        <v>737</v>
      </c>
      <c r="F406" s="152"/>
      <c r="G406" s="153"/>
      <c r="H406" s="11" t="s">
        <v>919</v>
      </c>
      <c r="I406" s="14">
        <f t="shared" ref="I406:I426" si="12">J406*$N$1</f>
        <v>0.74</v>
      </c>
      <c r="J406" s="14">
        <v>0.74</v>
      </c>
      <c r="K406" s="120">
        <f t="shared" ref="K406:K426" si="13">I406*B406</f>
        <v>0.74</v>
      </c>
      <c r="L406" s="125"/>
    </row>
    <row r="407" spans="1:12" ht="24" customHeight="1">
      <c r="A407" s="124"/>
      <c r="B407" s="118">
        <f>'Tax Invoice'!D403</f>
        <v>1</v>
      </c>
      <c r="C407" s="10" t="s">
        <v>918</v>
      </c>
      <c r="D407" s="10" t="s">
        <v>918</v>
      </c>
      <c r="E407" s="128" t="s">
        <v>731</v>
      </c>
      <c r="F407" s="152"/>
      <c r="G407" s="153"/>
      <c r="H407" s="11" t="s">
        <v>919</v>
      </c>
      <c r="I407" s="14">
        <f t="shared" si="12"/>
        <v>0.74</v>
      </c>
      <c r="J407" s="14">
        <v>0.74</v>
      </c>
      <c r="K407" s="120">
        <f t="shared" si="13"/>
        <v>0.74</v>
      </c>
      <c r="L407" s="125"/>
    </row>
    <row r="408" spans="1:12" ht="24" customHeight="1">
      <c r="A408" s="124"/>
      <c r="B408" s="118">
        <f>'Tax Invoice'!D404</f>
        <v>1</v>
      </c>
      <c r="C408" s="10" t="s">
        <v>918</v>
      </c>
      <c r="D408" s="10" t="s">
        <v>918</v>
      </c>
      <c r="E408" s="128" t="s">
        <v>732</v>
      </c>
      <c r="F408" s="152"/>
      <c r="G408" s="153"/>
      <c r="H408" s="11" t="s">
        <v>919</v>
      </c>
      <c r="I408" s="14">
        <f t="shared" si="12"/>
        <v>0.74</v>
      </c>
      <c r="J408" s="14">
        <v>0.74</v>
      </c>
      <c r="K408" s="120">
        <f t="shared" si="13"/>
        <v>0.74</v>
      </c>
      <c r="L408" s="125"/>
    </row>
    <row r="409" spans="1:12" ht="24" customHeight="1">
      <c r="A409" s="124"/>
      <c r="B409" s="118">
        <f>'Tax Invoice'!D405</f>
        <v>1</v>
      </c>
      <c r="C409" s="10" t="s">
        <v>920</v>
      </c>
      <c r="D409" s="10" t="s">
        <v>920</v>
      </c>
      <c r="E409" s="128" t="s">
        <v>279</v>
      </c>
      <c r="F409" s="152"/>
      <c r="G409" s="153"/>
      <c r="H409" s="11" t="s">
        <v>921</v>
      </c>
      <c r="I409" s="14">
        <f t="shared" si="12"/>
        <v>0.74</v>
      </c>
      <c r="J409" s="14">
        <v>0.74</v>
      </c>
      <c r="K409" s="120">
        <f t="shared" si="13"/>
        <v>0.74</v>
      </c>
      <c r="L409" s="125"/>
    </row>
    <row r="410" spans="1:12" ht="24" customHeight="1">
      <c r="A410" s="124"/>
      <c r="B410" s="118">
        <f>'Tax Invoice'!D406</f>
        <v>1</v>
      </c>
      <c r="C410" s="10" t="s">
        <v>920</v>
      </c>
      <c r="D410" s="10" t="s">
        <v>920</v>
      </c>
      <c r="E410" s="128" t="s">
        <v>115</v>
      </c>
      <c r="F410" s="152"/>
      <c r="G410" s="153"/>
      <c r="H410" s="11" t="s">
        <v>921</v>
      </c>
      <c r="I410" s="14">
        <f t="shared" si="12"/>
        <v>0.74</v>
      </c>
      <c r="J410" s="14">
        <v>0.74</v>
      </c>
      <c r="K410" s="120">
        <f t="shared" si="13"/>
        <v>0.74</v>
      </c>
      <c r="L410" s="125"/>
    </row>
    <row r="411" spans="1:12" ht="24" customHeight="1">
      <c r="A411" s="124"/>
      <c r="B411" s="118">
        <f>'Tax Invoice'!D407</f>
        <v>1</v>
      </c>
      <c r="C411" s="10" t="s">
        <v>920</v>
      </c>
      <c r="D411" s="10" t="s">
        <v>920</v>
      </c>
      <c r="E411" s="128" t="s">
        <v>679</v>
      </c>
      <c r="F411" s="152"/>
      <c r="G411" s="153"/>
      <c r="H411" s="11" t="s">
        <v>921</v>
      </c>
      <c r="I411" s="14">
        <f t="shared" si="12"/>
        <v>0.74</v>
      </c>
      <c r="J411" s="14">
        <v>0.74</v>
      </c>
      <c r="K411" s="120">
        <f t="shared" si="13"/>
        <v>0.74</v>
      </c>
      <c r="L411" s="125"/>
    </row>
    <row r="412" spans="1:12" ht="24" customHeight="1">
      <c r="A412" s="124"/>
      <c r="B412" s="118">
        <f>'Tax Invoice'!D408</f>
        <v>1</v>
      </c>
      <c r="C412" s="10" t="s">
        <v>920</v>
      </c>
      <c r="D412" s="10" t="s">
        <v>920</v>
      </c>
      <c r="E412" s="128" t="s">
        <v>490</v>
      </c>
      <c r="F412" s="152"/>
      <c r="G412" s="153"/>
      <c r="H412" s="11" t="s">
        <v>921</v>
      </c>
      <c r="I412" s="14">
        <f t="shared" si="12"/>
        <v>0.74</v>
      </c>
      <c r="J412" s="14">
        <v>0.74</v>
      </c>
      <c r="K412" s="120">
        <f t="shared" si="13"/>
        <v>0.74</v>
      </c>
      <c r="L412" s="125"/>
    </row>
    <row r="413" spans="1:12" ht="24" customHeight="1">
      <c r="A413" s="124"/>
      <c r="B413" s="118">
        <f>'Tax Invoice'!D409</f>
        <v>1</v>
      </c>
      <c r="C413" s="10" t="s">
        <v>920</v>
      </c>
      <c r="D413" s="10" t="s">
        <v>920</v>
      </c>
      <c r="E413" s="128" t="s">
        <v>728</v>
      </c>
      <c r="F413" s="152"/>
      <c r="G413" s="153"/>
      <c r="H413" s="11" t="s">
        <v>921</v>
      </c>
      <c r="I413" s="14">
        <f t="shared" si="12"/>
        <v>0.74</v>
      </c>
      <c r="J413" s="14">
        <v>0.74</v>
      </c>
      <c r="K413" s="120">
        <f t="shared" si="13"/>
        <v>0.74</v>
      </c>
      <c r="L413" s="125"/>
    </row>
    <row r="414" spans="1:12" ht="24" customHeight="1">
      <c r="A414" s="124"/>
      <c r="B414" s="118">
        <f>'Tax Invoice'!D410</f>
        <v>1</v>
      </c>
      <c r="C414" s="10" t="s">
        <v>920</v>
      </c>
      <c r="D414" s="10" t="s">
        <v>920</v>
      </c>
      <c r="E414" s="128" t="s">
        <v>729</v>
      </c>
      <c r="F414" s="152"/>
      <c r="G414" s="153"/>
      <c r="H414" s="11" t="s">
        <v>921</v>
      </c>
      <c r="I414" s="14">
        <f t="shared" si="12"/>
        <v>0.74</v>
      </c>
      <c r="J414" s="14">
        <v>0.74</v>
      </c>
      <c r="K414" s="120">
        <f t="shared" si="13"/>
        <v>0.74</v>
      </c>
      <c r="L414" s="125"/>
    </row>
    <row r="415" spans="1:12" ht="24" customHeight="1">
      <c r="A415" s="124"/>
      <c r="B415" s="118">
        <f>'Tax Invoice'!D411</f>
        <v>1</v>
      </c>
      <c r="C415" s="10" t="s">
        <v>920</v>
      </c>
      <c r="D415" s="10" t="s">
        <v>920</v>
      </c>
      <c r="E415" s="128" t="s">
        <v>737</v>
      </c>
      <c r="F415" s="152"/>
      <c r="G415" s="153"/>
      <c r="H415" s="11" t="s">
        <v>921</v>
      </c>
      <c r="I415" s="14">
        <f t="shared" si="12"/>
        <v>0.74</v>
      </c>
      <c r="J415" s="14">
        <v>0.74</v>
      </c>
      <c r="K415" s="120">
        <f t="shared" si="13"/>
        <v>0.74</v>
      </c>
      <c r="L415" s="125"/>
    </row>
    <row r="416" spans="1:12" ht="24" customHeight="1">
      <c r="A416" s="124"/>
      <c r="B416" s="118">
        <f>'Tax Invoice'!D412</f>
        <v>1</v>
      </c>
      <c r="C416" s="10" t="s">
        <v>920</v>
      </c>
      <c r="D416" s="10" t="s">
        <v>920</v>
      </c>
      <c r="E416" s="128" t="s">
        <v>731</v>
      </c>
      <c r="F416" s="152"/>
      <c r="G416" s="153"/>
      <c r="H416" s="11" t="s">
        <v>921</v>
      </c>
      <c r="I416" s="14">
        <f t="shared" si="12"/>
        <v>0.74</v>
      </c>
      <c r="J416" s="14">
        <v>0.74</v>
      </c>
      <c r="K416" s="120">
        <f t="shared" si="13"/>
        <v>0.74</v>
      </c>
      <c r="L416" s="125"/>
    </row>
    <row r="417" spans="1:12" ht="24" customHeight="1">
      <c r="A417" s="124"/>
      <c r="B417" s="118">
        <f>'Tax Invoice'!D413</f>
        <v>1</v>
      </c>
      <c r="C417" s="10" t="s">
        <v>920</v>
      </c>
      <c r="D417" s="10" t="s">
        <v>920</v>
      </c>
      <c r="E417" s="128" t="s">
        <v>732</v>
      </c>
      <c r="F417" s="152"/>
      <c r="G417" s="153"/>
      <c r="H417" s="11" t="s">
        <v>921</v>
      </c>
      <c r="I417" s="14">
        <f t="shared" si="12"/>
        <v>0.74</v>
      </c>
      <c r="J417" s="14">
        <v>0.74</v>
      </c>
      <c r="K417" s="120">
        <f t="shared" si="13"/>
        <v>0.74</v>
      </c>
      <c r="L417" s="125"/>
    </row>
    <row r="418" spans="1:12" ht="24" customHeight="1">
      <c r="A418" s="124"/>
      <c r="B418" s="118">
        <f>'Tax Invoice'!D414</f>
        <v>1</v>
      </c>
      <c r="C418" s="10" t="s">
        <v>922</v>
      </c>
      <c r="D418" s="10" t="s">
        <v>922</v>
      </c>
      <c r="E418" s="128" t="s">
        <v>279</v>
      </c>
      <c r="F418" s="152"/>
      <c r="G418" s="153"/>
      <c r="H418" s="11" t="s">
        <v>923</v>
      </c>
      <c r="I418" s="14">
        <f t="shared" si="12"/>
        <v>0.84</v>
      </c>
      <c r="J418" s="14">
        <v>0.84</v>
      </c>
      <c r="K418" s="120">
        <f t="shared" si="13"/>
        <v>0.84</v>
      </c>
      <c r="L418" s="125"/>
    </row>
    <row r="419" spans="1:12" ht="24" customHeight="1">
      <c r="A419" s="124"/>
      <c r="B419" s="118">
        <f>'Tax Invoice'!D415</f>
        <v>1</v>
      </c>
      <c r="C419" s="10" t="s">
        <v>922</v>
      </c>
      <c r="D419" s="10" t="s">
        <v>922</v>
      </c>
      <c r="E419" s="128" t="s">
        <v>115</v>
      </c>
      <c r="F419" s="152"/>
      <c r="G419" s="153"/>
      <c r="H419" s="11" t="s">
        <v>923</v>
      </c>
      <c r="I419" s="14">
        <f t="shared" si="12"/>
        <v>0.84</v>
      </c>
      <c r="J419" s="14">
        <v>0.84</v>
      </c>
      <c r="K419" s="120">
        <f t="shared" si="13"/>
        <v>0.84</v>
      </c>
      <c r="L419" s="125"/>
    </row>
    <row r="420" spans="1:12" ht="24" customHeight="1">
      <c r="A420" s="124"/>
      <c r="B420" s="118">
        <f>'Tax Invoice'!D416</f>
        <v>1</v>
      </c>
      <c r="C420" s="10" t="s">
        <v>922</v>
      </c>
      <c r="D420" s="10" t="s">
        <v>922</v>
      </c>
      <c r="E420" s="128" t="s">
        <v>679</v>
      </c>
      <c r="F420" s="152"/>
      <c r="G420" s="153"/>
      <c r="H420" s="11" t="s">
        <v>923</v>
      </c>
      <c r="I420" s="14">
        <f t="shared" si="12"/>
        <v>0.84</v>
      </c>
      <c r="J420" s="14">
        <v>0.84</v>
      </c>
      <c r="K420" s="120">
        <f t="shared" si="13"/>
        <v>0.84</v>
      </c>
      <c r="L420" s="125"/>
    </row>
    <row r="421" spans="1:12" ht="24" customHeight="1">
      <c r="A421" s="124"/>
      <c r="B421" s="118">
        <f>'Tax Invoice'!D417</f>
        <v>1</v>
      </c>
      <c r="C421" s="10" t="s">
        <v>922</v>
      </c>
      <c r="D421" s="10" t="s">
        <v>922</v>
      </c>
      <c r="E421" s="128" t="s">
        <v>490</v>
      </c>
      <c r="F421" s="152"/>
      <c r="G421" s="153"/>
      <c r="H421" s="11" t="s">
        <v>923</v>
      </c>
      <c r="I421" s="14">
        <f t="shared" si="12"/>
        <v>0.84</v>
      </c>
      <c r="J421" s="14">
        <v>0.84</v>
      </c>
      <c r="K421" s="120">
        <f t="shared" si="13"/>
        <v>0.84</v>
      </c>
      <c r="L421" s="125"/>
    </row>
    <row r="422" spans="1:12" ht="24" customHeight="1">
      <c r="A422" s="124"/>
      <c r="B422" s="118">
        <f>'Tax Invoice'!D418</f>
        <v>1</v>
      </c>
      <c r="C422" s="10" t="s">
        <v>922</v>
      </c>
      <c r="D422" s="10" t="s">
        <v>922</v>
      </c>
      <c r="E422" s="128" t="s">
        <v>728</v>
      </c>
      <c r="F422" s="152"/>
      <c r="G422" s="153"/>
      <c r="H422" s="11" t="s">
        <v>923</v>
      </c>
      <c r="I422" s="14">
        <f t="shared" si="12"/>
        <v>0.84</v>
      </c>
      <c r="J422" s="14">
        <v>0.84</v>
      </c>
      <c r="K422" s="120">
        <f t="shared" si="13"/>
        <v>0.84</v>
      </c>
      <c r="L422" s="125"/>
    </row>
    <row r="423" spans="1:12" ht="24" customHeight="1">
      <c r="A423" s="124"/>
      <c r="B423" s="118">
        <f>'Tax Invoice'!D419</f>
        <v>1</v>
      </c>
      <c r="C423" s="10" t="s">
        <v>922</v>
      </c>
      <c r="D423" s="10" t="s">
        <v>922</v>
      </c>
      <c r="E423" s="128" t="s">
        <v>729</v>
      </c>
      <c r="F423" s="152"/>
      <c r="G423" s="153"/>
      <c r="H423" s="11" t="s">
        <v>923</v>
      </c>
      <c r="I423" s="14">
        <f t="shared" si="12"/>
        <v>0.84</v>
      </c>
      <c r="J423" s="14">
        <v>0.84</v>
      </c>
      <c r="K423" s="120">
        <f t="shared" si="13"/>
        <v>0.84</v>
      </c>
      <c r="L423" s="125"/>
    </row>
    <row r="424" spans="1:12" ht="24" customHeight="1">
      <c r="A424" s="124"/>
      <c r="B424" s="118">
        <f>'Tax Invoice'!D420</f>
        <v>1</v>
      </c>
      <c r="C424" s="10" t="s">
        <v>922</v>
      </c>
      <c r="D424" s="10" t="s">
        <v>922</v>
      </c>
      <c r="E424" s="128" t="s">
        <v>737</v>
      </c>
      <c r="F424" s="152"/>
      <c r="G424" s="153"/>
      <c r="H424" s="11" t="s">
        <v>923</v>
      </c>
      <c r="I424" s="14">
        <f t="shared" si="12"/>
        <v>0.84</v>
      </c>
      <c r="J424" s="14">
        <v>0.84</v>
      </c>
      <c r="K424" s="120">
        <f t="shared" si="13"/>
        <v>0.84</v>
      </c>
      <c r="L424" s="125"/>
    </row>
    <row r="425" spans="1:12" ht="24" customHeight="1">
      <c r="A425" s="124"/>
      <c r="B425" s="118">
        <f>'Tax Invoice'!D421</f>
        <v>1</v>
      </c>
      <c r="C425" s="10" t="s">
        <v>922</v>
      </c>
      <c r="D425" s="10" t="s">
        <v>922</v>
      </c>
      <c r="E425" s="128" t="s">
        <v>731</v>
      </c>
      <c r="F425" s="152"/>
      <c r="G425" s="153"/>
      <c r="H425" s="11" t="s">
        <v>923</v>
      </c>
      <c r="I425" s="14">
        <f t="shared" si="12"/>
        <v>0.84</v>
      </c>
      <c r="J425" s="14">
        <v>0.84</v>
      </c>
      <c r="K425" s="120">
        <f t="shared" si="13"/>
        <v>0.84</v>
      </c>
      <c r="L425" s="125"/>
    </row>
    <row r="426" spans="1:12" ht="24" customHeight="1">
      <c r="A426" s="124"/>
      <c r="B426" s="119">
        <f>'Tax Invoice'!D422</f>
        <v>1</v>
      </c>
      <c r="C426" s="12" t="s">
        <v>922</v>
      </c>
      <c r="D426" s="12" t="s">
        <v>922</v>
      </c>
      <c r="E426" s="129" t="s">
        <v>732</v>
      </c>
      <c r="F426" s="150"/>
      <c r="G426" s="151"/>
      <c r="H426" s="13" t="s">
        <v>923</v>
      </c>
      <c r="I426" s="15">
        <f t="shared" si="12"/>
        <v>0.84</v>
      </c>
      <c r="J426" s="15">
        <v>0.84</v>
      </c>
      <c r="K426" s="121">
        <f t="shared" si="13"/>
        <v>0.84</v>
      </c>
      <c r="L426" s="125"/>
    </row>
    <row r="427" spans="1:12" ht="12.75" customHeight="1">
      <c r="A427" s="124"/>
      <c r="B427" s="136"/>
      <c r="C427" s="136"/>
      <c r="D427" s="136"/>
      <c r="E427" s="136"/>
      <c r="F427" s="136"/>
      <c r="G427" s="136"/>
      <c r="H427" s="136"/>
      <c r="I427" s="137" t="s">
        <v>261</v>
      </c>
      <c r="J427" s="137" t="s">
        <v>261</v>
      </c>
      <c r="K427" s="138">
        <f>SUM(K22:K426)</f>
        <v>1411.7000000000021</v>
      </c>
      <c r="L427" s="125"/>
    </row>
    <row r="428" spans="1:12" ht="12.75" customHeight="1">
      <c r="A428" s="124"/>
      <c r="B428" s="136"/>
      <c r="C428" s="136"/>
      <c r="D428" s="136"/>
      <c r="E428" s="136"/>
      <c r="F428" s="136"/>
      <c r="G428" s="136"/>
      <c r="H428" s="136"/>
      <c r="I428" s="137" t="s">
        <v>190</v>
      </c>
      <c r="J428" s="137" t="s">
        <v>190</v>
      </c>
      <c r="K428" s="138">
        <f>Invoice!J428</f>
        <v>-282.34000000000043</v>
      </c>
      <c r="L428" s="125"/>
    </row>
    <row r="429" spans="1:12" ht="12.75" customHeight="1" outlineLevel="1">
      <c r="A429" s="124"/>
      <c r="B429" s="136"/>
      <c r="C429" s="136"/>
      <c r="D429" s="136"/>
      <c r="E429" s="136"/>
      <c r="F429" s="136"/>
      <c r="G429" s="136"/>
      <c r="H429" s="136"/>
      <c r="I429" s="137" t="s">
        <v>191</v>
      </c>
      <c r="J429" s="137" t="s">
        <v>191</v>
      </c>
      <c r="K429" s="138">
        <f>Invoice!J429</f>
        <v>0</v>
      </c>
      <c r="L429" s="125"/>
    </row>
    <row r="430" spans="1:12" ht="12.75" customHeight="1">
      <c r="A430" s="124"/>
      <c r="B430" s="136"/>
      <c r="C430" s="136"/>
      <c r="D430" s="136"/>
      <c r="E430" s="136"/>
      <c r="F430" s="136"/>
      <c r="G430" s="136"/>
      <c r="H430" s="136"/>
      <c r="I430" s="137" t="s">
        <v>263</v>
      </c>
      <c r="J430" s="137" t="s">
        <v>263</v>
      </c>
      <c r="K430" s="138">
        <f>SUM(K427:K429)</f>
        <v>1129.3600000000017</v>
      </c>
      <c r="L430" s="125"/>
    </row>
    <row r="431" spans="1:12" ht="12.75" customHeight="1">
      <c r="A431" s="6"/>
      <c r="B431" s="7"/>
      <c r="C431" s="7"/>
      <c r="D431" s="7"/>
      <c r="E431" s="7"/>
      <c r="F431" s="7"/>
      <c r="G431" s="7"/>
      <c r="H431" s="7" t="s">
        <v>1054</v>
      </c>
      <c r="I431" s="7"/>
      <c r="J431" s="7"/>
      <c r="K431" s="7"/>
      <c r="L431" s="8"/>
    </row>
  </sheetData>
  <mergeCells count="409">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22:G22"/>
    <mergeCell ref="F42:G42"/>
    <mergeCell ref="F43:G43"/>
    <mergeCell ref="F44:G44"/>
    <mergeCell ref="F45:G45"/>
    <mergeCell ref="F46:G46"/>
    <mergeCell ref="F37:G37"/>
    <mergeCell ref="F38:G38"/>
    <mergeCell ref="F39:G39"/>
    <mergeCell ref="F40:G40"/>
    <mergeCell ref="F41:G41"/>
    <mergeCell ref="F52:G52"/>
    <mergeCell ref="F53:G53"/>
    <mergeCell ref="F54:G54"/>
    <mergeCell ref="F55:G55"/>
    <mergeCell ref="F56:G56"/>
    <mergeCell ref="F47:G47"/>
    <mergeCell ref="F48:G48"/>
    <mergeCell ref="F49:G49"/>
    <mergeCell ref="F50:G50"/>
    <mergeCell ref="F51:G51"/>
    <mergeCell ref="F62:G62"/>
    <mergeCell ref="F63:G63"/>
    <mergeCell ref="F64:G64"/>
    <mergeCell ref="F65:G65"/>
    <mergeCell ref="F66:G66"/>
    <mergeCell ref="F57:G57"/>
    <mergeCell ref="F58:G58"/>
    <mergeCell ref="F59:G59"/>
    <mergeCell ref="F60:G60"/>
    <mergeCell ref="F61:G61"/>
    <mergeCell ref="F72:G72"/>
    <mergeCell ref="F73:G73"/>
    <mergeCell ref="F74:G74"/>
    <mergeCell ref="F75:G75"/>
    <mergeCell ref="F76:G76"/>
    <mergeCell ref="F67:G67"/>
    <mergeCell ref="F68:G68"/>
    <mergeCell ref="F69:G69"/>
    <mergeCell ref="F70:G70"/>
    <mergeCell ref="F71:G71"/>
    <mergeCell ref="F82:G82"/>
    <mergeCell ref="F83:G83"/>
    <mergeCell ref="F84:G84"/>
    <mergeCell ref="F85:G85"/>
    <mergeCell ref="F86:G86"/>
    <mergeCell ref="F77:G77"/>
    <mergeCell ref="F78:G78"/>
    <mergeCell ref="F79:G79"/>
    <mergeCell ref="F80:G80"/>
    <mergeCell ref="F81:G81"/>
    <mergeCell ref="F92:G92"/>
    <mergeCell ref="F93:G93"/>
    <mergeCell ref="F94:G94"/>
    <mergeCell ref="F95:G95"/>
    <mergeCell ref="F96:G96"/>
    <mergeCell ref="F87:G87"/>
    <mergeCell ref="F88:G88"/>
    <mergeCell ref="F89:G89"/>
    <mergeCell ref="F90:G90"/>
    <mergeCell ref="F91:G91"/>
    <mergeCell ref="F102:G102"/>
    <mergeCell ref="F103:G103"/>
    <mergeCell ref="F104:G104"/>
    <mergeCell ref="F105:G105"/>
    <mergeCell ref="F106:G106"/>
    <mergeCell ref="F97:G97"/>
    <mergeCell ref="F98:G98"/>
    <mergeCell ref="F99:G99"/>
    <mergeCell ref="F100:G100"/>
    <mergeCell ref="F101:G101"/>
    <mergeCell ref="F112:G112"/>
    <mergeCell ref="F113:G113"/>
    <mergeCell ref="F114:G114"/>
    <mergeCell ref="F115:G115"/>
    <mergeCell ref="F116:G116"/>
    <mergeCell ref="F107:G107"/>
    <mergeCell ref="F108:G108"/>
    <mergeCell ref="F109:G109"/>
    <mergeCell ref="F110:G110"/>
    <mergeCell ref="F111:G111"/>
    <mergeCell ref="F122:G122"/>
    <mergeCell ref="F123:G123"/>
    <mergeCell ref="F124:G124"/>
    <mergeCell ref="F125:G125"/>
    <mergeCell ref="F126:G126"/>
    <mergeCell ref="F117:G117"/>
    <mergeCell ref="F118:G118"/>
    <mergeCell ref="F119:G119"/>
    <mergeCell ref="F120:G120"/>
    <mergeCell ref="F121:G121"/>
    <mergeCell ref="F132:G132"/>
    <mergeCell ref="F133:G133"/>
    <mergeCell ref="F134:G134"/>
    <mergeCell ref="F135:G135"/>
    <mergeCell ref="F136:G136"/>
    <mergeCell ref="F127:G127"/>
    <mergeCell ref="F128:G128"/>
    <mergeCell ref="F129:G129"/>
    <mergeCell ref="F130:G130"/>
    <mergeCell ref="F131:G131"/>
    <mergeCell ref="F142:G142"/>
    <mergeCell ref="F143:G143"/>
    <mergeCell ref="F144:G144"/>
    <mergeCell ref="F145:G145"/>
    <mergeCell ref="F146:G146"/>
    <mergeCell ref="F137:G137"/>
    <mergeCell ref="F138:G138"/>
    <mergeCell ref="F139:G139"/>
    <mergeCell ref="F140:G140"/>
    <mergeCell ref="F141:G141"/>
    <mergeCell ref="F152:G152"/>
    <mergeCell ref="F153:G153"/>
    <mergeCell ref="F154:G154"/>
    <mergeCell ref="F155:G155"/>
    <mergeCell ref="F156:G156"/>
    <mergeCell ref="F147:G147"/>
    <mergeCell ref="F148:G148"/>
    <mergeCell ref="F149:G149"/>
    <mergeCell ref="F150:G150"/>
    <mergeCell ref="F151:G151"/>
    <mergeCell ref="F162:G162"/>
    <mergeCell ref="F163:G163"/>
    <mergeCell ref="F164:G164"/>
    <mergeCell ref="F165:G165"/>
    <mergeCell ref="F166:G166"/>
    <mergeCell ref="F157:G157"/>
    <mergeCell ref="F158:G158"/>
    <mergeCell ref="F159:G159"/>
    <mergeCell ref="F160:G160"/>
    <mergeCell ref="F161:G161"/>
    <mergeCell ref="F172:G172"/>
    <mergeCell ref="F173:G173"/>
    <mergeCell ref="F174:G174"/>
    <mergeCell ref="F175:G175"/>
    <mergeCell ref="F176:G176"/>
    <mergeCell ref="F167:G167"/>
    <mergeCell ref="F168:G168"/>
    <mergeCell ref="F169:G169"/>
    <mergeCell ref="F170:G170"/>
    <mergeCell ref="F171:G171"/>
    <mergeCell ref="F182:G182"/>
    <mergeCell ref="F183:G183"/>
    <mergeCell ref="F184:G184"/>
    <mergeCell ref="F185:G185"/>
    <mergeCell ref="F186:G186"/>
    <mergeCell ref="F177:G177"/>
    <mergeCell ref="F178:G178"/>
    <mergeCell ref="F179:G179"/>
    <mergeCell ref="F180:G180"/>
    <mergeCell ref="F181:G181"/>
    <mergeCell ref="F192:G192"/>
    <mergeCell ref="F193:G193"/>
    <mergeCell ref="F194:G194"/>
    <mergeCell ref="F195:G195"/>
    <mergeCell ref="F196:G196"/>
    <mergeCell ref="F187:G187"/>
    <mergeCell ref="F188:G188"/>
    <mergeCell ref="F189:G189"/>
    <mergeCell ref="F190:G190"/>
    <mergeCell ref="F191:G191"/>
    <mergeCell ref="F202:G202"/>
    <mergeCell ref="F203:G203"/>
    <mergeCell ref="F204:G204"/>
    <mergeCell ref="F205:G205"/>
    <mergeCell ref="F206:G206"/>
    <mergeCell ref="F197:G197"/>
    <mergeCell ref="F198:G198"/>
    <mergeCell ref="F199:G199"/>
    <mergeCell ref="F200:G200"/>
    <mergeCell ref="F201:G201"/>
    <mergeCell ref="F212:G212"/>
    <mergeCell ref="F213:G213"/>
    <mergeCell ref="F214:G214"/>
    <mergeCell ref="F215:G215"/>
    <mergeCell ref="F216:G216"/>
    <mergeCell ref="F207:G207"/>
    <mergeCell ref="F208:G208"/>
    <mergeCell ref="F209:G209"/>
    <mergeCell ref="F210:G210"/>
    <mergeCell ref="F211:G211"/>
    <mergeCell ref="F222:G222"/>
    <mergeCell ref="F223:G223"/>
    <mergeCell ref="F224:G224"/>
    <mergeCell ref="F225:G225"/>
    <mergeCell ref="F226:G226"/>
    <mergeCell ref="F217:G217"/>
    <mergeCell ref="F218:G218"/>
    <mergeCell ref="F219:G219"/>
    <mergeCell ref="F220:G220"/>
    <mergeCell ref="F221:G221"/>
    <mergeCell ref="F232:G232"/>
    <mergeCell ref="F233:G233"/>
    <mergeCell ref="F234:G234"/>
    <mergeCell ref="F235:G235"/>
    <mergeCell ref="F236:G236"/>
    <mergeCell ref="F227:G227"/>
    <mergeCell ref="F228:G228"/>
    <mergeCell ref="F229:G229"/>
    <mergeCell ref="F230:G230"/>
    <mergeCell ref="F231:G231"/>
    <mergeCell ref="F242:G242"/>
    <mergeCell ref="F243:G243"/>
    <mergeCell ref="F244:G244"/>
    <mergeCell ref="F245:G245"/>
    <mergeCell ref="F246:G246"/>
    <mergeCell ref="F237:G237"/>
    <mergeCell ref="F238:G238"/>
    <mergeCell ref="F239:G239"/>
    <mergeCell ref="F240:G240"/>
    <mergeCell ref="F241:G241"/>
    <mergeCell ref="F252:G252"/>
    <mergeCell ref="F253:G253"/>
    <mergeCell ref="F254:G254"/>
    <mergeCell ref="F255:G255"/>
    <mergeCell ref="F256:G256"/>
    <mergeCell ref="F247:G247"/>
    <mergeCell ref="F248:G248"/>
    <mergeCell ref="F249:G249"/>
    <mergeCell ref="F250:G250"/>
    <mergeCell ref="F251:G251"/>
    <mergeCell ref="F262:G262"/>
    <mergeCell ref="F263:G263"/>
    <mergeCell ref="F264:G264"/>
    <mergeCell ref="F265:G265"/>
    <mergeCell ref="F266:G266"/>
    <mergeCell ref="F257:G257"/>
    <mergeCell ref="F258:G258"/>
    <mergeCell ref="F259:G259"/>
    <mergeCell ref="F260:G260"/>
    <mergeCell ref="F261:G261"/>
    <mergeCell ref="F272:G272"/>
    <mergeCell ref="F273:G273"/>
    <mergeCell ref="F274:G274"/>
    <mergeCell ref="F275:G275"/>
    <mergeCell ref="F276:G276"/>
    <mergeCell ref="F267:G267"/>
    <mergeCell ref="F268:G268"/>
    <mergeCell ref="F269:G269"/>
    <mergeCell ref="F270:G270"/>
    <mergeCell ref="F271:G271"/>
    <mergeCell ref="F282:G282"/>
    <mergeCell ref="F283:G283"/>
    <mergeCell ref="F284:G284"/>
    <mergeCell ref="F285:G285"/>
    <mergeCell ref="F286:G286"/>
    <mergeCell ref="F277:G277"/>
    <mergeCell ref="F278:G278"/>
    <mergeCell ref="F279:G279"/>
    <mergeCell ref="F280:G280"/>
    <mergeCell ref="F281:G281"/>
    <mergeCell ref="F292:G292"/>
    <mergeCell ref="F293:G293"/>
    <mergeCell ref="F294:G294"/>
    <mergeCell ref="F295:G295"/>
    <mergeCell ref="F296:G296"/>
    <mergeCell ref="F287:G287"/>
    <mergeCell ref="F288:G288"/>
    <mergeCell ref="F289:G289"/>
    <mergeCell ref="F290:G290"/>
    <mergeCell ref="F291:G291"/>
    <mergeCell ref="F302:G302"/>
    <mergeCell ref="F303:G303"/>
    <mergeCell ref="F304:G304"/>
    <mergeCell ref="F305:G305"/>
    <mergeCell ref="F306:G306"/>
    <mergeCell ref="F297:G297"/>
    <mergeCell ref="F298:G298"/>
    <mergeCell ref="F299:G299"/>
    <mergeCell ref="F300:G300"/>
    <mergeCell ref="F301:G301"/>
    <mergeCell ref="F312:G312"/>
    <mergeCell ref="F313:G313"/>
    <mergeCell ref="F314:G314"/>
    <mergeCell ref="F315:G315"/>
    <mergeCell ref="F316:G316"/>
    <mergeCell ref="F307:G307"/>
    <mergeCell ref="F308:G308"/>
    <mergeCell ref="F309:G309"/>
    <mergeCell ref="F310:G310"/>
    <mergeCell ref="F311:G311"/>
    <mergeCell ref="F322:G322"/>
    <mergeCell ref="F323:G323"/>
    <mergeCell ref="F324:G324"/>
    <mergeCell ref="F325:G325"/>
    <mergeCell ref="F326:G326"/>
    <mergeCell ref="F317:G317"/>
    <mergeCell ref="F318:G318"/>
    <mergeCell ref="F319:G319"/>
    <mergeCell ref="F320:G320"/>
    <mergeCell ref="F321:G321"/>
    <mergeCell ref="F332:G332"/>
    <mergeCell ref="F333:G333"/>
    <mergeCell ref="F334:G334"/>
    <mergeCell ref="F335:G335"/>
    <mergeCell ref="F336:G336"/>
    <mergeCell ref="F327:G327"/>
    <mergeCell ref="F328:G328"/>
    <mergeCell ref="F329:G329"/>
    <mergeCell ref="F330:G330"/>
    <mergeCell ref="F331:G331"/>
    <mergeCell ref="F342:G342"/>
    <mergeCell ref="F343:G343"/>
    <mergeCell ref="F344:G344"/>
    <mergeCell ref="F345:G345"/>
    <mergeCell ref="F346:G346"/>
    <mergeCell ref="F337:G337"/>
    <mergeCell ref="F338:G338"/>
    <mergeCell ref="F339:G339"/>
    <mergeCell ref="F340:G340"/>
    <mergeCell ref="F341:G341"/>
    <mergeCell ref="F352:G352"/>
    <mergeCell ref="F353:G353"/>
    <mergeCell ref="F354:G354"/>
    <mergeCell ref="F355:G355"/>
    <mergeCell ref="F356:G356"/>
    <mergeCell ref="F347:G347"/>
    <mergeCell ref="F348:G348"/>
    <mergeCell ref="F349:G349"/>
    <mergeCell ref="F350:G350"/>
    <mergeCell ref="F351:G351"/>
    <mergeCell ref="F362:G362"/>
    <mergeCell ref="F363:G363"/>
    <mergeCell ref="F364:G364"/>
    <mergeCell ref="F365:G365"/>
    <mergeCell ref="F366:G366"/>
    <mergeCell ref="F357:G357"/>
    <mergeCell ref="F358:G358"/>
    <mergeCell ref="F359:G359"/>
    <mergeCell ref="F360:G360"/>
    <mergeCell ref="F361:G361"/>
    <mergeCell ref="F372:G372"/>
    <mergeCell ref="F373:G373"/>
    <mergeCell ref="F374:G374"/>
    <mergeCell ref="F375:G375"/>
    <mergeCell ref="F376:G376"/>
    <mergeCell ref="F367:G367"/>
    <mergeCell ref="F368:G368"/>
    <mergeCell ref="F369:G369"/>
    <mergeCell ref="F370:G370"/>
    <mergeCell ref="F371:G371"/>
    <mergeCell ref="F382:G382"/>
    <mergeCell ref="F383:G383"/>
    <mergeCell ref="F384:G384"/>
    <mergeCell ref="F385:G385"/>
    <mergeCell ref="F386:G386"/>
    <mergeCell ref="F377:G377"/>
    <mergeCell ref="F378:G378"/>
    <mergeCell ref="F379:G379"/>
    <mergeCell ref="F380:G380"/>
    <mergeCell ref="F381:G381"/>
    <mergeCell ref="F392:G392"/>
    <mergeCell ref="F393:G393"/>
    <mergeCell ref="F394:G394"/>
    <mergeCell ref="F395:G395"/>
    <mergeCell ref="F396:G396"/>
    <mergeCell ref="F387:G387"/>
    <mergeCell ref="F388:G388"/>
    <mergeCell ref="F389:G389"/>
    <mergeCell ref="F390:G390"/>
    <mergeCell ref="F391:G391"/>
    <mergeCell ref="F402:G402"/>
    <mergeCell ref="F403:G403"/>
    <mergeCell ref="F404:G404"/>
    <mergeCell ref="F405:G405"/>
    <mergeCell ref="F406:G406"/>
    <mergeCell ref="F397:G397"/>
    <mergeCell ref="F398:G398"/>
    <mergeCell ref="F399:G399"/>
    <mergeCell ref="F400:G400"/>
    <mergeCell ref="F401:G401"/>
    <mergeCell ref="F412:G412"/>
    <mergeCell ref="F413:G413"/>
    <mergeCell ref="F414:G414"/>
    <mergeCell ref="F415:G415"/>
    <mergeCell ref="F416:G416"/>
    <mergeCell ref="F407:G407"/>
    <mergeCell ref="F408:G408"/>
    <mergeCell ref="F409:G409"/>
    <mergeCell ref="F410:G410"/>
    <mergeCell ref="F411:G411"/>
    <mergeCell ref="F422:G422"/>
    <mergeCell ref="F423:G423"/>
    <mergeCell ref="F424:G424"/>
    <mergeCell ref="F425:G425"/>
    <mergeCell ref="F426:G426"/>
    <mergeCell ref="F417:G417"/>
    <mergeCell ref="F418:G418"/>
    <mergeCell ref="F419:G419"/>
    <mergeCell ref="F420:G420"/>
    <mergeCell ref="F421:G42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tabSelected="1" topLeftCell="A53" zoomScaleNormal="100" workbookViewId="0">
      <selection activeCell="L73" sqref="L73"/>
    </sheetView>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1450.4000000000019</v>
      </c>
      <c r="O2" s="21" t="s">
        <v>265</v>
      </c>
    </row>
    <row r="3" spans="1:15" s="21" customFormat="1" ht="15" customHeight="1" thickBot="1">
      <c r="A3" s="22" t="s">
        <v>156</v>
      </c>
      <c r="G3" s="28">
        <f>Invoice!J14</f>
        <v>45174</v>
      </c>
      <c r="H3" s="29"/>
      <c r="N3" s="21">
        <v>1450.4000000000019</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Chez Madoka co.,ltd</v>
      </c>
      <c r="B10" s="37"/>
      <c r="C10" s="37"/>
      <c r="D10" s="37"/>
      <c r="F10" s="38" t="str">
        <f>'Copy paste to Here'!B10</f>
        <v>Chez Madoka co.,ltd</v>
      </c>
      <c r="G10" s="39"/>
      <c r="H10" s="40"/>
      <c r="K10" s="106" t="s">
        <v>282</v>
      </c>
      <c r="L10" s="35" t="s">
        <v>282</v>
      </c>
      <c r="M10" s="21">
        <v>1</v>
      </c>
    </row>
    <row r="11" spans="1:15" s="21" customFormat="1" ht="15.75" thickBot="1">
      <c r="A11" s="41" t="str">
        <f>'Copy paste to Here'!G11</f>
        <v>MADOKA MICHEL</v>
      </c>
      <c r="B11" s="42"/>
      <c r="C11" s="42"/>
      <c r="D11" s="42"/>
      <c r="F11" s="43" t="str">
        <f>'Copy paste to Here'!B11</f>
        <v>MADOKA MICHEL</v>
      </c>
      <c r="G11" s="44"/>
      <c r="H11" s="45"/>
      <c r="K11" s="104" t="s">
        <v>163</v>
      </c>
      <c r="L11" s="46" t="s">
        <v>164</v>
      </c>
      <c r="M11" s="21">
        <f>VLOOKUP(G3,[1]Sheet1!$A$9:$I$7290,2,FALSE)</f>
        <v>35.21</v>
      </c>
    </row>
    <row r="12" spans="1:15" s="21" customFormat="1" ht="15.75" thickBot="1">
      <c r="A12" s="41" t="str">
        <f>'Copy paste to Here'!G12</f>
        <v>116-69 Okitayama Haradani Inuicho Kitaku</v>
      </c>
      <c r="B12" s="42"/>
      <c r="C12" s="42"/>
      <c r="D12" s="42"/>
      <c r="E12" s="88"/>
      <c r="F12" s="43" t="str">
        <f>'Copy paste to Here'!B12</f>
        <v>116-69 Okitayama Haradani Inuicho Kitaku</v>
      </c>
      <c r="G12" s="44"/>
      <c r="H12" s="45"/>
      <c r="K12" s="104" t="s">
        <v>165</v>
      </c>
      <c r="L12" s="46" t="s">
        <v>138</v>
      </c>
      <c r="M12" s="21">
        <f>VLOOKUP(G3,[1]Sheet1!$A$9:$I$7290,3,FALSE)</f>
        <v>37.799999999999997</v>
      </c>
    </row>
    <row r="13" spans="1:15" s="21" customFormat="1" ht="15.75" thickBot="1">
      <c r="A13" s="41" t="str">
        <f>'Copy paste to Here'!G13</f>
        <v>6038487 Kyoto</v>
      </c>
      <c r="B13" s="42"/>
      <c r="C13" s="42"/>
      <c r="D13" s="42"/>
      <c r="E13" s="122" t="s">
        <v>164</v>
      </c>
      <c r="F13" s="43" t="str">
        <f>'Copy paste to Here'!B13</f>
        <v>6038487 Kyoto</v>
      </c>
      <c r="G13" s="44"/>
      <c r="H13" s="45"/>
      <c r="K13" s="104" t="s">
        <v>166</v>
      </c>
      <c r="L13" s="46" t="s">
        <v>167</v>
      </c>
      <c r="M13" s="123">
        <f>VLOOKUP(G3,[1]Sheet1!$A$9:$I$7290,4,FALSE)</f>
        <v>44.21</v>
      </c>
    </row>
    <row r="14" spans="1:15" s="21" customFormat="1" ht="15.75" thickBot="1">
      <c r="A14" s="41" t="str">
        <f>'Copy paste to Here'!G14</f>
        <v>Japan</v>
      </c>
      <c r="B14" s="42"/>
      <c r="C14" s="42"/>
      <c r="D14" s="42"/>
      <c r="E14" s="122">
        <v>35.39</v>
      </c>
      <c r="F14" s="43" t="str">
        <f>'Copy paste to Here'!B14</f>
        <v>Japan</v>
      </c>
      <c r="G14" s="44"/>
      <c r="H14" s="45"/>
      <c r="K14" s="104" t="s">
        <v>168</v>
      </c>
      <c r="L14" s="46" t="s">
        <v>169</v>
      </c>
      <c r="M14" s="21">
        <f>VLOOKUP(G3,[1]Sheet1!$A$9:$I$7290,5,FALSE)</f>
        <v>22.31</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25.69</v>
      </c>
    </row>
    <row r="16" spans="1:15" s="21" customFormat="1" ht="13.7" customHeight="1" thickBot="1">
      <c r="A16" s="52"/>
      <c r="K16" s="105" t="s">
        <v>172</v>
      </c>
      <c r="L16" s="51" t="s">
        <v>173</v>
      </c>
      <c r="M16" s="21">
        <f>VLOOKUP(G3,[1]Sheet1!$A$9:$I$7290,7,FALSE)</f>
        <v>20.61</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13.5" customHeight="1">
      <c r="A18" s="164" t="str">
        <f>IF((LEN('Copy paste to Here'!G22))&gt;5,((CONCATENATE('Copy paste to Here'!G22," &amp; ",'Copy paste to Here'!D22,"  &amp;  ",'Copy paste to Here'!E22))),"Empty Cell")</f>
        <v>Flexible acrylic tongue barbell, 14g (1.6mm) with 6mm acrylic UV balls &amp; Length: 19mm  &amp;  Color: Black</v>
      </c>
      <c r="B18" s="165" t="str">
        <f>'Copy paste to Here'!C22</f>
        <v>ABBUV</v>
      </c>
      <c r="C18" s="165" t="s">
        <v>722</v>
      </c>
      <c r="D18" s="166">
        <f>Invoice!B22</f>
        <v>2</v>
      </c>
      <c r="E18" s="167">
        <f>'Shipping Invoice'!J22*$N$1</f>
        <v>0.21</v>
      </c>
      <c r="F18" s="167">
        <f>D18*E18</f>
        <v>0.42</v>
      </c>
      <c r="G18" s="168">
        <f>E18*$E$14</f>
        <v>7.4318999999999997</v>
      </c>
      <c r="H18" s="169">
        <f>D18*G18</f>
        <v>14.863799999999999</v>
      </c>
    </row>
    <row r="19" spans="1:13" s="62" customFormat="1" ht="13.5" customHeight="1">
      <c r="A19" s="170" t="str">
        <f>IF((LEN('Copy paste to Here'!G23))&gt;5,((CONCATENATE('Copy paste to Here'!G23," &amp; ",'Copy paste to Here'!D23,"  &amp;  ",'Copy paste to Here'!E23))),"Empty Cell")</f>
        <v xml:space="preserve">Flexible acrylic belly banana, 14g (1.6mm) with 5 &amp; 8mm solid colored acrylic balls - length 3/8'' (10mm) &amp; Color: Black  &amp;  </v>
      </c>
      <c r="B19" s="165" t="str">
        <f>'Copy paste to Here'!C23</f>
        <v>ABNSA</v>
      </c>
      <c r="C19" s="165" t="s">
        <v>724</v>
      </c>
      <c r="D19" s="166">
        <f>Invoice!B23</f>
        <v>2</v>
      </c>
      <c r="E19" s="167">
        <f>'Shipping Invoice'!J23*$N$1</f>
        <v>0.17</v>
      </c>
      <c r="F19" s="167">
        <f t="shared" ref="F19:F82" si="0">D19*E19</f>
        <v>0.34</v>
      </c>
      <c r="G19" s="168">
        <f t="shared" ref="G19:G82" si="1">E19*$E$14</f>
        <v>6.0163000000000002</v>
      </c>
      <c r="H19" s="171">
        <f t="shared" ref="H19:H82" si="2">D19*G19</f>
        <v>12.0326</v>
      </c>
    </row>
    <row r="20" spans="1:13" s="62" customFormat="1" ht="13.5" customHeight="1">
      <c r="A20" s="164" t="str">
        <f>IF((LEN('Copy paste to Here'!G24))&gt;5,((CONCATENATE('Copy paste to Here'!G24," &amp; ",'Copy paste to Here'!D24,"  &amp;  ",'Copy paste to Here'!E24))),"Empty Cell")</f>
        <v xml:space="preserve">Flexible acrylic belly banana, 14g (1.6mm) with 5 &amp; 8mm solid colored acrylic balls - length 3/8'' (10mm) &amp; Color: White  &amp;  </v>
      </c>
      <c r="B20" s="165" t="str">
        <f>'Copy paste to Here'!C24</f>
        <v>ABNSA</v>
      </c>
      <c r="C20" s="165" t="s">
        <v>724</v>
      </c>
      <c r="D20" s="166">
        <f>Invoice!B24</f>
        <v>2</v>
      </c>
      <c r="E20" s="167">
        <f>'Shipping Invoice'!J24*$N$1</f>
        <v>0.17</v>
      </c>
      <c r="F20" s="167">
        <f t="shared" si="0"/>
        <v>0.34</v>
      </c>
      <c r="G20" s="168">
        <f t="shared" si="1"/>
        <v>6.0163000000000002</v>
      </c>
      <c r="H20" s="171">
        <f t="shared" si="2"/>
        <v>12.0326</v>
      </c>
    </row>
    <row r="21" spans="1:13" s="62" customFormat="1" ht="13.5" customHeight="1">
      <c r="A21" s="164" t="str">
        <f>IF((LEN('Copy paste to Here'!G25))&gt;5,((CONCATENATE('Copy paste to Here'!G25," &amp; ",'Copy paste to Here'!D25,"  &amp;  ",'Copy paste to Here'!E25))),"Empty Cell")</f>
        <v xml:space="preserve">Flexible acrylic belly banana, 14g (1.6mm) with 5 &amp; 8mm acrylic UV balls - length 3/8'' (10mm) &amp; Color: # 8 in picture  &amp;  </v>
      </c>
      <c r="B21" s="165" t="str">
        <f>'Copy paste to Here'!C25</f>
        <v>ABNUV</v>
      </c>
      <c r="C21" s="165" t="s">
        <v>637</v>
      </c>
      <c r="D21" s="166">
        <f>Invoice!B25</f>
        <v>2</v>
      </c>
      <c r="E21" s="167">
        <f>'Shipping Invoice'!J25*$N$1</f>
        <v>0.21</v>
      </c>
      <c r="F21" s="167">
        <f t="shared" si="0"/>
        <v>0.42</v>
      </c>
      <c r="G21" s="168">
        <f t="shared" si="1"/>
        <v>7.4318999999999997</v>
      </c>
      <c r="H21" s="171">
        <f t="shared" si="2"/>
        <v>14.863799999999999</v>
      </c>
    </row>
    <row r="22" spans="1:13" s="62" customFormat="1" ht="13.5" customHeight="1">
      <c r="A22" s="164" t="str">
        <f>IF((LEN('Copy paste to Here'!G26))&gt;5,((CONCATENATE('Copy paste to Here'!G26," &amp; ",'Copy paste to Here'!D26,"  &amp;  ",'Copy paste to Here'!E26))),"Empty Cell")</f>
        <v xml:space="preserve">Flexible acrylic belly banana, 14g (1.6mm) with 5 &amp; 8mm acrylic UV balls - length 3/8'' (10mm) &amp; Color: # 11 in picture  &amp;  </v>
      </c>
      <c r="B22" s="165" t="str">
        <f>'Copy paste to Here'!C26</f>
        <v>ABNUV</v>
      </c>
      <c r="C22" s="165" t="s">
        <v>637</v>
      </c>
      <c r="D22" s="166">
        <f>Invoice!B26</f>
        <v>2</v>
      </c>
      <c r="E22" s="167">
        <f>'Shipping Invoice'!J26*$N$1</f>
        <v>0.21</v>
      </c>
      <c r="F22" s="167">
        <f t="shared" si="0"/>
        <v>0.42</v>
      </c>
      <c r="G22" s="168">
        <f t="shared" si="1"/>
        <v>7.4318999999999997</v>
      </c>
      <c r="H22" s="171">
        <f t="shared" si="2"/>
        <v>14.863799999999999</v>
      </c>
    </row>
    <row r="23" spans="1:13" s="62" customFormat="1" ht="13.5" customHeight="1">
      <c r="A23" s="164" t="str">
        <f>IF((LEN('Copy paste to Here'!G27))&gt;5,((CONCATENATE('Copy paste to Here'!G27," &amp; ",'Copy paste to Here'!D27,"  &amp;  ",'Copy paste to Here'!E27))),"Empty Cell")</f>
        <v>Flexible acrylic circular barbell, 16g (1.2mm) with two 3mm UV balls &amp; Length: 8mm  &amp;  Color: Black</v>
      </c>
      <c r="B23" s="165" t="str">
        <f>'Copy paste to Here'!C27</f>
        <v>ACBEVB</v>
      </c>
      <c r="C23" s="165" t="s">
        <v>726</v>
      </c>
      <c r="D23" s="166">
        <f>Invoice!B27</f>
        <v>2</v>
      </c>
      <c r="E23" s="167">
        <f>'Shipping Invoice'!J27*$N$1</f>
        <v>0.21</v>
      </c>
      <c r="F23" s="167">
        <f t="shared" si="0"/>
        <v>0.42</v>
      </c>
      <c r="G23" s="168">
        <f t="shared" si="1"/>
        <v>7.4318999999999997</v>
      </c>
      <c r="H23" s="171">
        <f t="shared" si="2"/>
        <v>14.863799999999999</v>
      </c>
    </row>
    <row r="24" spans="1:13" s="62" customFormat="1" ht="13.5" customHeight="1">
      <c r="A24" s="164" t="str">
        <f>IF((LEN('Copy paste to Here'!G28))&gt;5,((CONCATENATE('Copy paste to Here'!G28," &amp; ",'Copy paste to Here'!D28,"  &amp;  ",'Copy paste to Here'!E28))),"Empty Cell")</f>
        <v>Flexible acrylic circular barbell, 16g (1.2mm) with two 3mm UV balls &amp; Length: 8mm  &amp;  Color: White</v>
      </c>
      <c r="B24" s="165" t="str">
        <f>'Copy paste to Here'!C28</f>
        <v>ACBEVB</v>
      </c>
      <c r="C24" s="165" t="s">
        <v>726</v>
      </c>
      <c r="D24" s="166">
        <f>Invoice!B28</f>
        <v>2</v>
      </c>
      <c r="E24" s="167">
        <f>'Shipping Invoice'!J28*$N$1</f>
        <v>0.21</v>
      </c>
      <c r="F24" s="167">
        <f t="shared" si="0"/>
        <v>0.42</v>
      </c>
      <c r="G24" s="168">
        <f t="shared" si="1"/>
        <v>7.4318999999999997</v>
      </c>
      <c r="H24" s="171">
        <f t="shared" si="2"/>
        <v>14.863799999999999</v>
      </c>
    </row>
    <row r="25" spans="1:13" s="62" customFormat="1" ht="13.5" customHeight="1">
      <c r="A25" s="164" t="str">
        <f>IF((LEN('Copy paste to Here'!G29))&gt;5,((CONCATENATE('Copy paste to Here'!G29," &amp; ",'Copy paste to Here'!D29,"  &amp;  ",'Copy paste to Here'!E29))),"Empty Cell")</f>
        <v>Flexible acrylic circular barbell, 16g (1.2mm) with two 3mm UV balls &amp; Length: 8mm  &amp;  Color: Clear</v>
      </c>
      <c r="B25" s="165" t="str">
        <f>'Copy paste to Here'!C29</f>
        <v>ACBEVB</v>
      </c>
      <c r="C25" s="165" t="s">
        <v>726</v>
      </c>
      <c r="D25" s="166">
        <f>Invoice!B29</f>
        <v>2</v>
      </c>
      <c r="E25" s="167">
        <f>'Shipping Invoice'!J29*$N$1</f>
        <v>0.21</v>
      </c>
      <c r="F25" s="167">
        <f t="shared" si="0"/>
        <v>0.42</v>
      </c>
      <c r="G25" s="168">
        <f t="shared" si="1"/>
        <v>7.4318999999999997</v>
      </c>
      <c r="H25" s="171">
        <f t="shared" si="2"/>
        <v>14.863799999999999</v>
      </c>
    </row>
    <row r="26" spans="1:13" s="62" customFormat="1" ht="13.5" customHeight="1">
      <c r="A26" s="164" t="str">
        <f>IF((LEN('Copy paste to Here'!G30))&gt;5,((CONCATENATE('Copy paste to Here'!G30," &amp; ",'Copy paste to Here'!D30,"  &amp;  ",'Copy paste to Here'!E30))),"Empty Cell")</f>
        <v>Flexible acrylic circular barbell, 16g (1.2mm) with two 3mm UV balls &amp; Length: 8mm  &amp;  Color: Blue</v>
      </c>
      <c r="B26" s="165" t="str">
        <f>'Copy paste to Here'!C30</f>
        <v>ACBEVB</v>
      </c>
      <c r="C26" s="165" t="s">
        <v>726</v>
      </c>
      <c r="D26" s="166">
        <f>Invoice!B30</f>
        <v>2</v>
      </c>
      <c r="E26" s="167">
        <f>'Shipping Invoice'!J30*$N$1</f>
        <v>0.21</v>
      </c>
      <c r="F26" s="167">
        <f t="shared" si="0"/>
        <v>0.42</v>
      </c>
      <c r="G26" s="168">
        <f t="shared" si="1"/>
        <v>7.4318999999999997</v>
      </c>
      <c r="H26" s="171">
        <f t="shared" si="2"/>
        <v>14.863799999999999</v>
      </c>
    </row>
    <row r="27" spans="1:13" s="62" customFormat="1" ht="13.5" customHeight="1">
      <c r="A27" s="164" t="str">
        <f>IF((LEN('Copy paste to Here'!G31))&gt;5,((CONCATENATE('Copy paste to Here'!G31," &amp; ",'Copy paste to Here'!D31,"  &amp;  ",'Copy paste to Here'!E31))),"Empty Cell")</f>
        <v>Flexible acrylic circular barbell, 16g (1.2mm) with two 3mm UV balls &amp; Length: 8mm  &amp;  Color: Light blue</v>
      </c>
      <c r="B27" s="165" t="str">
        <f>'Copy paste to Here'!C31</f>
        <v>ACBEVB</v>
      </c>
      <c r="C27" s="165" t="s">
        <v>726</v>
      </c>
      <c r="D27" s="166">
        <f>Invoice!B31</f>
        <v>2</v>
      </c>
      <c r="E27" s="167">
        <f>'Shipping Invoice'!J31*$N$1</f>
        <v>0.21</v>
      </c>
      <c r="F27" s="167">
        <f t="shared" si="0"/>
        <v>0.42</v>
      </c>
      <c r="G27" s="168">
        <f t="shared" si="1"/>
        <v>7.4318999999999997</v>
      </c>
      <c r="H27" s="171">
        <f t="shared" si="2"/>
        <v>14.863799999999999</v>
      </c>
    </row>
    <row r="28" spans="1:13" s="62" customFormat="1" ht="13.5" customHeight="1">
      <c r="A28" s="164" t="str">
        <f>IF((LEN('Copy paste to Here'!G32))&gt;5,((CONCATENATE('Copy paste to Here'!G32," &amp; ",'Copy paste to Here'!D32,"  &amp;  ",'Copy paste to Here'!E32))),"Empty Cell")</f>
        <v>Flexible acrylic circular barbell, 16g (1.2mm) with two 3mm UV balls &amp; Length: 8mm  &amp;  Color: Green</v>
      </c>
      <c r="B28" s="165" t="str">
        <f>'Copy paste to Here'!C32</f>
        <v>ACBEVB</v>
      </c>
      <c r="C28" s="165" t="s">
        <v>726</v>
      </c>
      <c r="D28" s="166">
        <f>Invoice!B32</f>
        <v>2</v>
      </c>
      <c r="E28" s="167">
        <f>'Shipping Invoice'!J32*$N$1</f>
        <v>0.21</v>
      </c>
      <c r="F28" s="167">
        <f t="shared" si="0"/>
        <v>0.42</v>
      </c>
      <c r="G28" s="168">
        <f t="shared" si="1"/>
        <v>7.4318999999999997</v>
      </c>
      <c r="H28" s="171">
        <f t="shared" si="2"/>
        <v>14.863799999999999</v>
      </c>
    </row>
    <row r="29" spans="1:13" s="62" customFormat="1" ht="13.5" customHeight="1">
      <c r="A29" s="164" t="str">
        <f>IF((LEN('Copy paste to Here'!G33))&gt;5,((CONCATENATE('Copy paste to Here'!G33," &amp; ",'Copy paste to Here'!D33,"  &amp;  ",'Copy paste to Here'!E33))),"Empty Cell")</f>
        <v>Flexible acrylic circular barbell, 16g (1.2mm) with two 3mm UV balls &amp; Length: 8mm  &amp;  Color: Orange</v>
      </c>
      <c r="B29" s="165" t="str">
        <f>'Copy paste to Here'!C33</f>
        <v>ACBEVB</v>
      </c>
      <c r="C29" s="165" t="s">
        <v>726</v>
      </c>
      <c r="D29" s="166">
        <f>Invoice!B33</f>
        <v>2</v>
      </c>
      <c r="E29" s="167">
        <f>'Shipping Invoice'!J33*$N$1</f>
        <v>0.21</v>
      </c>
      <c r="F29" s="167">
        <f t="shared" si="0"/>
        <v>0.42</v>
      </c>
      <c r="G29" s="168">
        <f t="shared" si="1"/>
        <v>7.4318999999999997</v>
      </c>
      <c r="H29" s="171">
        <f t="shared" si="2"/>
        <v>14.863799999999999</v>
      </c>
    </row>
    <row r="30" spans="1:13" s="62" customFormat="1" ht="13.5" customHeight="1">
      <c r="A30" s="164" t="str">
        <f>IF((LEN('Copy paste to Here'!G34))&gt;5,((CONCATENATE('Copy paste to Here'!G34," &amp; ",'Copy paste to Here'!D34,"  &amp;  ",'Copy paste to Here'!E34))),"Empty Cell")</f>
        <v>Flexible acrylic circular barbell, 16g (1.2mm) with two 3mm UV balls &amp; Length: 8mm  &amp;  Color: Light pink</v>
      </c>
      <c r="B30" s="165" t="str">
        <f>'Copy paste to Here'!C34</f>
        <v>ACBEVB</v>
      </c>
      <c r="C30" s="165" t="s">
        <v>726</v>
      </c>
      <c r="D30" s="166">
        <f>Invoice!B34</f>
        <v>2</v>
      </c>
      <c r="E30" s="167">
        <f>'Shipping Invoice'!J34*$N$1</f>
        <v>0.21</v>
      </c>
      <c r="F30" s="167">
        <f t="shared" si="0"/>
        <v>0.42</v>
      </c>
      <c r="G30" s="168">
        <f t="shared" si="1"/>
        <v>7.4318999999999997</v>
      </c>
      <c r="H30" s="171">
        <f t="shared" si="2"/>
        <v>14.863799999999999</v>
      </c>
    </row>
    <row r="31" spans="1:13" s="62" customFormat="1" ht="13.5" customHeight="1">
      <c r="A31" s="164" t="str">
        <f>IF((LEN('Copy paste to Here'!G35))&gt;5,((CONCATENATE('Copy paste to Here'!G35," &amp; ",'Copy paste to Here'!D35,"  &amp;  ",'Copy paste to Here'!E35))),"Empty Cell")</f>
        <v>Flexible acrylic circular barbell, 16g (1.2mm) with two 3mm UV balls &amp; Length: 8mm  &amp;  Color: Purple</v>
      </c>
      <c r="B31" s="165" t="str">
        <f>'Copy paste to Here'!C35</f>
        <v>ACBEVB</v>
      </c>
      <c r="C31" s="165" t="s">
        <v>726</v>
      </c>
      <c r="D31" s="166">
        <f>Invoice!B35</f>
        <v>2</v>
      </c>
      <c r="E31" s="167">
        <f>'Shipping Invoice'!J35*$N$1</f>
        <v>0.21</v>
      </c>
      <c r="F31" s="167">
        <f t="shared" si="0"/>
        <v>0.42</v>
      </c>
      <c r="G31" s="168">
        <f t="shared" si="1"/>
        <v>7.4318999999999997</v>
      </c>
      <c r="H31" s="171">
        <f t="shared" si="2"/>
        <v>14.863799999999999</v>
      </c>
    </row>
    <row r="32" spans="1:13" s="62" customFormat="1" ht="13.5" customHeight="1">
      <c r="A32" s="164" t="str">
        <f>IF((LEN('Copy paste to Here'!G36))&gt;5,((CONCATENATE('Copy paste to Here'!G36," &amp; ",'Copy paste to Here'!D36,"  &amp;  ",'Copy paste to Here'!E36))),"Empty Cell")</f>
        <v>Flexible acrylic circular barbell, 16g (1.2mm) with two 3mm UV balls &amp; Length: 8mm  &amp;  Color: Red</v>
      </c>
      <c r="B32" s="165" t="str">
        <f>'Copy paste to Here'!C36</f>
        <v>ACBEVB</v>
      </c>
      <c r="C32" s="165" t="s">
        <v>726</v>
      </c>
      <c r="D32" s="166">
        <f>Invoice!B36</f>
        <v>2</v>
      </c>
      <c r="E32" s="167">
        <f>'Shipping Invoice'!J36*$N$1</f>
        <v>0.21</v>
      </c>
      <c r="F32" s="167">
        <f t="shared" si="0"/>
        <v>0.42</v>
      </c>
      <c r="G32" s="168">
        <f t="shared" si="1"/>
        <v>7.4318999999999997</v>
      </c>
      <c r="H32" s="171">
        <f t="shared" si="2"/>
        <v>14.863799999999999</v>
      </c>
    </row>
    <row r="33" spans="1:8" s="62" customFormat="1" ht="13.5" customHeight="1">
      <c r="A33" s="164" t="str">
        <f>IF((LEN('Copy paste to Here'!G37))&gt;5,((CONCATENATE('Copy paste to Here'!G37," &amp; ",'Copy paste to Here'!D37,"  &amp;  ",'Copy paste to Here'!E37))),"Empty Cell")</f>
        <v>Flexible acrylic circular barbell, 16g (1.2mm) with two 3mm UV balls &amp; Length: 10mm  &amp;  Color: Black</v>
      </c>
      <c r="B33" s="165" t="str">
        <f>'Copy paste to Here'!C37</f>
        <v>ACBEVB</v>
      </c>
      <c r="C33" s="165" t="s">
        <v>726</v>
      </c>
      <c r="D33" s="166">
        <f>Invoice!B37</f>
        <v>2</v>
      </c>
      <c r="E33" s="167">
        <f>'Shipping Invoice'!J37*$N$1</f>
        <v>0.21</v>
      </c>
      <c r="F33" s="167">
        <f t="shared" si="0"/>
        <v>0.42</v>
      </c>
      <c r="G33" s="168">
        <f t="shared" si="1"/>
        <v>7.4318999999999997</v>
      </c>
      <c r="H33" s="171">
        <f t="shared" si="2"/>
        <v>14.863799999999999</v>
      </c>
    </row>
    <row r="34" spans="1:8" s="62" customFormat="1" ht="13.5" customHeight="1">
      <c r="A34" s="164" t="str">
        <f>IF((LEN('Copy paste to Here'!G38))&gt;5,((CONCATENATE('Copy paste to Here'!G38," &amp; ",'Copy paste to Here'!D38,"  &amp;  ",'Copy paste to Here'!E38))),"Empty Cell")</f>
        <v>Flexible acrylic circular barbell, 16g (1.2mm) with two 3mm UV balls &amp; Length: 10mm  &amp;  Color: White</v>
      </c>
      <c r="B34" s="165" t="str">
        <f>'Copy paste to Here'!C38</f>
        <v>ACBEVB</v>
      </c>
      <c r="C34" s="165" t="s">
        <v>726</v>
      </c>
      <c r="D34" s="166">
        <f>Invoice!B38</f>
        <v>2</v>
      </c>
      <c r="E34" s="167">
        <f>'Shipping Invoice'!J38*$N$1</f>
        <v>0.21</v>
      </c>
      <c r="F34" s="167">
        <f t="shared" si="0"/>
        <v>0.42</v>
      </c>
      <c r="G34" s="168">
        <f t="shared" si="1"/>
        <v>7.4318999999999997</v>
      </c>
      <c r="H34" s="171">
        <f t="shared" si="2"/>
        <v>14.863799999999999</v>
      </c>
    </row>
    <row r="35" spans="1:8" s="62" customFormat="1" ht="13.5" customHeight="1">
      <c r="A35" s="164" t="str">
        <f>IF((LEN('Copy paste to Here'!G39))&gt;5,((CONCATENATE('Copy paste to Here'!G39," &amp; ",'Copy paste to Here'!D39,"  &amp;  ",'Copy paste to Here'!E39))),"Empty Cell")</f>
        <v>Flexible acrylic circular barbell, 16g (1.2mm) with two 3mm UV balls &amp; Length: 10mm  &amp;  Color: Light blue</v>
      </c>
      <c r="B35" s="165" t="str">
        <f>'Copy paste to Here'!C39</f>
        <v>ACBEVB</v>
      </c>
      <c r="C35" s="165" t="s">
        <v>726</v>
      </c>
      <c r="D35" s="166">
        <f>Invoice!B39</f>
        <v>2</v>
      </c>
      <c r="E35" s="167">
        <f>'Shipping Invoice'!J39*$N$1</f>
        <v>0.21</v>
      </c>
      <c r="F35" s="167">
        <f t="shared" si="0"/>
        <v>0.42</v>
      </c>
      <c r="G35" s="168">
        <f t="shared" si="1"/>
        <v>7.4318999999999997</v>
      </c>
      <c r="H35" s="171">
        <f t="shared" si="2"/>
        <v>14.863799999999999</v>
      </c>
    </row>
    <row r="36" spans="1:8" s="62" customFormat="1" ht="13.5" customHeight="1">
      <c r="A36" s="164" t="str">
        <f>IF((LEN('Copy paste to Here'!G40))&gt;5,((CONCATENATE('Copy paste to Here'!G40," &amp; ",'Copy paste to Here'!D40,"  &amp;  ",'Copy paste to Here'!E40))),"Empty Cell")</f>
        <v>Flexible acrylic circular barbell, 16g (1.2mm) with two 3mm UV balls &amp; Length: 10mm  &amp;  Color: Green</v>
      </c>
      <c r="B36" s="165" t="str">
        <f>'Copy paste to Here'!C40</f>
        <v>ACBEVB</v>
      </c>
      <c r="C36" s="165" t="s">
        <v>726</v>
      </c>
      <c r="D36" s="166">
        <f>Invoice!B40</f>
        <v>2</v>
      </c>
      <c r="E36" s="167">
        <f>'Shipping Invoice'!J40*$N$1</f>
        <v>0.21</v>
      </c>
      <c r="F36" s="167">
        <f t="shared" si="0"/>
        <v>0.42</v>
      </c>
      <c r="G36" s="168">
        <f t="shared" si="1"/>
        <v>7.4318999999999997</v>
      </c>
      <c r="H36" s="171">
        <f t="shared" si="2"/>
        <v>14.863799999999999</v>
      </c>
    </row>
    <row r="37" spans="1:8" s="62" customFormat="1" ht="13.5" customHeight="1">
      <c r="A37" s="164" t="str">
        <f>IF((LEN('Copy paste to Here'!G41))&gt;5,((CONCATENATE('Copy paste to Here'!G41," &amp; ",'Copy paste to Here'!D41,"  &amp;  ",'Copy paste to Here'!E41))),"Empty Cell")</f>
        <v>Flexible acrylic circular barbell, 16g (1.2mm) with two 3mm UV balls &amp; Length: 10mm  &amp;  Color: Orange</v>
      </c>
      <c r="B37" s="165" t="str">
        <f>'Copy paste to Here'!C41</f>
        <v>ACBEVB</v>
      </c>
      <c r="C37" s="165" t="s">
        <v>726</v>
      </c>
      <c r="D37" s="166">
        <f>Invoice!B41</f>
        <v>2</v>
      </c>
      <c r="E37" s="167">
        <f>'Shipping Invoice'!J41*$N$1</f>
        <v>0.21</v>
      </c>
      <c r="F37" s="167">
        <f t="shared" si="0"/>
        <v>0.42</v>
      </c>
      <c r="G37" s="168">
        <f t="shared" si="1"/>
        <v>7.4318999999999997</v>
      </c>
      <c r="H37" s="171">
        <f t="shared" si="2"/>
        <v>14.863799999999999</v>
      </c>
    </row>
    <row r="38" spans="1:8" s="62" customFormat="1" ht="13.5" customHeight="1">
      <c r="A38" s="164" t="str">
        <f>IF((LEN('Copy paste to Here'!G42))&gt;5,((CONCATENATE('Copy paste to Here'!G42," &amp; ",'Copy paste to Here'!D42,"  &amp;  ",'Copy paste to Here'!E42))),"Empty Cell")</f>
        <v>Flexible acrylic circular barbell, 16g (1.2mm) with two 3mm UV balls &amp; Length: 10mm  &amp;  Color: Light pink</v>
      </c>
      <c r="B38" s="165" t="str">
        <f>'Copy paste to Here'!C42</f>
        <v>ACBEVB</v>
      </c>
      <c r="C38" s="165" t="s">
        <v>726</v>
      </c>
      <c r="D38" s="166">
        <f>Invoice!B42</f>
        <v>2</v>
      </c>
      <c r="E38" s="167">
        <f>'Shipping Invoice'!J42*$N$1</f>
        <v>0.21</v>
      </c>
      <c r="F38" s="167">
        <f t="shared" si="0"/>
        <v>0.42</v>
      </c>
      <c r="G38" s="168">
        <f t="shared" si="1"/>
        <v>7.4318999999999997</v>
      </c>
      <c r="H38" s="171">
        <f t="shared" si="2"/>
        <v>14.863799999999999</v>
      </c>
    </row>
    <row r="39" spans="1:8" s="62" customFormat="1" ht="13.5" customHeight="1">
      <c r="A39" s="164" t="str">
        <f>IF((LEN('Copy paste to Here'!G43))&gt;5,((CONCATENATE('Copy paste to Here'!G43," &amp; ",'Copy paste to Here'!D43,"  &amp;  ",'Copy paste to Here'!E43))),"Empty Cell")</f>
        <v>Flexible acrylic circular barbell, 16g (1.2mm) with two 3mm UV balls &amp; Length: 10mm  &amp;  Color: Purple</v>
      </c>
      <c r="B39" s="165" t="str">
        <f>'Copy paste to Here'!C43</f>
        <v>ACBEVB</v>
      </c>
      <c r="C39" s="165" t="s">
        <v>726</v>
      </c>
      <c r="D39" s="166">
        <f>Invoice!B43</f>
        <v>2</v>
      </c>
      <c r="E39" s="167">
        <f>'Shipping Invoice'!J43*$N$1</f>
        <v>0.21</v>
      </c>
      <c r="F39" s="167">
        <f t="shared" si="0"/>
        <v>0.42</v>
      </c>
      <c r="G39" s="168">
        <f t="shared" si="1"/>
        <v>7.4318999999999997</v>
      </c>
      <c r="H39" s="171">
        <f t="shared" si="2"/>
        <v>14.863799999999999</v>
      </c>
    </row>
    <row r="40" spans="1:8" s="62" customFormat="1" ht="13.5" customHeight="1">
      <c r="A40" s="164" t="str">
        <f>IF((LEN('Copy paste to Here'!G44))&gt;5,((CONCATENATE('Copy paste to Here'!G44," &amp; ",'Copy paste to Here'!D44,"  &amp;  ",'Copy paste to Here'!E44))),"Empty Cell")</f>
        <v>Flexible acrylic circular barbell, 16g (1.2mm) with two 3mm UV balls &amp; Length: 10mm  &amp;  Color: Red</v>
      </c>
      <c r="B40" s="165" t="str">
        <f>'Copy paste to Here'!C44</f>
        <v>ACBEVB</v>
      </c>
      <c r="C40" s="165" t="s">
        <v>726</v>
      </c>
      <c r="D40" s="166">
        <f>Invoice!B44</f>
        <v>2</v>
      </c>
      <c r="E40" s="167">
        <f>'Shipping Invoice'!J44*$N$1</f>
        <v>0.21</v>
      </c>
      <c r="F40" s="167">
        <f t="shared" si="0"/>
        <v>0.42</v>
      </c>
      <c r="G40" s="168">
        <f t="shared" si="1"/>
        <v>7.4318999999999997</v>
      </c>
      <c r="H40" s="171">
        <f t="shared" si="2"/>
        <v>14.863799999999999</v>
      </c>
    </row>
    <row r="41" spans="1:8" s="62" customFormat="1" ht="13.5" customHeight="1">
      <c r="A41" s="164" t="str">
        <f>IF((LEN('Copy paste to Here'!G45))&gt;5,((CONCATENATE('Copy paste to Here'!G45," &amp; ",'Copy paste to Here'!D45,"  &amp;  ",'Copy paste to Here'!E45))),"Empty Cell")</f>
        <v>Acrylic flesh tunnel with external screw-fit &amp; Gauge: 2mm  &amp;  Color: Blue</v>
      </c>
      <c r="B41" s="165" t="str">
        <f>'Copy paste to Here'!C45</f>
        <v>ACFP</v>
      </c>
      <c r="C41" s="165" t="s">
        <v>924</v>
      </c>
      <c r="D41" s="166">
        <f>Invoice!B45</f>
        <v>2</v>
      </c>
      <c r="E41" s="167">
        <f>'Shipping Invoice'!J45*$N$1</f>
        <v>0.49</v>
      </c>
      <c r="F41" s="167">
        <f t="shared" si="0"/>
        <v>0.98</v>
      </c>
      <c r="G41" s="168">
        <f t="shared" si="1"/>
        <v>17.341100000000001</v>
      </c>
      <c r="H41" s="171">
        <f t="shared" si="2"/>
        <v>34.682200000000002</v>
      </c>
    </row>
    <row r="42" spans="1:8" s="62" customFormat="1" ht="13.5" customHeight="1">
      <c r="A42" s="164" t="str">
        <f>IF((LEN('Copy paste to Here'!G46))&gt;5,((CONCATENATE('Copy paste to Here'!G46," &amp; ",'Copy paste to Here'!D46,"  &amp;  ",'Copy paste to Here'!E46))),"Empty Cell")</f>
        <v>Acrylic flesh tunnel with external screw-fit &amp; Gauge: 2mm  &amp;  Color: Purple</v>
      </c>
      <c r="B42" s="165" t="str">
        <f>'Copy paste to Here'!C46</f>
        <v>ACFP</v>
      </c>
      <c r="C42" s="165" t="s">
        <v>924</v>
      </c>
      <c r="D42" s="166">
        <f>Invoice!B46</f>
        <v>2</v>
      </c>
      <c r="E42" s="167">
        <f>'Shipping Invoice'!J46*$N$1</f>
        <v>0.49</v>
      </c>
      <c r="F42" s="167">
        <f t="shared" si="0"/>
        <v>0.98</v>
      </c>
      <c r="G42" s="168">
        <f t="shared" si="1"/>
        <v>17.341100000000001</v>
      </c>
      <c r="H42" s="171">
        <f t="shared" si="2"/>
        <v>34.682200000000002</v>
      </c>
    </row>
    <row r="43" spans="1:8" s="62" customFormat="1" ht="13.5" customHeight="1">
      <c r="A43" s="164" t="str">
        <f>IF((LEN('Copy paste to Here'!G47))&gt;5,((CONCATENATE('Copy paste to Here'!G47," &amp; ",'Copy paste to Here'!D47,"  &amp;  ",'Copy paste to Here'!E47))),"Empty Cell")</f>
        <v>Acrylic flesh tunnel with external screw-fit &amp; Gauge: 2.5mm  &amp;  Color: Clear</v>
      </c>
      <c r="B43" s="165" t="str">
        <f>'Copy paste to Here'!C47</f>
        <v>ACFP</v>
      </c>
      <c r="C43" s="165" t="s">
        <v>925</v>
      </c>
      <c r="D43" s="166">
        <f>Invoice!B47</f>
        <v>2</v>
      </c>
      <c r="E43" s="167">
        <f>'Shipping Invoice'!J47*$N$1</f>
        <v>0.55000000000000004</v>
      </c>
      <c r="F43" s="167">
        <f t="shared" si="0"/>
        <v>1.1000000000000001</v>
      </c>
      <c r="G43" s="168">
        <f t="shared" si="1"/>
        <v>19.464500000000001</v>
      </c>
      <c r="H43" s="171">
        <f t="shared" si="2"/>
        <v>38.929000000000002</v>
      </c>
    </row>
    <row r="44" spans="1:8" s="62" customFormat="1" ht="13.5" customHeight="1">
      <c r="A44" s="164" t="str">
        <f>IF((LEN('Copy paste to Here'!G48))&gt;5,((CONCATENATE('Copy paste to Here'!G48," &amp; ",'Copy paste to Here'!D48,"  &amp;  ",'Copy paste to Here'!E48))),"Empty Cell")</f>
        <v>Acrylic flesh tunnel with external screw-fit &amp; Gauge: 2.5mm  &amp;  Color: Pink</v>
      </c>
      <c r="B44" s="165" t="str">
        <f>'Copy paste to Here'!C48</f>
        <v>ACFP</v>
      </c>
      <c r="C44" s="165" t="s">
        <v>925</v>
      </c>
      <c r="D44" s="166">
        <f>Invoice!B48</f>
        <v>2</v>
      </c>
      <c r="E44" s="167">
        <f>'Shipping Invoice'!J48*$N$1</f>
        <v>0.55000000000000004</v>
      </c>
      <c r="F44" s="167">
        <f t="shared" si="0"/>
        <v>1.1000000000000001</v>
      </c>
      <c r="G44" s="168">
        <f t="shared" si="1"/>
        <v>19.464500000000001</v>
      </c>
      <c r="H44" s="171">
        <f t="shared" si="2"/>
        <v>38.929000000000002</v>
      </c>
    </row>
    <row r="45" spans="1:8" s="62" customFormat="1" ht="13.5" customHeight="1">
      <c r="A45" s="164" t="str">
        <f>IF((LEN('Copy paste to Here'!G49))&gt;5,((CONCATENATE('Copy paste to Here'!G49," &amp; ",'Copy paste to Here'!D49,"  &amp;  ",'Copy paste to Here'!E49))),"Empty Cell")</f>
        <v>Acrylic flesh tunnel with external screw-fit &amp; Gauge: 3mm  &amp;  Color: Clear</v>
      </c>
      <c r="B45" s="165" t="str">
        <f>'Copy paste to Here'!C49</f>
        <v>ACFP</v>
      </c>
      <c r="C45" s="165" t="s">
        <v>926</v>
      </c>
      <c r="D45" s="166">
        <f>Invoice!B49</f>
        <v>2</v>
      </c>
      <c r="E45" s="167">
        <f>'Shipping Invoice'!J49*$N$1</f>
        <v>0.59</v>
      </c>
      <c r="F45" s="167">
        <f t="shared" si="0"/>
        <v>1.18</v>
      </c>
      <c r="G45" s="168">
        <f t="shared" si="1"/>
        <v>20.880099999999999</v>
      </c>
      <c r="H45" s="171">
        <f t="shared" si="2"/>
        <v>41.760199999999998</v>
      </c>
    </row>
    <row r="46" spans="1:8" s="62" customFormat="1" ht="13.5" customHeight="1">
      <c r="A46" s="164" t="str">
        <f>IF((LEN('Copy paste to Here'!G50))&gt;5,((CONCATENATE('Copy paste to Here'!G50," &amp; ",'Copy paste to Here'!D50,"  &amp;  ",'Copy paste to Here'!E50))),"Empty Cell")</f>
        <v>Acrylic flesh tunnel with external screw-fit &amp; Gauge: 3mm  &amp;  Color: Light blue</v>
      </c>
      <c r="B46" s="165" t="str">
        <f>'Copy paste to Here'!C50</f>
        <v>ACFP</v>
      </c>
      <c r="C46" s="165" t="s">
        <v>926</v>
      </c>
      <c r="D46" s="166">
        <f>Invoice!B50</f>
        <v>2</v>
      </c>
      <c r="E46" s="167">
        <f>'Shipping Invoice'!J50*$N$1</f>
        <v>0.59</v>
      </c>
      <c r="F46" s="167">
        <f t="shared" si="0"/>
        <v>1.18</v>
      </c>
      <c r="G46" s="168">
        <f t="shared" si="1"/>
        <v>20.880099999999999</v>
      </c>
      <c r="H46" s="171">
        <f t="shared" si="2"/>
        <v>41.760199999999998</v>
      </c>
    </row>
    <row r="47" spans="1:8" s="62" customFormat="1" ht="13.5" customHeight="1">
      <c r="A47" s="164" t="str">
        <f>IF((LEN('Copy paste to Here'!G51))&gt;5,((CONCATENATE('Copy paste to Here'!G51," &amp; ",'Copy paste to Here'!D51,"  &amp;  ",'Copy paste to Here'!E51))),"Empty Cell")</f>
        <v>Acrylic flesh tunnel with external screw-fit &amp; Gauge: 4mm  &amp;  Color: Light blue</v>
      </c>
      <c r="B47" s="165" t="str">
        <f>'Copy paste to Here'!C51</f>
        <v>ACFP</v>
      </c>
      <c r="C47" s="165" t="s">
        <v>927</v>
      </c>
      <c r="D47" s="166">
        <f>Invoice!B51</f>
        <v>2</v>
      </c>
      <c r="E47" s="167">
        <f>'Shipping Invoice'!J51*$N$1</f>
        <v>0.62</v>
      </c>
      <c r="F47" s="167">
        <f t="shared" si="0"/>
        <v>1.24</v>
      </c>
      <c r="G47" s="168">
        <f t="shared" si="1"/>
        <v>21.941800000000001</v>
      </c>
      <c r="H47" s="171">
        <f t="shared" si="2"/>
        <v>43.883600000000001</v>
      </c>
    </row>
    <row r="48" spans="1:8" s="62" customFormat="1" ht="13.5" customHeight="1">
      <c r="A48" s="164" t="str">
        <f>IF((LEN('Copy paste to Here'!G52))&gt;5,((CONCATENATE('Copy paste to Here'!G52," &amp; ",'Copy paste to Here'!D52,"  &amp;  ",'Copy paste to Here'!E52))),"Empty Cell")</f>
        <v>Acrylic flesh tunnel with external screw-fit &amp; Gauge: 5mm  &amp;  Color: Pink</v>
      </c>
      <c r="B48" s="165" t="str">
        <f>'Copy paste to Here'!C52</f>
        <v>ACFP</v>
      </c>
      <c r="C48" s="165" t="s">
        <v>928</v>
      </c>
      <c r="D48" s="166">
        <f>Invoice!B52</f>
        <v>2</v>
      </c>
      <c r="E48" s="167">
        <f>'Shipping Invoice'!J52*$N$1</f>
        <v>0.65</v>
      </c>
      <c r="F48" s="167">
        <f t="shared" si="0"/>
        <v>1.3</v>
      </c>
      <c r="G48" s="168">
        <f t="shared" si="1"/>
        <v>23.003500000000003</v>
      </c>
      <c r="H48" s="171">
        <f t="shared" si="2"/>
        <v>46.007000000000005</v>
      </c>
    </row>
    <row r="49" spans="1:8" s="62" customFormat="1" ht="13.5" customHeight="1">
      <c r="A49" s="164" t="str">
        <f>IF((LEN('Copy paste to Here'!G53))&gt;5,((CONCATENATE('Copy paste to Here'!G53," &amp; ",'Copy paste to Here'!D53,"  &amp;  ",'Copy paste to Here'!E53))),"Empty Cell")</f>
        <v>Acrylic flesh tunnel with external screw-fit &amp; Gauge: 6mm  &amp;  Color: Clear</v>
      </c>
      <c r="B49" s="165" t="str">
        <f>'Copy paste to Here'!C53</f>
        <v>ACFP</v>
      </c>
      <c r="C49" s="165" t="s">
        <v>929</v>
      </c>
      <c r="D49" s="166">
        <f>Invoice!B53</f>
        <v>2</v>
      </c>
      <c r="E49" s="167">
        <f>'Shipping Invoice'!J53*$N$1</f>
        <v>0.69</v>
      </c>
      <c r="F49" s="167">
        <f t="shared" si="0"/>
        <v>1.38</v>
      </c>
      <c r="G49" s="168">
        <f t="shared" si="1"/>
        <v>24.4191</v>
      </c>
      <c r="H49" s="171">
        <f t="shared" si="2"/>
        <v>48.838200000000001</v>
      </c>
    </row>
    <row r="50" spans="1:8" s="62" customFormat="1" ht="13.5" customHeight="1">
      <c r="A50" s="164" t="str">
        <f>IF((LEN('Copy paste to Here'!G54))&gt;5,((CONCATENATE('Copy paste to Here'!G54," &amp; ",'Copy paste to Here'!D54,"  &amp;  ",'Copy paste to Here'!E54))),"Empty Cell")</f>
        <v>Acrylic flesh tunnel with external screw-fit &amp; Gauge: 6mm  &amp;  Color: Red</v>
      </c>
      <c r="B50" s="165" t="str">
        <f>'Copy paste to Here'!C54</f>
        <v>ACFP</v>
      </c>
      <c r="C50" s="165" t="s">
        <v>929</v>
      </c>
      <c r="D50" s="166">
        <f>Invoice!B54</f>
        <v>2</v>
      </c>
      <c r="E50" s="167">
        <f>'Shipping Invoice'!J54*$N$1</f>
        <v>0.69</v>
      </c>
      <c r="F50" s="167">
        <f t="shared" si="0"/>
        <v>1.38</v>
      </c>
      <c r="G50" s="168">
        <f t="shared" si="1"/>
        <v>24.4191</v>
      </c>
      <c r="H50" s="171">
        <f t="shared" si="2"/>
        <v>48.838200000000001</v>
      </c>
    </row>
    <row r="51" spans="1:8" s="62" customFormat="1" ht="13.5" customHeight="1">
      <c r="A51" s="164" t="str">
        <f>IF((LEN('Copy paste to Here'!G55))&gt;5,((CONCATENATE('Copy paste to Here'!G55," &amp; ",'Copy paste to Here'!D55,"  &amp;  ",'Copy paste to Here'!E55))),"Empty Cell")</f>
        <v>Acrylic flesh tunnel with external screw-fit &amp; Gauge: 8mm  &amp;  Color: Clear</v>
      </c>
      <c r="B51" s="165" t="str">
        <f>'Copy paste to Here'!C55</f>
        <v>ACFP</v>
      </c>
      <c r="C51" s="165" t="s">
        <v>930</v>
      </c>
      <c r="D51" s="166">
        <f>Invoice!B55</f>
        <v>2</v>
      </c>
      <c r="E51" s="167">
        <f>'Shipping Invoice'!J55*$N$1</f>
        <v>0.73</v>
      </c>
      <c r="F51" s="167">
        <f t="shared" si="0"/>
        <v>1.46</v>
      </c>
      <c r="G51" s="168">
        <f t="shared" si="1"/>
        <v>25.834700000000002</v>
      </c>
      <c r="H51" s="171">
        <f t="shared" si="2"/>
        <v>51.669400000000003</v>
      </c>
    </row>
    <row r="52" spans="1:8" s="62" customFormat="1" ht="13.5" customHeight="1">
      <c r="A52" s="164" t="str">
        <f>IF((LEN('Copy paste to Here'!G56))&gt;5,((CONCATENATE('Copy paste to Here'!G56," &amp; ",'Copy paste to Here'!D56,"  &amp;  ",'Copy paste to Here'!E56))),"Empty Cell")</f>
        <v>Acrylic flesh tunnel with external screw-fit &amp; Gauge: 8mm  &amp;  Color: Blue</v>
      </c>
      <c r="B52" s="165" t="str">
        <f>'Copy paste to Here'!C56</f>
        <v>ACFP</v>
      </c>
      <c r="C52" s="165" t="s">
        <v>930</v>
      </c>
      <c r="D52" s="166">
        <f>Invoice!B56</f>
        <v>2</v>
      </c>
      <c r="E52" s="167">
        <f>'Shipping Invoice'!J56*$N$1</f>
        <v>0.73</v>
      </c>
      <c r="F52" s="167">
        <f t="shared" si="0"/>
        <v>1.46</v>
      </c>
      <c r="G52" s="168">
        <f t="shared" si="1"/>
        <v>25.834700000000002</v>
      </c>
      <c r="H52" s="171">
        <f t="shared" si="2"/>
        <v>51.669400000000003</v>
      </c>
    </row>
    <row r="53" spans="1:8" s="62" customFormat="1" ht="13.5" customHeight="1">
      <c r="A53" s="164" t="str">
        <f>IF((LEN('Copy paste to Here'!G57))&gt;5,((CONCATENATE('Copy paste to Here'!G57," &amp; ",'Copy paste to Here'!D57,"  &amp;  ",'Copy paste to Here'!E57))),"Empty Cell")</f>
        <v>Acrylic flesh tunnel with external screw-fit &amp; Gauge: 8mm  &amp;  Color: Green</v>
      </c>
      <c r="B53" s="165" t="str">
        <f>'Copy paste to Here'!C57</f>
        <v>ACFP</v>
      </c>
      <c r="C53" s="165" t="s">
        <v>930</v>
      </c>
      <c r="D53" s="166">
        <f>Invoice!B57</f>
        <v>2</v>
      </c>
      <c r="E53" s="167">
        <f>'Shipping Invoice'!J57*$N$1</f>
        <v>0.73</v>
      </c>
      <c r="F53" s="167">
        <f t="shared" si="0"/>
        <v>1.46</v>
      </c>
      <c r="G53" s="168">
        <f t="shared" si="1"/>
        <v>25.834700000000002</v>
      </c>
      <c r="H53" s="171">
        <f t="shared" si="2"/>
        <v>51.669400000000003</v>
      </c>
    </row>
    <row r="54" spans="1:8" s="62" customFormat="1" ht="13.5" customHeight="1">
      <c r="A54" s="164" t="str">
        <f>IF((LEN('Copy paste to Here'!G58))&gt;5,((CONCATENATE('Copy paste to Here'!G58," &amp; ",'Copy paste to Here'!D58,"  &amp;  ",'Copy paste to Here'!E58))),"Empty Cell")</f>
        <v>Acrylic flesh tunnel with external screw-fit &amp; Gauge: 8mm  &amp;  Color: Purple</v>
      </c>
      <c r="B54" s="165" t="str">
        <f>'Copy paste to Here'!C58</f>
        <v>ACFP</v>
      </c>
      <c r="C54" s="165" t="s">
        <v>930</v>
      </c>
      <c r="D54" s="166">
        <f>Invoice!B58</f>
        <v>2</v>
      </c>
      <c r="E54" s="167">
        <f>'Shipping Invoice'!J58*$N$1</f>
        <v>0.73</v>
      </c>
      <c r="F54" s="167">
        <f t="shared" si="0"/>
        <v>1.46</v>
      </c>
      <c r="G54" s="168">
        <f t="shared" si="1"/>
        <v>25.834700000000002</v>
      </c>
      <c r="H54" s="171">
        <f t="shared" si="2"/>
        <v>51.669400000000003</v>
      </c>
    </row>
    <row r="55" spans="1:8" s="62" customFormat="1" ht="13.5" customHeight="1">
      <c r="A55" s="164" t="str">
        <f>IF((LEN('Copy paste to Here'!G59))&gt;5,((CONCATENATE('Copy paste to Here'!G59," &amp; ",'Copy paste to Here'!D59,"  &amp;  ",'Copy paste to Here'!E59))),"Empty Cell")</f>
        <v>Acrylic flesh tunnel with external screw-fit &amp; Gauge: 10mm  &amp;  Color: Black</v>
      </c>
      <c r="B55" s="165" t="str">
        <f>'Copy paste to Here'!C59</f>
        <v>ACFP</v>
      </c>
      <c r="C55" s="165" t="s">
        <v>931</v>
      </c>
      <c r="D55" s="166">
        <f>Invoice!B59</f>
        <v>2</v>
      </c>
      <c r="E55" s="167">
        <f>'Shipping Invoice'!J59*$N$1</f>
        <v>0.79</v>
      </c>
      <c r="F55" s="167">
        <f t="shared" si="0"/>
        <v>1.58</v>
      </c>
      <c r="G55" s="168">
        <f t="shared" si="1"/>
        <v>27.958100000000002</v>
      </c>
      <c r="H55" s="171">
        <f t="shared" si="2"/>
        <v>55.916200000000003</v>
      </c>
    </row>
    <row r="56" spans="1:8" s="62" customFormat="1" ht="13.5" customHeight="1">
      <c r="A56" s="164" t="str">
        <f>IF((LEN('Copy paste to Here'!G60))&gt;5,((CONCATENATE('Copy paste to Here'!G60," &amp; ",'Copy paste to Here'!D60,"  &amp;  ",'Copy paste to Here'!E60))),"Empty Cell")</f>
        <v>Acrylic flesh tunnel with external screw-fit &amp; Gauge: 10mm  &amp;  Color: Blue</v>
      </c>
      <c r="B56" s="165" t="str">
        <f>'Copy paste to Here'!C60</f>
        <v>ACFP</v>
      </c>
      <c r="C56" s="165" t="s">
        <v>931</v>
      </c>
      <c r="D56" s="166">
        <f>Invoice!B60</f>
        <v>2</v>
      </c>
      <c r="E56" s="167">
        <f>'Shipping Invoice'!J60*$N$1</f>
        <v>0.79</v>
      </c>
      <c r="F56" s="167">
        <f t="shared" si="0"/>
        <v>1.58</v>
      </c>
      <c r="G56" s="168">
        <f t="shared" si="1"/>
        <v>27.958100000000002</v>
      </c>
      <c r="H56" s="171">
        <f t="shared" si="2"/>
        <v>55.916200000000003</v>
      </c>
    </row>
    <row r="57" spans="1:8" s="62" customFormat="1" ht="13.5" customHeight="1">
      <c r="A57" s="164" t="str">
        <f>IF((LEN('Copy paste to Here'!G61))&gt;5,((CONCATENATE('Copy paste to Here'!G61," &amp; ",'Copy paste to Here'!D61,"  &amp;  ",'Copy paste to Here'!E61))),"Empty Cell")</f>
        <v>Acrylic flesh tunnel with external screw-fit &amp; Gauge: 10mm  &amp;  Color: Green</v>
      </c>
      <c r="B57" s="165" t="str">
        <f>'Copy paste to Here'!C61</f>
        <v>ACFP</v>
      </c>
      <c r="C57" s="165" t="s">
        <v>931</v>
      </c>
      <c r="D57" s="166">
        <f>Invoice!B61</f>
        <v>2</v>
      </c>
      <c r="E57" s="167">
        <f>'Shipping Invoice'!J61*$N$1</f>
        <v>0.79</v>
      </c>
      <c r="F57" s="167">
        <f t="shared" si="0"/>
        <v>1.58</v>
      </c>
      <c r="G57" s="168">
        <f t="shared" si="1"/>
        <v>27.958100000000002</v>
      </c>
      <c r="H57" s="171">
        <f t="shared" si="2"/>
        <v>55.916200000000003</v>
      </c>
    </row>
    <row r="58" spans="1:8" s="62" customFormat="1" ht="13.5" customHeight="1">
      <c r="A58" s="164" t="str">
        <f>IF((LEN('Copy paste to Here'!G62))&gt;5,((CONCATENATE('Copy paste to Here'!G62," &amp; ",'Copy paste to Here'!D62,"  &amp;  ",'Copy paste to Here'!E62))),"Empty Cell")</f>
        <v>Acrylic flesh tunnel with external screw-fit &amp; Gauge: 20mm  &amp;  Color: Black</v>
      </c>
      <c r="B58" s="165" t="str">
        <f>'Copy paste to Here'!C62</f>
        <v>ACFP</v>
      </c>
      <c r="C58" s="165" t="s">
        <v>932</v>
      </c>
      <c r="D58" s="166">
        <f>Invoice!B62</f>
        <v>2</v>
      </c>
      <c r="E58" s="167">
        <f>'Shipping Invoice'!J62*$N$1</f>
        <v>1.39</v>
      </c>
      <c r="F58" s="167">
        <f t="shared" si="0"/>
        <v>2.78</v>
      </c>
      <c r="G58" s="168">
        <f t="shared" si="1"/>
        <v>49.192099999999996</v>
      </c>
      <c r="H58" s="171">
        <f t="shared" si="2"/>
        <v>98.384199999999993</v>
      </c>
    </row>
    <row r="59" spans="1:8" s="62" customFormat="1" ht="13.5" customHeight="1">
      <c r="A59" s="164" t="str">
        <f>IF((LEN('Copy paste to Here'!G63))&gt;5,((CONCATENATE('Copy paste to Here'!G63," &amp; ",'Copy paste to Here'!D63,"  &amp;  ",'Copy paste to Here'!E63))),"Empty Cell")</f>
        <v>Flexible acrylic labret, 16g (1.2mm) with 3mm UV ball &amp; Length: 6mm  &amp;  Color: Black</v>
      </c>
      <c r="B59" s="165" t="str">
        <f>'Copy paste to Here'!C63</f>
        <v>ALBEVB</v>
      </c>
      <c r="C59" s="165" t="s">
        <v>745</v>
      </c>
      <c r="D59" s="166">
        <f>Invoice!B63</f>
        <v>2</v>
      </c>
      <c r="E59" s="167">
        <f>'Shipping Invoice'!J63*$N$1</f>
        <v>0.14000000000000001</v>
      </c>
      <c r="F59" s="167">
        <f t="shared" si="0"/>
        <v>0.28000000000000003</v>
      </c>
      <c r="G59" s="168">
        <f t="shared" si="1"/>
        <v>4.9546000000000001</v>
      </c>
      <c r="H59" s="171">
        <f t="shared" si="2"/>
        <v>9.9092000000000002</v>
      </c>
    </row>
    <row r="60" spans="1:8" s="62" customFormat="1" ht="13.5" customHeight="1">
      <c r="A60" s="164" t="str">
        <f>IF((LEN('Copy paste to Here'!G64))&gt;5,((CONCATENATE('Copy paste to Here'!G64," &amp; ",'Copy paste to Here'!D64,"  &amp;  ",'Copy paste to Here'!E64))),"Empty Cell")</f>
        <v>Flexible acrylic labret, 16g (1.2mm) with 3mm UV ball &amp; Length: 6mm  &amp;  Color: Clear</v>
      </c>
      <c r="B60" s="165" t="str">
        <f>'Copy paste to Here'!C64</f>
        <v>ALBEVB</v>
      </c>
      <c r="C60" s="165" t="s">
        <v>745</v>
      </c>
      <c r="D60" s="166">
        <f>Invoice!B64</f>
        <v>2</v>
      </c>
      <c r="E60" s="167">
        <f>'Shipping Invoice'!J64*$N$1</f>
        <v>0.14000000000000001</v>
      </c>
      <c r="F60" s="167">
        <f t="shared" si="0"/>
        <v>0.28000000000000003</v>
      </c>
      <c r="G60" s="168">
        <f t="shared" si="1"/>
        <v>4.9546000000000001</v>
      </c>
      <c r="H60" s="171">
        <f t="shared" si="2"/>
        <v>9.9092000000000002</v>
      </c>
    </row>
    <row r="61" spans="1:8" s="62" customFormat="1" ht="13.5" customHeight="1">
      <c r="A61" s="164" t="str">
        <f>IF((LEN('Copy paste to Here'!G65))&gt;5,((CONCATENATE('Copy paste to Here'!G65," &amp; ",'Copy paste to Here'!D65,"  &amp;  ",'Copy paste to Here'!E65))),"Empty Cell")</f>
        <v>Flexible acrylic labret, 16g (1.2mm) with 3mm UV ball &amp; Length: 6mm  &amp;  Color: Green</v>
      </c>
      <c r="B61" s="165" t="str">
        <f>'Copy paste to Here'!C65</f>
        <v>ALBEVB</v>
      </c>
      <c r="C61" s="165" t="s">
        <v>745</v>
      </c>
      <c r="D61" s="166">
        <f>Invoice!B65</f>
        <v>2</v>
      </c>
      <c r="E61" s="167">
        <f>'Shipping Invoice'!J65*$N$1</f>
        <v>0.14000000000000001</v>
      </c>
      <c r="F61" s="167">
        <f t="shared" si="0"/>
        <v>0.28000000000000003</v>
      </c>
      <c r="G61" s="168">
        <f t="shared" si="1"/>
        <v>4.9546000000000001</v>
      </c>
      <c r="H61" s="171">
        <f t="shared" si="2"/>
        <v>9.9092000000000002</v>
      </c>
    </row>
    <row r="62" spans="1:8" s="62" customFormat="1" ht="13.5" customHeight="1">
      <c r="A62" s="164" t="str">
        <f>IF((LEN('Copy paste to Here'!G66))&gt;5,((CONCATENATE('Copy paste to Here'!G66," &amp; ",'Copy paste to Here'!D66,"  &amp;  ",'Copy paste to Here'!E66))),"Empty Cell")</f>
        <v>Flexible acrylic labret, 16g (1.2mm) with 3mm UV ball &amp; Length: 8mm  &amp;  Color: Clear</v>
      </c>
      <c r="B62" s="165" t="str">
        <f>'Copy paste to Here'!C66</f>
        <v>ALBEVB</v>
      </c>
      <c r="C62" s="165" t="s">
        <v>745</v>
      </c>
      <c r="D62" s="166">
        <f>Invoice!B66</f>
        <v>2</v>
      </c>
      <c r="E62" s="167">
        <f>'Shipping Invoice'!J66*$N$1</f>
        <v>0.14000000000000001</v>
      </c>
      <c r="F62" s="167">
        <f t="shared" si="0"/>
        <v>0.28000000000000003</v>
      </c>
      <c r="G62" s="168">
        <f t="shared" si="1"/>
        <v>4.9546000000000001</v>
      </c>
      <c r="H62" s="171">
        <f t="shared" si="2"/>
        <v>9.9092000000000002</v>
      </c>
    </row>
    <row r="63" spans="1:8" s="62" customFormat="1" ht="13.5" customHeight="1">
      <c r="A63" s="164" t="str">
        <f>IF((LEN('Copy paste to Here'!G67))&gt;5,((CONCATENATE('Copy paste to Here'!G67," &amp; ",'Copy paste to Here'!D67,"  &amp;  ",'Copy paste to Here'!E67))),"Empty Cell")</f>
        <v>Flexible acrylic labret, 16g (1.2mm) with 3mm UV ball &amp; Length: 8mm  &amp;  Color: Green</v>
      </c>
      <c r="B63" s="165" t="str">
        <f>'Copy paste to Here'!C67</f>
        <v>ALBEVB</v>
      </c>
      <c r="C63" s="165" t="s">
        <v>745</v>
      </c>
      <c r="D63" s="166">
        <f>Invoice!B67</f>
        <v>2</v>
      </c>
      <c r="E63" s="167">
        <f>'Shipping Invoice'!J67*$N$1</f>
        <v>0.14000000000000001</v>
      </c>
      <c r="F63" s="167">
        <f t="shared" si="0"/>
        <v>0.28000000000000003</v>
      </c>
      <c r="G63" s="168">
        <f t="shared" si="1"/>
        <v>4.9546000000000001</v>
      </c>
      <c r="H63" s="171">
        <f t="shared" si="2"/>
        <v>9.9092000000000002</v>
      </c>
    </row>
    <row r="64" spans="1:8" s="62" customFormat="1" ht="13.5" customHeight="1">
      <c r="A64" s="164" t="str">
        <f>IF((LEN('Copy paste to Here'!G68))&gt;5,((CONCATENATE('Copy paste to Here'!G68," &amp; ",'Copy paste to Here'!D68,"  &amp;  ",'Copy paste to Here'!E68))),"Empty Cell")</f>
        <v>Flexible acrylic labret, 16g (1.2mm) with 3mm UV ball &amp; Length: 8mm  &amp;  Color: Orange</v>
      </c>
      <c r="B64" s="165" t="str">
        <f>'Copy paste to Here'!C68</f>
        <v>ALBEVB</v>
      </c>
      <c r="C64" s="165" t="s">
        <v>745</v>
      </c>
      <c r="D64" s="166">
        <f>Invoice!B68</f>
        <v>2</v>
      </c>
      <c r="E64" s="167">
        <f>'Shipping Invoice'!J68*$N$1</f>
        <v>0.14000000000000001</v>
      </c>
      <c r="F64" s="167">
        <f t="shared" si="0"/>
        <v>0.28000000000000003</v>
      </c>
      <c r="G64" s="168">
        <f t="shared" si="1"/>
        <v>4.9546000000000001</v>
      </c>
      <c r="H64" s="171">
        <f t="shared" si="2"/>
        <v>9.9092000000000002</v>
      </c>
    </row>
    <row r="65" spans="1:8" s="62" customFormat="1" ht="13.5" customHeight="1">
      <c r="A65" s="164" t="str">
        <f>IF((LEN('Copy paste to Here'!G69))&gt;5,((CONCATENATE('Copy paste to Here'!G69," &amp; ",'Copy paste to Here'!D69,"  &amp;  ",'Copy paste to Here'!E69))),"Empty Cell")</f>
        <v>Flexible acrylic labret, 16g (1.2mm) with 3mm UV ball &amp; Length: 8mm  &amp;  Color: Purple</v>
      </c>
      <c r="B65" s="165" t="str">
        <f>'Copy paste to Here'!C69</f>
        <v>ALBEVB</v>
      </c>
      <c r="C65" s="165" t="s">
        <v>745</v>
      </c>
      <c r="D65" s="166">
        <f>Invoice!B69</f>
        <v>2</v>
      </c>
      <c r="E65" s="167">
        <f>'Shipping Invoice'!J69*$N$1</f>
        <v>0.14000000000000001</v>
      </c>
      <c r="F65" s="167">
        <f t="shared" si="0"/>
        <v>0.28000000000000003</v>
      </c>
      <c r="G65" s="168">
        <f t="shared" si="1"/>
        <v>4.9546000000000001</v>
      </c>
      <c r="H65" s="171">
        <f t="shared" si="2"/>
        <v>9.9092000000000002</v>
      </c>
    </row>
    <row r="66" spans="1:8" s="62" customFormat="1" ht="13.5" customHeight="1">
      <c r="A66" s="164" t="str">
        <f>IF((LEN('Copy paste to Here'!G70))&gt;5,((CONCATENATE('Copy paste to Here'!G70," &amp; ",'Copy paste to Here'!D70,"  &amp;  ",'Copy paste to Here'!E70))),"Empty Cell")</f>
        <v>Semi transparent acrylic double flared flesh tunnel &amp; Gauge: 4mm  &amp;  Color: Clear</v>
      </c>
      <c r="B66" s="165" t="str">
        <f>'Copy paste to Here'!C70</f>
        <v>APRD</v>
      </c>
      <c r="C66" s="165" t="s">
        <v>933</v>
      </c>
      <c r="D66" s="166">
        <f>Invoice!B70</f>
        <v>2</v>
      </c>
      <c r="E66" s="167">
        <f>'Shipping Invoice'!J70*$N$1</f>
        <v>0.31</v>
      </c>
      <c r="F66" s="167">
        <f t="shared" si="0"/>
        <v>0.62</v>
      </c>
      <c r="G66" s="168">
        <f t="shared" si="1"/>
        <v>10.9709</v>
      </c>
      <c r="H66" s="171">
        <f t="shared" si="2"/>
        <v>21.941800000000001</v>
      </c>
    </row>
    <row r="67" spans="1:8" s="62" customFormat="1" ht="13.5" customHeight="1">
      <c r="A67" s="164" t="str">
        <f>IF((LEN('Copy paste to Here'!G71))&gt;5,((CONCATENATE('Copy paste to Here'!G71," &amp; ",'Copy paste to Here'!D71,"  &amp;  ",'Copy paste to Here'!E71))),"Empty Cell")</f>
        <v>Semi transparent acrylic double flared flesh tunnel &amp; Gauge: 8mm  &amp;  Color: Clear</v>
      </c>
      <c r="B67" s="165" t="str">
        <f>'Copy paste to Here'!C71</f>
        <v>APRD</v>
      </c>
      <c r="C67" s="165" t="s">
        <v>934</v>
      </c>
      <c r="D67" s="166">
        <f>Invoice!B71</f>
        <v>2</v>
      </c>
      <c r="E67" s="167">
        <f>'Shipping Invoice'!J71*$N$1</f>
        <v>0.37</v>
      </c>
      <c r="F67" s="167">
        <f t="shared" si="0"/>
        <v>0.74</v>
      </c>
      <c r="G67" s="168">
        <f t="shared" si="1"/>
        <v>13.0943</v>
      </c>
      <c r="H67" s="171">
        <f t="shared" si="2"/>
        <v>26.188600000000001</v>
      </c>
    </row>
    <row r="68" spans="1:8" s="62" customFormat="1" ht="13.5" customHeight="1">
      <c r="A68" s="164" t="str">
        <f>IF((LEN('Copy paste to Here'!G72))&gt;5,((CONCATENATE('Copy paste to Here'!G72," &amp; ",'Copy paste to Here'!D72,"  &amp;  ",'Copy paste to Here'!E72))),"Empty Cell")</f>
        <v>Semi transparent acrylic double flared flesh tunnel &amp; Gauge: 10mm  &amp;  Color: Dark blue</v>
      </c>
      <c r="B68" s="165" t="str">
        <f>'Copy paste to Here'!C72</f>
        <v>APRD</v>
      </c>
      <c r="C68" s="165" t="s">
        <v>935</v>
      </c>
      <c r="D68" s="166">
        <f>Invoice!B72</f>
        <v>2</v>
      </c>
      <c r="E68" s="167">
        <f>'Shipping Invoice'!J72*$N$1</f>
        <v>0.4</v>
      </c>
      <c r="F68" s="167">
        <f t="shared" si="0"/>
        <v>0.8</v>
      </c>
      <c r="G68" s="168">
        <f t="shared" si="1"/>
        <v>14.156000000000001</v>
      </c>
      <c r="H68" s="171">
        <f t="shared" si="2"/>
        <v>28.312000000000001</v>
      </c>
    </row>
    <row r="69" spans="1:8" s="62" customFormat="1" ht="13.5" hidden="1" customHeight="1">
      <c r="A69" s="164" t="s">
        <v>11</v>
      </c>
      <c r="B69" s="165" t="str">
        <f>'Copy paste to Here'!C73</f>
        <v>APRD</v>
      </c>
      <c r="C69" s="165" t="s">
        <v>935</v>
      </c>
      <c r="D69" s="166">
        <f>Invoice!B73</f>
        <v>0</v>
      </c>
      <c r="E69" s="167">
        <f>'Shipping Invoice'!J73*$N$1</f>
        <v>0.4</v>
      </c>
      <c r="F69" s="167">
        <f t="shared" si="0"/>
        <v>0</v>
      </c>
      <c r="G69" s="168">
        <f t="shared" si="1"/>
        <v>14.156000000000001</v>
      </c>
      <c r="H69" s="171">
        <f t="shared" si="2"/>
        <v>0</v>
      </c>
    </row>
    <row r="70" spans="1:8" s="62" customFormat="1" ht="13.5" customHeight="1">
      <c r="A70" s="164" t="str">
        <f>IF((LEN('Copy paste to Here'!G74))&gt;5,((CONCATENATE('Copy paste to Here'!G74," &amp; ",'Copy paste to Here'!D74,"  &amp;  ",'Copy paste to Here'!E74))),"Empty Cell")</f>
        <v>Semi transparent acrylic double flared flesh tunnel &amp; Gauge: 10mm  &amp;  Color: Orange</v>
      </c>
      <c r="B70" s="165" t="str">
        <f>'Copy paste to Here'!C74</f>
        <v>APRD</v>
      </c>
      <c r="C70" s="165" t="s">
        <v>935</v>
      </c>
      <c r="D70" s="166">
        <f>Invoice!B74</f>
        <v>2</v>
      </c>
      <c r="E70" s="167">
        <f>'Shipping Invoice'!J74*$N$1</f>
        <v>0.4</v>
      </c>
      <c r="F70" s="167">
        <f t="shared" si="0"/>
        <v>0.8</v>
      </c>
      <c r="G70" s="168">
        <f t="shared" si="1"/>
        <v>14.156000000000001</v>
      </c>
      <c r="H70" s="171">
        <f t="shared" si="2"/>
        <v>28.312000000000001</v>
      </c>
    </row>
    <row r="71" spans="1:8" s="62" customFormat="1" ht="13.5" customHeight="1">
      <c r="A71" s="164" t="str">
        <f>IF((LEN('Copy paste to Here'!G75))&gt;5,((CONCATENATE('Copy paste to Here'!G75," &amp; ",'Copy paste to Here'!D75,"  &amp;  ",'Copy paste to Here'!E75))),"Empty Cell")</f>
        <v>Semi transparent acrylic double flared flesh tunnel &amp; Gauge: 12mm  &amp;  Color: Clear</v>
      </c>
      <c r="B71" s="165" t="str">
        <f>'Copy paste to Here'!C75</f>
        <v>APRD</v>
      </c>
      <c r="C71" s="165" t="s">
        <v>936</v>
      </c>
      <c r="D71" s="166">
        <f>Invoice!B75</f>
        <v>2</v>
      </c>
      <c r="E71" s="167">
        <f>'Shipping Invoice'!J75*$N$1</f>
        <v>0.43</v>
      </c>
      <c r="F71" s="167">
        <f t="shared" si="0"/>
        <v>0.86</v>
      </c>
      <c r="G71" s="168">
        <f t="shared" si="1"/>
        <v>15.217700000000001</v>
      </c>
      <c r="H71" s="171">
        <f t="shared" si="2"/>
        <v>30.435400000000001</v>
      </c>
    </row>
    <row r="72" spans="1:8" s="62" customFormat="1" ht="13.5" customHeight="1">
      <c r="A72" s="164" t="str">
        <f>IF((LEN('Copy paste to Here'!G76))&gt;5,((CONCATENATE('Copy paste to Here'!G76," &amp; ",'Copy paste to Here'!D76,"  &amp;  ",'Copy paste to Here'!E76))),"Empty Cell")</f>
        <v xml:space="preserve">316L steel eyebrow barbell, 16g (1.2mm) with two 3mm balls &amp; Length: 8mm  &amp;  </v>
      </c>
      <c r="B72" s="165" t="str">
        <f>'Copy paste to Here'!C76</f>
        <v>BBEB</v>
      </c>
      <c r="C72" s="165" t="s">
        <v>109</v>
      </c>
      <c r="D72" s="166">
        <f>Invoice!B76</f>
        <v>30</v>
      </c>
      <c r="E72" s="167">
        <f>'Shipping Invoice'!J76*$N$1</f>
        <v>0.16</v>
      </c>
      <c r="F72" s="167">
        <f t="shared" si="0"/>
        <v>4.8</v>
      </c>
      <c r="G72" s="168">
        <f t="shared" si="1"/>
        <v>5.6623999999999999</v>
      </c>
      <c r="H72" s="171">
        <f t="shared" si="2"/>
        <v>169.87199999999999</v>
      </c>
    </row>
    <row r="73" spans="1:8" s="62" customFormat="1" ht="13.5" customHeight="1">
      <c r="A73" s="164" t="str">
        <f>IF((LEN('Copy paste to Here'!G77))&gt;5,((CONCATENATE('Copy paste to Here'!G77," &amp; ",'Copy paste to Here'!D77,"  &amp;  ",'Copy paste to Here'!E77))),"Empty Cell")</f>
        <v xml:space="preserve">316L steel eyebrow barbell, 16g (1.2mm) with two 3mm balls &amp; Length: 19mm  &amp;  </v>
      </c>
      <c r="B73" s="165" t="str">
        <f>'Copy paste to Here'!C77</f>
        <v>BBEB</v>
      </c>
      <c r="C73" s="165" t="s">
        <v>937</v>
      </c>
      <c r="D73" s="166">
        <f>Invoice!B77</f>
        <v>30</v>
      </c>
      <c r="E73" s="167">
        <f>'Shipping Invoice'!J77*$N$1</f>
        <v>0.17</v>
      </c>
      <c r="F73" s="167">
        <f t="shared" si="0"/>
        <v>5.1000000000000005</v>
      </c>
      <c r="G73" s="168">
        <f t="shared" si="1"/>
        <v>6.0163000000000002</v>
      </c>
      <c r="H73" s="171">
        <f t="shared" si="2"/>
        <v>180.489</v>
      </c>
    </row>
    <row r="74" spans="1:8" s="62" customFormat="1" ht="13.5" customHeight="1">
      <c r="A74" s="164" t="str">
        <f>IF((LEN('Copy paste to Here'!G78))&gt;5,((CONCATENATE('Copy paste to Here'!G78," &amp; ",'Copy paste to Here'!D78,"  &amp;  ",'Copy paste to Here'!E78))),"Empty Cell")</f>
        <v>Anodized 316L steel industrial barbell, 16g (1.2mm) with two 4mm balls &amp; Length: 32mm  &amp;  Color: Black</v>
      </c>
      <c r="B74" s="165" t="str">
        <f>'Copy paste to Here'!C78</f>
        <v>BBEITB</v>
      </c>
      <c r="C74" s="165" t="s">
        <v>752</v>
      </c>
      <c r="D74" s="166">
        <f>Invoice!B78</f>
        <v>2</v>
      </c>
      <c r="E74" s="167">
        <f>'Shipping Invoice'!J78*$N$1</f>
        <v>0.74</v>
      </c>
      <c r="F74" s="167">
        <f t="shared" si="0"/>
        <v>1.48</v>
      </c>
      <c r="G74" s="168">
        <f t="shared" si="1"/>
        <v>26.188600000000001</v>
      </c>
      <c r="H74" s="171">
        <f t="shared" si="2"/>
        <v>52.377200000000002</v>
      </c>
    </row>
    <row r="75" spans="1:8" s="62" customFormat="1" ht="13.5" customHeight="1">
      <c r="A75" s="164" t="str">
        <f>IF((LEN('Copy paste to Here'!G79))&gt;5,((CONCATENATE('Copy paste to Here'!G79," &amp; ",'Copy paste to Here'!D79,"  &amp;  ",'Copy paste to Here'!E79))),"Empty Cell")</f>
        <v>Anodized 316L steel industrial barbell, 16g (1.2mm) with two 4mm balls &amp; Length: 32mm  &amp;  Color: Rainbow</v>
      </c>
      <c r="B75" s="165" t="str">
        <f>'Copy paste to Here'!C79</f>
        <v>BBEITB</v>
      </c>
      <c r="C75" s="165" t="s">
        <v>752</v>
      </c>
      <c r="D75" s="166">
        <f>Invoice!B79</f>
        <v>2</v>
      </c>
      <c r="E75" s="167">
        <f>'Shipping Invoice'!J79*$N$1</f>
        <v>0.74</v>
      </c>
      <c r="F75" s="167">
        <f t="shared" si="0"/>
        <v>1.48</v>
      </c>
      <c r="G75" s="168">
        <f t="shared" si="1"/>
        <v>26.188600000000001</v>
      </c>
      <c r="H75" s="171">
        <f t="shared" si="2"/>
        <v>52.377200000000002</v>
      </c>
    </row>
    <row r="76" spans="1:8" s="62" customFormat="1" ht="13.5" customHeight="1">
      <c r="A76" s="164" t="str">
        <f>IF((LEN('Copy paste to Here'!G80))&gt;5,((CONCATENATE('Copy paste to Here'!G80," &amp; ",'Copy paste to Here'!D80,"  &amp;  ",'Copy paste to Here'!E80))),"Empty Cell")</f>
        <v>Anodized 316L steel industrial barbell, 16g (1.2mm) with two 4mm balls &amp; Length: 32mm  &amp;  Color: Gold</v>
      </c>
      <c r="B76" s="165" t="str">
        <f>'Copy paste to Here'!C80</f>
        <v>BBEITB</v>
      </c>
      <c r="C76" s="165" t="s">
        <v>752</v>
      </c>
      <c r="D76" s="166">
        <f>Invoice!B80</f>
        <v>2</v>
      </c>
      <c r="E76" s="167">
        <f>'Shipping Invoice'!J80*$N$1</f>
        <v>0.74</v>
      </c>
      <c r="F76" s="167">
        <f t="shared" si="0"/>
        <v>1.48</v>
      </c>
      <c r="G76" s="168">
        <f t="shared" si="1"/>
        <v>26.188600000000001</v>
      </c>
      <c r="H76" s="171">
        <f t="shared" si="2"/>
        <v>52.377200000000002</v>
      </c>
    </row>
    <row r="77" spans="1:8" s="62" customFormat="1" ht="13.5" customHeight="1">
      <c r="A77" s="164" t="str">
        <f>IF((LEN('Copy paste to Here'!G81))&gt;5,((CONCATENATE('Copy paste to Here'!G81," &amp; ",'Copy paste to Here'!D81,"  &amp;  ",'Copy paste to Here'!E81))),"Empty Cell")</f>
        <v>Anodized 316L steel industrial barbell, 16g (1.2mm) with two 4mm balls &amp; Length: 35mm  &amp;  Color: Black</v>
      </c>
      <c r="B77" s="165" t="str">
        <f>'Copy paste to Here'!C81</f>
        <v>BBEITB</v>
      </c>
      <c r="C77" s="165" t="s">
        <v>752</v>
      </c>
      <c r="D77" s="166">
        <f>Invoice!B81</f>
        <v>2</v>
      </c>
      <c r="E77" s="167">
        <f>'Shipping Invoice'!J81*$N$1</f>
        <v>0.74</v>
      </c>
      <c r="F77" s="167">
        <f t="shared" si="0"/>
        <v>1.48</v>
      </c>
      <c r="G77" s="168">
        <f t="shared" si="1"/>
        <v>26.188600000000001</v>
      </c>
      <c r="H77" s="171">
        <f t="shared" si="2"/>
        <v>52.377200000000002</v>
      </c>
    </row>
    <row r="78" spans="1:8" s="62" customFormat="1" ht="13.5" customHeight="1">
      <c r="A78" s="164" t="str">
        <f>IF((LEN('Copy paste to Here'!G82))&gt;5,((CONCATENATE('Copy paste to Here'!G82," &amp; ",'Copy paste to Here'!D82,"  &amp;  ",'Copy paste to Here'!E82))),"Empty Cell")</f>
        <v>Anodized 316L steel industrial barbell, 16g (1.2mm) with two 4mm balls &amp; Length: 35mm  &amp;  Color: Blue</v>
      </c>
      <c r="B78" s="165" t="str">
        <f>'Copy paste to Here'!C82</f>
        <v>BBEITB</v>
      </c>
      <c r="C78" s="165" t="s">
        <v>752</v>
      </c>
      <c r="D78" s="166">
        <f>Invoice!B82</f>
        <v>2</v>
      </c>
      <c r="E78" s="167">
        <f>'Shipping Invoice'!J82*$N$1</f>
        <v>0.74</v>
      </c>
      <c r="F78" s="167">
        <f t="shared" si="0"/>
        <v>1.48</v>
      </c>
      <c r="G78" s="168">
        <f t="shared" si="1"/>
        <v>26.188600000000001</v>
      </c>
      <c r="H78" s="171">
        <f t="shared" si="2"/>
        <v>52.377200000000002</v>
      </c>
    </row>
    <row r="79" spans="1:8" s="62" customFormat="1" ht="13.5" customHeight="1">
      <c r="A79" s="164" t="str">
        <f>IF((LEN('Copy paste to Here'!G83))&gt;5,((CONCATENATE('Copy paste to Here'!G83," &amp; ",'Copy paste to Here'!D83,"  &amp;  ",'Copy paste to Here'!E83))),"Empty Cell")</f>
        <v>Anodized 316L steel industrial barbell, 16g (1.2mm) with two 4mm balls &amp; Length: 35mm  &amp;  Color: Light blue</v>
      </c>
      <c r="B79" s="165" t="str">
        <f>'Copy paste to Here'!C83</f>
        <v>BBEITB</v>
      </c>
      <c r="C79" s="165" t="s">
        <v>752</v>
      </c>
      <c r="D79" s="166">
        <f>Invoice!B83</f>
        <v>2</v>
      </c>
      <c r="E79" s="167">
        <f>'Shipping Invoice'!J83*$N$1</f>
        <v>0.74</v>
      </c>
      <c r="F79" s="167">
        <f t="shared" si="0"/>
        <v>1.48</v>
      </c>
      <c r="G79" s="168">
        <f t="shared" si="1"/>
        <v>26.188600000000001</v>
      </c>
      <c r="H79" s="171">
        <f t="shared" si="2"/>
        <v>52.377200000000002</v>
      </c>
    </row>
    <row r="80" spans="1:8" s="62" customFormat="1" ht="13.5" customHeight="1">
      <c r="A80" s="164" t="str">
        <f>IF((LEN('Copy paste to Here'!G84))&gt;5,((CONCATENATE('Copy paste to Here'!G84," &amp; ",'Copy paste to Here'!D84,"  &amp;  ",'Copy paste to Here'!E84))),"Empty Cell")</f>
        <v>Anodized 316L steel industrial barbell, 16g (1.2mm) with two 4mm balls &amp; Length: 35mm  &amp;  Color: Rose-gold</v>
      </c>
      <c r="B80" s="165" t="str">
        <f>'Copy paste to Here'!C84</f>
        <v>BBEITB</v>
      </c>
      <c r="C80" s="165" t="s">
        <v>752</v>
      </c>
      <c r="D80" s="166">
        <f>Invoice!B84</f>
        <v>2</v>
      </c>
      <c r="E80" s="167">
        <f>'Shipping Invoice'!J84*$N$1</f>
        <v>0.74</v>
      </c>
      <c r="F80" s="167">
        <f t="shared" si="0"/>
        <v>1.48</v>
      </c>
      <c r="G80" s="168">
        <f t="shared" si="1"/>
        <v>26.188600000000001</v>
      </c>
      <c r="H80" s="171">
        <f t="shared" si="2"/>
        <v>52.377200000000002</v>
      </c>
    </row>
    <row r="81" spans="1:8" s="62" customFormat="1" ht="13.5" customHeight="1">
      <c r="A81" s="164" t="str">
        <f>IF((LEN('Copy paste to Here'!G85))&gt;5,((CONCATENATE('Copy paste to Here'!G85," &amp; ",'Copy paste to Here'!D85,"  &amp;  ",'Copy paste to Here'!E85))),"Empty Cell")</f>
        <v>Anodized 316L steel industrial barbell, 16g (1.2mm) with two 4mm balls &amp; Length: 38mm  &amp;  Color: Black</v>
      </c>
      <c r="B81" s="165" t="str">
        <f>'Copy paste to Here'!C85</f>
        <v>BBEITB</v>
      </c>
      <c r="C81" s="165" t="s">
        <v>752</v>
      </c>
      <c r="D81" s="166">
        <f>Invoice!B85</f>
        <v>2</v>
      </c>
      <c r="E81" s="167">
        <f>'Shipping Invoice'!J85*$N$1</f>
        <v>0.74</v>
      </c>
      <c r="F81" s="167">
        <f t="shared" si="0"/>
        <v>1.48</v>
      </c>
      <c r="G81" s="168">
        <f t="shared" si="1"/>
        <v>26.188600000000001</v>
      </c>
      <c r="H81" s="171">
        <f t="shared" si="2"/>
        <v>52.377200000000002</v>
      </c>
    </row>
    <row r="82" spans="1:8" s="62" customFormat="1" ht="13.5" customHeight="1">
      <c r="A82" s="164" t="str">
        <f>IF((LEN('Copy paste to Here'!G86))&gt;5,((CONCATENATE('Copy paste to Here'!G86," &amp; ",'Copy paste to Here'!D86,"  &amp;  ",'Copy paste to Here'!E86))),"Empty Cell")</f>
        <v>Anodized 316L steel industrial barbell, 16g (1.2mm) with two 4mm balls &amp; Length: 38mm  &amp;  Color: Blue</v>
      </c>
      <c r="B82" s="165" t="str">
        <f>'Copy paste to Here'!C86</f>
        <v>BBEITB</v>
      </c>
      <c r="C82" s="165" t="s">
        <v>752</v>
      </c>
      <c r="D82" s="166">
        <f>Invoice!B86</f>
        <v>2</v>
      </c>
      <c r="E82" s="167">
        <f>'Shipping Invoice'!J86*$N$1</f>
        <v>0.74</v>
      </c>
      <c r="F82" s="167">
        <f t="shared" si="0"/>
        <v>1.48</v>
      </c>
      <c r="G82" s="168">
        <f t="shared" si="1"/>
        <v>26.188600000000001</v>
      </c>
      <c r="H82" s="171">
        <f t="shared" si="2"/>
        <v>52.377200000000002</v>
      </c>
    </row>
    <row r="83" spans="1:8" s="62" customFormat="1" ht="13.5" customHeight="1">
      <c r="A83" s="164" t="str">
        <f>IF((LEN('Copy paste to Here'!G87))&gt;5,((CONCATENATE('Copy paste to Here'!G87," &amp; ",'Copy paste to Here'!D87,"  &amp;  ",'Copy paste to Here'!E87))),"Empty Cell")</f>
        <v>Anodized 316L steel industrial barbell, 16g (1.2mm) with two 4mm balls &amp; Length: 38mm  &amp;  Color: Light blue</v>
      </c>
      <c r="B83" s="165" t="str">
        <f>'Copy paste to Here'!C87</f>
        <v>BBEITB</v>
      </c>
      <c r="C83" s="165" t="s">
        <v>752</v>
      </c>
      <c r="D83" s="166">
        <f>Invoice!B87</f>
        <v>2</v>
      </c>
      <c r="E83" s="167">
        <f>'Shipping Invoice'!J87*$N$1</f>
        <v>0.74</v>
      </c>
      <c r="F83" s="167">
        <f t="shared" ref="F83:F146" si="3">D83*E83</f>
        <v>1.48</v>
      </c>
      <c r="G83" s="168">
        <f t="shared" ref="G83:G146" si="4">E83*$E$14</f>
        <v>26.188600000000001</v>
      </c>
      <c r="H83" s="171">
        <f t="shared" ref="H83:H146" si="5">D83*G83</f>
        <v>52.377200000000002</v>
      </c>
    </row>
    <row r="84" spans="1:8" s="62" customFormat="1" ht="13.5" customHeight="1">
      <c r="A84" s="164" t="str">
        <f>IF((LEN('Copy paste to Here'!G88))&gt;5,((CONCATENATE('Copy paste to Here'!G88," &amp; ",'Copy paste to Here'!D88,"  &amp;  ",'Copy paste to Here'!E88))),"Empty Cell")</f>
        <v>Anodized 316L steel industrial barbell, 16g (1.2mm) with two 4mm cones &amp; Length: 32mm  &amp;  Color: Black</v>
      </c>
      <c r="B84" s="165" t="str">
        <f>'Copy paste to Here'!C88</f>
        <v>BBEITCN</v>
      </c>
      <c r="C84" s="165" t="s">
        <v>755</v>
      </c>
      <c r="D84" s="166">
        <f>Invoice!B88</f>
        <v>2</v>
      </c>
      <c r="E84" s="167">
        <f>'Shipping Invoice'!J88*$N$1</f>
        <v>0.74</v>
      </c>
      <c r="F84" s="167">
        <f t="shared" si="3"/>
        <v>1.48</v>
      </c>
      <c r="G84" s="168">
        <f t="shared" si="4"/>
        <v>26.188600000000001</v>
      </c>
      <c r="H84" s="171">
        <f t="shared" si="5"/>
        <v>52.377200000000002</v>
      </c>
    </row>
    <row r="85" spans="1:8" s="62" customFormat="1" ht="13.5" customHeight="1">
      <c r="A85" s="164" t="str">
        <f>IF((LEN('Copy paste to Here'!G89))&gt;5,((CONCATENATE('Copy paste to Here'!G89," &amp; ",'Copy paste to Here'!D89,"  &amp;  ",'Copy paste to Here'!E89))),"Empty Cell")</f>
        <v>Anodized 316L steel industrial barbell, 16g (1.2mm) with two 4mm cones &amp; Length: 35mm  &amp;  Color: Black</v>
      </c>
      <c r="B85" s="165" t="str">
        <f>'Copy paste to Here'!C89</f>
        <v>BBEITCN</v>
      </c>
      <c r="C85" s="165" t="s">
        <v>755</v>
      </c>
      <c r="D85" s="166">
        <f>Invoice!B89</f>
        <v>2</v>
      </c>
      <c r="E85" s="167">
        <f>'Shipping Invoice'!J89*$N$1</f>
        <v>0.74</v>
      </c>
      <c r="F85" s="167">
        <f t="shared" si="3"/>
        <v>1.48</v>
      </c>
      <c r="G85" s="168">
        <f t="shared" si="4"/>
        <v>26.188600000000001</v>
      </c>
      <c r="H85" s="171">
        <f t="shared" si="5"/>
        <v>52.377200000000002</v>
      </c>
    </row>
    <row r="86" spans="1:8" s="62" customFormat="1" ht="13.5" customHeight="1">
      <c r="A86" s="164" t="str">
        <f>IF((LEN('Copy paste to Here'!G90))&gt;5,((CONCATENATE('Copy paste to Here'!G90," &amp; ",'Copy paste to Here'!D90,"  &amp;  ",'Copy paste to Here'!E90))),"Empty Cell")</f>
        <v>Anodized 316L steel industrial barbell, 16g (1.2mm) with two 4mm cones &amp; Length: 35mm  &amp;  Color: Blue</v>
      </c>
      <c r="B86" s="165" t="str">
        <f>'Copy paste to Here'!C90</f>
        <v>BBEITCN</v>
      </c>
      <c r="C86" s="165" t="s">
        <v>755</v>
      </c>
      <c r="D86" s="166">
        <f>Invoice!B90</f>
        <v>2</v>
      </c>
      <c r="E86" s="167">
        <f>'Shipping Invoice'!J90*$N$1</f>
        <v>0.74</v>
      </c>
      <c r="F86" s="167">
        <f t="shared" si="3"/>
        <v>1.48</v>
      </c>
      <c r="G86" s="168">
        <f t="shared" si="4"/>
        <v>26.188600000000001</v>
      </c>
      <c r="H86" s="171">
        <f t="shared" si="5"/>
        <v>52.377200000000002</v>
      </c>
    </row>
    <row r="87" spans="1:8" s="62" customFormat="1" ht="13.5" customHeight="1">
      <c r="A87" s="164" t="str">
        <f>IF((LEN('Copy paste to Here'!G91))&gt;5,((CONCATENATE('Copy paste to Here'!G91," &amp; ",'Copy paste to Here'!D91,"  &amp;  ",'Copy paste to Here'!E91))),"Empty Cell")</f>
        <v>Anodized 316L steel industrial barbell, 16g (1.2mm) with two 4mm cones &amp; Length: 38mm  &amp;  Color: Black</v>
      </c>
      <c r="B87" s="165" t="str">
        <f>'Copy paste to Here'!C91</f>
        <v>BBEITCN</v>
      </c>
      <c r="C87" s="165" t="s">
        <v>755</v>
      </c>
      <c r="D87" s="166">
        <f>Invoice!B91</f>
        <v>2</v>
      </c>
      <c r="E87" s="167">
        <f>'Shipping Invoice'!J91*$N$1</f>
        <v>0.74</v>
      </c>
      <c r="F87" s="167">
        <f t="shared" si="3"/>
        <v>1.48</v>
      </c>
      <c r="G87" s="168">
        <f t="shared" si="4"/>
        <v>26.188600000000001</v>
      </c>
      <c r="H87" s="171">
        <f t="shared" si="5"/>
        <v>52.377200000000002</v>
      </c>
    </row>
    <row r="88" spans="1:8" s="62" customFormat="1" ht="13.5" customHeight="1">
      <c r="A88" s="164" t="str">
        <f>IF((LEN('Copy paste to Here'!G92))&gt;5,((CONCATENATE('Copy paste to Here'!G92," &amp; ",'Copy paste to Here'!D92,"  &amp;  ",'Copy paste to Here'!E92))),"Empty Cell")</f>
        <v>Anodized 316L steel industrial barbell, 16g (1.2mm) with two 4mm cones &amp; Length: 38mm  &amp;  Color: Blue</v>
      </c>
      <c r="B88" s="165" t="str">
        <f>'Copy paste to Here'!C92</f>
        <v>BBEITCN</v>
      </c>
      <c r="C88" s="165" t="s">
        <v>755</v>
      </c>
      <c r="D88" s="166">
        <f>Invoice!B92</f>
        <v>2</v>
      </c>
      <c r="E88" s="167">
        <f>'Shipping Invoice'!J92*$N$1</f>
        <v>0.74</v>
      </c>
      <c r="F88" s="167">
        <f t="shared" si="3"/>
        <v>1.48</v>
      </c>
      <c r="G88" s="168">
        <f t="shared" si="4"/>
        <v>26.188600000000001</v>
      </c>
      <c r="H88" s="171">
        <f t="shared" si="5"/>
        <v>52.377200000000002</v>
      </c>
    </row>
    <row r="89" spans="1:8" s="62" customFormat="1" ht="13.5" customHeight="1">
      <c r="A89" s="164" t="str">
        <f>IF((LEN('Copy paste to Here'!G93))&gt;5,((CONCATENATE('Copy paste to Here'!G93," &amp; ",'Copy paste to Here'!D93,"  &amp;  ",'Copy paste to Here'!E93))),"Empty Cell")</f>
        <v xml:space="preserve">316L steel barbell, 1.6mm (14g) with two 3mm balls &amp; Length: 6mm  &amp;  </v>
      </c>
      <c r="B89" s="165" t="str">
        <f>'Copy paste to Here'!C93</f>
        <v>BBER31B</v>
      </c>
      <c r="C89" s="165" t="s">
        <v>757</v>
      </c>
      <c r="D89" s="166">
        <f>Invoice!B93</f>
        <v>40</v>
      </c>
      <c r="E89" s="167">
        <f>'Shipping Invoice'!J93*$N$1</f>
        <v>0.18</v>
      </c>
      <c r="F89" s="167">
        <f t="shared" si="3"/>
        <v>7.1999999999999993</v>
      </c>
      <c r="G89" s="168">
        <f t="shared" si="4"/>
        <v>6.3701999999999996</v>
      </c>
      <c r="H89" s="171">
        <f t="shared" si="5"/>
        <v>254.80799999999999</v>
      </c>
    </row>
    <row r="90" spans="1:8" s="62" customFormat="1" ht="13.5" customHeight="1">
      <c r="A90" s="164" t="str">
        <f>IF((LEN('Copy paste to Here'!G94))&gt;5,((CONCATENATE('Copy paste to Here'!G94," &amp; ",'Copy paste to Here'!D94,"  &amp;  ",'Copy paste to Here'!E94))),"Empty Cell")</f>
        <v xml:space="preserve">316L steel barbell, 1.6mm (14g) with two 3mm balls &amp; Length: 8mm  &amp;  </v>
      </c>
      <c r="B90" s="165" t="str">
        <f>'Copy paste to Here'!C94</f>
        <v>BBER31B</v>
      </c>
      <c r="C90" s="165" t="s">
        <v>757</v>
      </c>
      <c r="D90" s="166">
        <f>Invoice!B94</f>
        <v>40</v>
      </c>
      <c r="E90" s="167">
        <f>'Shipping Invoice'!J94*$N$1</f>
        <v>0.18</v>
      </c>
      <c r="F90" s="167">
        <f t="shared" si="3"/>
        <v>7.1999999999999993</v>
      </c>
      <c r="G90" s="168">
        <f t="shared" si="4"/>
        <v>6.3701999999999996</v>
      </c>
      <c r="H90" s="171">
        <f t="shared" si="5"/>
        <v>254.80799999999999</v>
      </c>
    </row>
    <row r="91" spans="1:8" s="62" customFormat="1" ht="13.5" customHeight="1">
      <c r="A91" s="164" t="str">
        <f>IF((LEN('Copy paste to Here'!G95))&gt;5,((CONCATENATE('Copy paste to Here'!G95," &amp; ",'Copy paste to Here'!D95,"  &amp;  ",'Copy paste to Here'!E95))),"Empty Cell")</f>
        <v xml:space="preserve">316L steel barbell, 1.6mm (14g) with two 3mm balls &amp; Length: 10mm  &amp;  </v>
      </c>
      <c r="B91" s="165" t="str">
        <f>'Copy paste to Here'!C95</f>
        <v>BBER31B</v>
      </c>
      <c r="C91" s="165" t="s">
        <v>757</v>
      </c>
      <c r="D91" s="166">
        <f>Invoice!B95</f>
        <v>40</v>
      </c>
      <c r="E91" s="167">
        <f>'Shipping Invoice'!J95*$N$1</f>
        <v>0.18</v>
      </c>
      <c r="F91" s="167">
        <f t="shared" si="3"/>
        <v>7.1999999999999993</v>
      </c>
      <c r="G91" s="168">
        <f t="shared" si="4"/>
        <v>6.3701999999999996</v>
      </c>
      <c r="H91" s="171">
        <f t="shared" si="5"/>
        <v>254.80799999999999</v>
      </c>
    </row>
    <row r="92" spans="1:8" s="62" customFormat="1" ht="13.5" customHeight="1">
      <c r="A92" s="164" t="str">
        <f>IF((LEN('Copy paste to Here'!G96))&gt;5,((CONCATENATE('Copy paste to Here'!G96," &amp; ",'Copy paste to Here'!D96,"  &amp;  ",'Copy paste to Here'!E96))),"Empty Cell")</f>
        <v xml:space="preserve">316L steel barbell, 1.6mm (14g) with two 3mm balls &amp; Length: 12mm  &amp;  </v>
      </c>
      <c r="B92" s="165" t="str">
        <f>'Copy paste to Here'!C96</f>
        <v>BBER31B</v>
      </c>
      <c r="C92" s="165" t="s">
        <v>757</v>
      </c>
      <c r="D92" s="166">
        <f>Invoice!B96</f>
        <v>40</v>
      </c>
      <c r="E92" s="167">
        <f>'Shipping Invoice'!J96*$N$1</f>
        <v>0.18</v>
      </c>
      <c r="F92" s="167">
        <f t="shared" si="3"/>
        <v>7.1999999999999993</v>
      </c>
      <c r="G92" s="168">
        <f t="shared" si="4"/>
        <v>6.3701999999999996</v>
      </c>
      <c r="H92" s="171">
        <f t="shared" si="5"/>
        <v>254.80799999999999</v>
      </c>
    </row>
    <row r="93" spans="1:8" s="62" customFormat="1" ht="13.5" customHeight="1">
      <c r="A93" s="164" t="str">
        <f>IF((LEN('Copy paste to Here'!G97))&gt;5,((CONCATENATE('Copy paste to Here'!G97," &amp; ",'Copy paste to Here'!D97,"  &amp;  ",'Copy paste to Here'!E97))),"Empty Cell")</f>
        <v xml:space="preserve">316L steel barbell, 1.6mm (14g) with two 3mm balls &amp; Length: 14mm  &amp;  </v>
      </c>
      <c r="B93" s="165" t="str">
        <f>'Copy paste to Here'!C97</f>
        <v>BBER31B</v>
      </c>
      <c r="C93" s="165" t="s">
        <v>757</v>
      </c>
      <c r="D93" s="166">
        <f>Invoice!B97</f>
        <v>40</v>
      </c>
      <c r="E93" s="167">
        <f>'Shipping Invoice'!J97*$N$1</f>
        <v>0.18</v>
      </c>
      <c r="F93" s="167">
        <f t="shared" si="3"/>
        <v>7.1999999999999993</v>
      </c>
      <c r="G93" s="168">
        <f t="shared" si="4"/>
        <v>6.3701999999999996</v>
      </c>
      <c r="H93" s="171">
        <f t="shared" si="5"/>
        <v>254.80799999999999</v>
      </c>
    </row>
    <row r="94" spans="1:8" s="62" customFormat="1" ht="13.5" customHeight="1">
      <c r="A94" s="164" t="str">
        <f>IF((LEN('Copy paste to Here'!G98))&gt;5,((CONCATENATE('Copy paste to Here'!G98," &amp; ",'Copy paste to Here'!D98,"  &amp;  ",'Copy paste to Here'!E98))),"Empty Cell")</f>
        <v xml:space="preserve">316L steel barbell, 1.6mm (14g) with two 3mm balls &amp; Length: 19mm  &amp;  </v>
      </c>
      <c r="B94" s="165" t="str">
        <f>'Copy paste to Here'!C98</f>
        <v>BBER31B</v>
      </c>
      <c r="C94" s="165" t="s">
        <v>757</v>
      </c>
      <c r="D94" s="166">
        <f>Invoice!B98</f>
        <v>40</v>
      </c>
      <c r="E94" s="167">
        <f>'Shipping Invoice'!J98*$N$1</f>
        <v>0.18</v>
      </c>
      <c r="F94" s="167">
        <f t="shared" si="3"/>
        <v>7.1999999999999993</v>
      </c>
      <c r="G94" s="168">
        <f t="shared" si="4"/>
        <v>6.3701999999999996</v>
      </c>
      <c r="H94" s="171">
        <f t="shared" si="5"/>
        <v>254.80799999999999</v>
      </c>
    </row>
    <row r="95" spans="1:8" s="62" customFormat="1" ht="13.5" customHeight="1">
      <c r="A95" s="164" t="str">
        <f>IF((LEN('Copy paste to Here'!G99))&gt;5,((CONCATENATE('Copy paste to Here'!G99," &amp; ",'Copy paste to Here'!D99,"  &amp;  ",'Copy paste to Here'!E99))),"Empty Cell")</f>
        <v xml:space="preserve">316L steel barbell, 1.6mm (14g) with two 3mm balls &amp; Length: 22mm  &amp;  </v>
      </c>
      <c r="B95" s="165" t="str">
        <f>'Copy paste to Here'!C99</f>
        <v>BBER31B</v>
      </c>
      <c r="C95" s="165" t="s">
        <v>757</v>
      </c>
      <c r="D95" s="166">
        <f>Invoice!B99</f>
        <v>40</v>
      </c>
      <c r="E95" s="167">
        <f>'Shipping Invoice'!J99*$N$1</f>
        <v>0.18</v>
      </c>
      <c r="F95" s="167">
        <f t="shared" si="3"/>
        <v>7.1999999999999993</v>
      </c>
      <c r="G95" s="168">
        <f t="shared" si="4"/>
        <v>6.3701999999999996</v>
      </c>
      <c r="H95" s="171">
        <f t="shared" si="5"/>
        <v>254.80799999999999</v>
      </c>
    </row>
    <row r="96" spans="1:8" s="62" customFormat="1" ht="13.5" customHeight="1">
      <c r="A96" s="164" t="str">
        <f>IF((LEN('Copy paste to Here'!G100))&gt;5,((CONCATENATE('Copy paste to Here'!G100," &amp; ",'Copy paste to Here'!D100,"  &amp;  ",'Copy paste to Here'!E100))),"Empty Cell")</f>
        <v xml:space="preserve">Surgical steel tongue barbell, 14g (1.6mm) with 7mm flat top with ferido glued crystal with a big crystal center and resin cover - length 5/8'' (16mm) &amp; Crystal Color: Clear  &amp;  </v>
      </c>
      <c r="B96" s="165" t="str">
        <f>'Copy paste to Here'!C100</f>
        <v>BBFC8X</v>
      </c>
      <c r="C96" s="165" t="s">
        <v>759</v>
      </c>
      <c r="D96" s="166">
        <f>Invoice!B100</f>
        <v>2</v>
      </c>
      <c r="E96" s="167">
        <f>'Shipping Invoice'!J100*$N$1</f>
        <v>1.24</v>
      </c>
      <c r="F96" s="167">
        <f t="shared" si="3"/>
        <v>2.48</v>
      </c>
      <c r="G96" s="168">
        <f t="shared" si="4"/>
        <v>43.883600000000001</v>
      </c>
      <c r="H96" s="171">
        <f t="shared" si="5"/>
        <v>87.767200000000003</v>
      </c>
    </row>
    <row r="97" spans="1:8" s="62" customFormat="1" ht="13.5" customHeight="1">
      <c r="A97" s="164" t="str">
        <f>IF((LEN('Copy paste to Here'!G101))&gt;5,((CONCATENATE('Copy paste to Here'!G101," &amp; ",'Copy paste to Here'!D101,"  &amp;  ",'Copy paste to Here'!E101))),"Empty Cell")</f>
        <v xml:space="preserve">Surgical steel tongue barbell, 14g (1.6mm) with 7mm flat top with ferido glued crystal with a big crystal center and resin cover - length 5/8'' (16mm) &amp; Crystal Color: Aquamarine  &amp;  </v>
      </c>
      <c r="B97" s="165" t="str">
        <f>'Copy paste to Here'!C101</f>
        <v>BBFC8X</v>
      </c>
      <c r="C97" s="165" t="s">
        <v>759</v>
      </c>
      <c r="D97" s="166">
        <f>Invoice!B101</f>
        <v>2</v>
      </c>
      <c r="E97" s="167">
        <f>'Shipping Invoice'!J101*$N$1</f>
        <v>1.24</v>
      </c>
      <c r="F97" s="167">
        <f t="shared" si="3"/>
        <v>2.48</v>
      </c>
      <c r="G97" s="168">
        <f t="shared" si="4"/>
        <v>43.883600000000001</v>
      </c>
      <c r="H97" s="171">
        <f t="shared" si="5"/>
        <v>87.767200000000003</v>
      </c>
    </row>
    <row r="98" spans="1:8" s="62" customFormat="1" ht="13.5" customHeight="1">
      <c r="A98" s="164" t="str">
        <f>IF((LEN('Copy paste to Here'!G102))&gt;5,((CONCATENATE('Copy paste to Here'!G102," &amp; ",'Copy paste to Here'!D102,"  &amp;  ",'Copy paste to Here'!E102))),"Empty Cell")</f>
        <v xml:space="preserve">Surgical steel tongue barbell, 14g (1.6mm) with 7mm flat top with ferido glued crystals with a big crystal center in a different color and resin cover - length 5/8'' (16mm) &amp; Color: # 2 in picture  &amp;  </v>
      </c>
      <c r="B98" s="165" t="str">
        <f>'Copy paste to Here'!C102</f>
        <v>BBFC8XB</v>
      </c>
      <c r="C98" s="165" t="s">
        <v>760</v>
      </c>
      <c r="D98" s="166">
        <f>Invoice!B102</f>
        <v>2</v>
      </c>
      <c r="E98" s="167">
        <f>'Shipping Invoice'!J102*$N$1</f>
        <v>1.24</v>
      </c>
      <c r="F98" s="167">
        <f t="shared" si="3"/>
        <v>2.48</v>
      </c>
      <c r="G98" s="168">
        <f t="shared" si="4"/>
        <v>43.883600000000001</v>
      </c>
      <c r="H98" s="171">
        <f t="shared" si="5"/>
        <v>87.767200000000003</v>
      </c>
    </row>
    <row r="99" spans="1:8" s="62" customFormat="1" ht="13.5" customHeight="1">
      <c r="A99" s="164" t="str">
        <f>IF((LEN('Copy paste to Here'!G103))&gt;5,((CONCATENATE('Copy paste to Here'!G103," &amp; ",'Copy paste to Here'!D103,"  &amp;  ",'Copy paste to Here'!E103))),"Empty Cell")</f>
        <v xml:space="preserve">Surgical steel tongue barbell, 14g (1.6mm) with 7mm flat top with ferido glued crystals with a big crystal center in a different color and resin cover - length 5/8'' (16mm) &amp; Color: # 3 in picture  &amp;  </v>
      </c>
      <c r="B99" s="165" t="str">
        <f>'Copy paste to Here'!C103</f>
        <v>BBFC8XB</v>
      </c>
      <c r="C99" s="165" t="s">
        <v>760</v>
      </c>
      <c r="D99" s="166">
        <f>Invoice!B103</f>
        <v>2</v>
      </c>
      <c r="E99" s="167">
        <f>'Shipping Invoice'!J103*$N$1</f>
        <v>1.24</v>
      </c>
      <c r="F99" s="167">
        <f t="shared" si="3"/>
        <v>2.48</v>
      </c>
      <c r="G99" s="168">
        <f t="shared" si="4"/>
        <v>43.883600000000001</v>
      </c>
      <c r="H99" s="171">
        <f t="shared" si="5"/>
        <v>87.767200000000003</v>
      </c>
    </row>
    <row r="100" spans="1:8" s="62" customFormat="1" ht="13.5" customHeight="1">
      <c r="A100" s="164" t="str">
        <f>IF((LEN('Copy paste to Here'!G104))&gt;5,((CONCATENATE('Copy paste to Here'!G104," &amp; ",'Copy paste to Here'!D104,"  &amp;  ",'Copy paste to Here'!E104))),"Empty Cell")</f>
        <v xml:space="preserve">316L steel Industrial barbell, 14g (1.6mm) with two 5mm balls &amp; Length: 32mm  &amp;  </v>
      </c>
      <c r="B100" s="165" t="str">
        <f>'Copy paste to Here'!C104</f>
        <v>BBIND</v>
      </c>
      <c r="C100" s="165" t="s">
        <v>938</v>
      </c>
      <c r="D100" s="166">
        <f>Invoice!B104</f>
        <v>10</v>
      </c>
      <c r="E100" s="167">
        <f>'Shipping Invoice'!J104*$N$1</f>
        <v>0.25</v>
      </c>
      <c r="F100" s="167">
        <f t="shared" si="3"/>
        <v>2.5</v>
      </c>
      <c r="G100" s="168">
        <f t="shared" si="4"/>
        <v>8.8475000000000001</v>
      </c>
      <c r="H100" s="171">
        <f t="shared" si="5"/>
        <v>88.474999999999994</v>
      </c>
    </row>
    <row r="101" spans="1:8" s="62" customFormat="1" ht="13.5" customHeight="1">
      <c r="A101" s="164" t="str">
        <f>IF((LEN('Copy paste to Here'!G105))&gt;5,((CONCATENATE('Copy paste to Here'!G105," &amp; ",'Copy paste to Here'!D105,"  &amp;  ",'Copy paste to Here'!E105))),"Empty Cell")</f>
        <v xml:space="preserve">316L steel Industrial barbell, 14g (1.6mm) with two 5mm balls &amp; Length: 35mm  &amp;  </v>
      </c>
      <c r="B101" s="165" t="str">
        <f>'Copy paste to Here'!C105</f>
        <v>BBIND</v>
      </c>
      <c r="C101" s="165" t="s">
        <v>938</v>
      </c>
      <c r="D101" s="166">
        <f>Invoice!B105</f>
        <v>10</v>
      </c>
      <c r="E101" s="167">
        <f>'Shipping Invoice'!J105*$N$1</f>
        <v>0.25</v>
      </c>
      <c r="F101" s="167">
        <f t="shared" si="3"/>
        <v>2.5</v>
      </c>
      <c r="G101" s="168">
        <f t="shared" si="4"/>
        <v>8.8475000000000001</v>
      </c>
      <c r="H101" s="171">
        <f t="shared" si="5"/>
        <v>88.474999999999994</v>
      </c>
    </row>
    <row r="102" spans="1:8" s="62" customFormat="1" ht="13.5" customHeight="1">
      <c r="A102" s="164" t="str">
        <f>IF((LEN('Copy paste to Here'!G106))&gt;5,((CONCATENATE('Copy paste to Here'!G106," &amp; ",'Copy paste to Here'!D106,"  &amp;  ",'Copy paste to Here'!E106))),"Empty Cell")</f>
        <v xml:space="preserve">316L steel Industrial barbell, 14g (1.6mm) with two 5mm balls &amp; Length: 40mm  &amp;  </v>
      </c>
      <c r="B102" s="165" t="str">
        <f>'Copy paste to Here'!C106</f>
        <v>BBIND</v>
      </c>
      <c r="C102" s="165" t="s">
        <v>939</v>
      </c>
      <c r="D102" s="166">
        <f>Invoice!B106</f>
        <v>2</v>
      </c>
      <c r="E102" s="167">
        <f>'Shipping Invoice'!J106*$N$1</f>
        <v>0.27</v>
      </c>
      <c r="F102" s="167">
        <f t="shared" si="3"/>
        <v>0.54</v>
      </c>
      <c r="G102" s="168">
        <f t="shared" si="4"/>
        <v>9.5553000000000008</v>
      </c>
      <c r="H102" s="171">
        <f t="shared" si="5"/>
        <v>19.110600000000002</v>
      </c>
    </row>
    <row r="103" spans="1:8" s="62" customFormat="1" ht="13.5" customHeight="1">
      <c r="A103" s="164" t="str">
        <f>IF((LEN('Copy paste to Here'!G107))&gt;5,((CONCATENATE('Copy paste to Here'!G107," &amp; ",'Copy paste to Here'!D107,"  &amp;  ",'Copy paste to Here'!E107))),"Empty Cell")</f>
        <v xml:space="preserve">316L steel Industrial barbell, 14g (1.6mm) with two 5mm balls &amp; Length: 42mm  &amp;  </v>
      </c>
      <c r="B103" s="165" t="str">
        <f>'Copy paste to Here'!C107</f>
        <v>BBIND</v>
      </c>
      <c r="C103" s="165" t="s">
        <v>939</v>
      </c>
      <c r="D103" s="166">
        <f>Invoice!B107</f>
        <v>2</v>
      </c>
      <c r="E103" s="167">
        <f>'Shipping Invoice'!J107*$N$1</f>
        <v>0.27</v>
      </c>
      <c r="F103" s="167">
        <f t="shared" si="3"/>
        <v>0.54</v>
      </c>
      <c r="G103" s="168">
        <f t="shared" si="4"/>
        <v>9.5553000000000008</v>
      </c>
      <c r="H103" s="171">
        <f t="shared" si="5"/>
        <v>19.110600000000002</v>
      </c>
    </row>
    <row r="104" spans="1:8" s="62" customFormat="1" ht="13.5" customHeight="1">
      <c r="A104" s="164" t="str">
        <f>IF((LEN('Copy paste to Here'!G108))&gt;5,((CONCATENATE('Copy paste to Here'!G108," &amp; ",'Copy paste to Here'!D108,"  &amp;  ",'Copy paste to Here'!E108))),"Empty Cell")</f>
        <v xml:space="preserve">316L steel Industrial barbell, 14g (1.6mm) with two 5mm balls &amp; Length: 45mm  &amp;  </v>
      </c>
      <c r="B104" s="165" t="str">
        <f>'Copy paste to Here'!C108</f>
        <v>BBIND</v>
      </c>
      <c r="C104" s="165" t="s">
        <v>939</v>
      </c>
      <c r="D104" s="166">
        <f>Invoice!B108</f>
        <v>2</v>
      </c>
      <c r="E104" s="167">
        <f>'Shipping Invoice'!J108*$N$1</f>
        <v>0.27</v>
      </c>
      <c r="F104" s="167">
        <f t="shared" si="3"/>
        <v>0.54</v>
      </c>
      <c r="G104" s="168">
        <f t="shared" si="4"/>
        <v>9.5553000000000008</v>
      </c>
      <c r="H104" s="171">
        <f t="shared" si="5"/>
        <v>19.110600000000002</v>
      </c>
    </row>
    <row r="105" spans="1:8" s="62" customFormat="1" ht="13.5" customHeight="1">
      <c r="A105" s="164" t="str">
        <f>IF((LEN('Copy paste to Here'!G109))&gt;5,((CONCATENATE('Copy paste to Here'!G109," &amp; ",'Copy paste to Here'!D109,"  &amp;  ",'Copy paste to Here'!E109))),"Empty Cell")</f>
        <v xml:space="preserve">316L steel Industrial barbell, 14g (1.6mm) with two 5mm balls &amp; Length: 48mm  &amp;  </v>
      </c>
      <c r="B105" s="165" t="str">
        <f>'Copy paste to Here'!C109</f>
        <v>BBIND</v>
      </c>
      <c r="C105" s="165" t="s">
        <v>939</v>
      </c>
      <c r="D105" s="166">
        <f>Invoice!B109</f>
        <v>2</v>
      </c>
      <c r="E105" s="167">
        <f>'Shipping Invoice'!J109*$N$1</f>
        <v>0.27</v>
      </c>
      <c r="F105" s="167">
        <f t="shared" si="3"/>
        <v>0.54</v>
      </c>
      <c r="G105" s="168">
        <f t="shared" si="4"/>
        <v>9.5553000000000008</v>
      </c>
      <c r="H105" s="171">
        <f t="shared" si="5"/>
        <v>19.110600000000002</v>
      </c>
    </row>
    <row r="106" spans="1:8" s="62" customFormat="1" ht="13.5" customHeight="1">
      <c r="A106" s="164" t="str">
        <f>IF((LEN('Copy paste to Here'!G110))&gt;5,((CONCATENATE('Copy paste to Here'!G110," &amp; ",'Copy paste to Here'!D110,"  &amp;  ",'Copy paste to Here'!E110))),"Empty Cell")</f>
        <v xml:space="preserve">316L steel Industrial barbell, 14g (1.6mm) with two 5mm balls &amp; Length: 50mm  &amp;  </v>
      </c>
      <c r="B106" s="165" t="str">
        <f>'Copy paste to Here'!C110</f>
        <v>BBIND</v>
      </c>
      <c r="C106" s="165" t="s">
        <v>940</v>
      </c>
      <c r="D106" s="166">
        <f>Invoice!B110</f>
        <v>2</v>
      </c>
      <c r="E106" s="167">
        <f>'Shipping Invoice'!J110*$N$1</f>
        <v>0.28999999999999998</v>
      </c>
      <c r="F106" s="167">
        <f t="shared" si="3"/>
        <v>0.57999999999999996</v>
      </c>
      <c r="G106" s="168">
        <f t="shared" si="4"/>
        <v>10.2631</v>
      </c>
      <c r="H106" s="171">
        <f t="shared" si="5"/>
        <v>20.526199999999999</v>
      </c>
    </row>
    <row r="107" spans="1:8" s="62" customFormat="1" ht="13.5" customHeight="1">
      <c r="A107" s="164" t="str">
        <f>IF((LEN('Copy paste to Here'!G111))&gt;5,((CONCATENATE('Copy paste to Here'!G111," &amp; ",'Copy paste to Here'!D111,"  &amp;  ",'Copy paste to Here'!E111))),"Empty Cell")</f>
        <v xml:space="preserve">316L steel Industrial barbell, 14g (1.6mm) with two 5mm balls &amp; Length: 52mm  &amp;  </v>
      </c>
      <c r="B107" s="165" t="str">
        <f>'Copy paste to Here'!C111</f>
        <v>BBIND</v>
      </c>
      <c r="C107" s="165" t="s">
        <v>940</v>
      </c>
      <c r="D107" s="166">
        <f>Invoice!B111</f>
        <v>2</v>
      </c>
      <c r="E107" s="167">
        <f>'Shipping Invoice'!J111*$N$1</f>
        <v>0.28999999999999998</v>
      </c>
      <c r="F107" s="167">
        <f t="shared" si="3"/>
        <v>0.57999999999999996</v>
      </c>
      <c r="G107" s="168">
        <f t="shared" si="4"/>
        <v>10.2631</v>
      </c>
      <c r="H107" s="171">
        <f t="shared" si="5"/>
        <v>20.526199999999999</v>
      </c>
    </row>
    <row r="108" spans="1:8" s="62" customFormat="1" ht="13.5" customHeight="1">
      <c r="A108" s="164" t="str">
        <f>IF((LEN('Copy paste to Here'!G112))&gt;5,((CONCATENATE('Copy paste to Here'!G112," &amp; ",'Copy paste to Here'!D112,"  &amp;  ",'Copy paste to Here'!E112))),"Empty Cell")</f>
        <v xml:space="preserve">316L steel Industrial barbell, 14g (1.6mm) with two 5mm cones &amp; Length: 32mm  &amp;  </v>
      </c>
      <c r="B108" s="165" t="str">
        <f>'Copy paste to Here'!C112</f>
        <v>BBINDCN</v>
      </c>
      <c r="C108" s="165" t="s">
        <v>941</v>
      </c>
      <c r="D108" s="166">
        <f>Invoice!B112</f>
        <v>10</v>
      </c>
      <c r="E108" s="167">
        <f>'Shipping Invoice'!J112*$N$1</f>
        <v>0.25</v>
      </c>
      <c r="F108" s="167">
        <f t="shared" si="3"/>
        <v>2.5</v>
      </c>
      <c r="G108" s="168">
        <f t="shared" si="4"/>
        <v>8.8475000000000001</v>
      </c>
      <c r="H108" s="171">
        <f t="shared" si="5"/>
        <v>88.474999999999994</v>
      </c>
    </row>
    <row r="109" spans="1:8" s="62" customFormat="1" ht="13.5" customHeight="1">
      <c r="A109" s="164" t="str">
        <f>IF((LEN('Copy paste to Here'!G113))&gt;5,((CONCATENATE('Copy paste to Here'!G113," &amp; ",'Copy paste to Here'!D113,"  &amp;  ",'Copy paste to Here'!E113))),"Empty Cell")</f>
        <v xml:space="preserve">316L steel Industrial barbell, 14g (1.6mm) with two 5mm cones &amp; Length: 35mm  &amp;  </v>
      </c>
      <c r="B109" s="165" t="str">
        <f>'Copy paste to Here'!C113</f>
        <v>BBINDCN</v>
      </c>
      <c r="C109" s="165" t="s">
        <v>941</v>
      </c>
      <c r="D109" s="166">
        <f>Invoice!B113</f>
        <v>10</v>
      </c>
      <c r="E109" s="167">
        <f>'Shipping Invoice'!J113*$N$1</f>
        <v>0.25</v>
      </c>
      <c r="F109" s="167">
        <f t="shared" si="3"/>
        <v>2.5</v>
      </c>
      <c r="G109" s="168">
        <f t="shared" si="4"/>
        <v>8.8475000000000001</v>
      </c>
      <c r="H109" s="171">
        <f t="shared" si="5"/>
        <v>88.474999999999994</v>
      </c>
    </row>
    <row r="110" spans="1:8" s="62" customFormat="1" ht="13.5" customHeight="1">
      <c r="A110" s="164" t="str">
        <f>IF((LEN('Copy paste to Here'!G114))&gt;5,((CONCATENATE('Copy paste to Here'!G114," &amp; ",'Copy paste to Here'!D114,"  &amp;  ",'Copy paste to Here'!E114))),"Empty Cell")</f>
        <v xml:space="preserve">316L steel Industrial barbell, 14g (1.6mm) with two 5mm cones &amp; Length: 40mm  &amp;  </v>
      </c>
      <c r="B110" s="165" t="str">
        <f>'Copy paste to Here'!C114</f>
        <v>BBINDCN</v>
      </c>
      <c r="C110" s="165" t="s">
        <v>942</v>
      </c>
      <c r="D110" s="166">
        <f>Invoice!B114</f>
        <v>2</v>
      </c>
      <c r="E110" s="167">
        <f>'Shipping Invoice'!J114*$N$1</f>
        <v>0.27</v>
      </c>
      <c r="F110" s="167">
        <f t="shared" si="3"/>
        <v>0.54</v>
      </c>
      <c r="G110" s="168">
        <f t="shared" si="4"/>
        <v>9.5553000000000008</v>
      </c>
      <c r="H110" s="171">
        <f t="shared" si="5"/>
        <v>19.110600000000002</v>
      </c>
    </row>
    <row r="111" spans="1:8" s="62" customFormat="1" ht="13.5" customHeight="1">
      <c r="A111" s="164" t="str">
        <f>IF((LEN('Copy paste to Here'!G115))&gt;5,((CONCATENATE('Copy paste to Here'!G115," &amp; ",'Copy paste to Here'!D115,"  &amp;  ",'Copy paste to Here'!E115))),"Empty Cell")</f>
        <v xml:space="preserve">316L steel Industrial barbell, 14g (1.6mm) with two 5mm cones &amp; Length: 42mm  &amp;  </v>
      </c>
      <c r="B111" s="165" t="str">
        <f>'Copy paste to Here'!C115</f>
        <v>BBINDCN</v>
      </c>
      <c r="C111" s="165" t="s">
        <v>942</v>
      </c>
      <c r="D111" s="166">
        <f>Invoice!B115</f>
        <v>2</v>
      </c>
      <c r="E111" s="167">
        <f>'Shipping Invoice'!J115*$N$1</f>
        <v>0.27</v>
      </c>
      <c r="F111" s="167">
        <f t="shared" si="3"/>
        <v>0.54</v>
      </c>
      <c r="G111" s="168">
        <f t="shared" si="4"/>
        <v>9.5553000000000008</v>
      </c>
      <c r="H111" s="171">
        <f t="shared" si="5"/>
        <v>19.110600000000002</v>
      </c>
    </row>
    <row r="112" spans="1:8" s="62" customFormat="1" ht="13.5" customHeight="1">
      <c r="A112" s="164" t="str">
        <f>IF((LEN('Copy paste to Here'!G116))&gt;5,((CONCATENATE('Copy paste to Here'!G116," &amp; ",'Copy paste to Here'!D116,"  &amp;  ",'Copy paste to Here'!E116))),"Empty Cell")</f>
        <v xml:space="preserve">316L steel Industrial barbell, 14g (1.6mm) with two 5mm cones &amp; Length: 45mm  &amp;  </v>
      </c>
      <c r="B112" s="165" t="str">
        <f>'Copy paste to Here'!C116</f>
        <v>BBINDCN</v>
      </c>
      <c r="C112" s="165" t="s">
        <v>942</v>
      </c>
      <c r="D112" s="166">
        <f>Invoice!B116</f>
        <v>2</v>
      </c>
      <c r="E112" s="167">
        <f>'Shipping Invoice'!J116*$N$1</f>
        <v>0.27</v>
      </c>
      <c r="F112" s="167">
        <f t="shared" si="3"/>
        <v>0.54</v>
      </c>
      <c r="G112" s="168">
        <f t="shared" si="4"/>
        <v>9.5553000000000008</v>
      </c>
      <c r="H112" s="171">
        <f t="shared" si="5"/>
        <v>19.110600000000002</v>
      </c>
    </row>
    <row r="113" spans="1:8" s="62" customFormat="1" ht="13.5" customHeight="1">
      <c r="A113" s="164" t="str">
        <f>IF((LEN('Copy paste to Here'!G117))&gt;5,((CONCATENATE('Copy paste to Here'!G117," &amp; ",'Copy paste to Here'!D117,"  &amp;  ",'Copy paste to Here'!E117))),"Empty Cell")</f>
        <v xml:space="preserve">316L steel Industrial barbell, 14g (1.6mm) with two 5mm cones &amp; Length: 48mm  &amp;  </v>
      </c>
      <c r="B113" s="165" t="str">
        <f>'Copy paste to Here'!C117</f>
        <v>BBINDCN</v>
      </c>
      <c r="C113" s="165" t="s">
        <v>942</v>
      </c>
      <c r="D113" s="166">
        <f>Invoice!B117</f>
        <v>2</v>
      </c>
      <c r="E113" s="167">
        <f>'Shipping Invoice'!J117*$N$1</f>
        <v>0.27</v>
      </c>
      <c r="F113" s="167">
        <f t="shared" si="3"/>
        <v>0.54</v>
      </c>
      <c r="G113" s="168">
        <f t="shared" si="4"/>
        <v>9.5553000000000008</v>
      </c>
      <c r="H113" s="171">
        <f t="shared" si="5"/>
        <v>19.110600000000002</v>
      </c>
    </row>
    <row r="114" spans="1:8" s="62" customFormat="1" ht="13.5" customHeight="1">
      <c r="A114" s="164" t="str">
        <f>IF((LEN('Copy paste to Here'!G118))&gt;5,((CONCATENATE('Copy paste to Here'!G118," &amp; ",'Copy paste to Here'!D118,"  &amp;  ",'Copy paste to Here'!E118))),"Empty Cell")</f>
        <v xml:space="preserve">316L steel Industrial barbell, 14g (1.6mm) with two 5mm cones &amp; Length: 50mm  &amp;  </v>
      </c>
      <c r="B114" s="165" t="str">
        <f>'Copy paste to Here'!C118</f>
        <v>BBINDCN</v>
      </c>
      <c r="C114" s="165" t="s">
        <v>942</v>
      </c>
      <c r="D114" s="166">
        <f>Invoice!B118</f>
        <v>2</v>
      </c>
      <c r="E114" s="167">
        <f>'Shipping Invoice'!J118*$N$1</f>
        <v>0.28999999999999998</v>
      </c>
      <c r="F114" s="167">
        <f t="shared" si="3"/>
        <v>0.57999999999999996</v>
      </c>
      <c r="G114" s="168">
        <f t="shared" si="4"/>
        <v>10.2631</v>
      </c>
      <c r="H114" s="171">
        <f t="shared" si="5"/>
        <v>20.526199999999999</v>
      </c>
    </row>
    <row r="115" spans="1:8" s="62" customFormat="1" ht="13.5" customHeight="1">
      <c r="A115" s="164" t="str">
        <f>IF((LEN('Copy paste to Here'!G119))&gt;5,((CONCATENATE('Copy paste to Here'!G119," &amp; ",'Copy paste to Here'!D119,"  &amp;  ",'Copy paste to Here'!E119))),"Empty Cell")</f>
        <v xml:space="preserve">316L steel Industrial barbell, 14g (1.6mm) with two 5mm cones &amp; Length: 52mm  &amp;  </v>
      </c>
      <c r="B115" s="165" t="str">
        <f>'Copy paste to Here'!C119</f>
        <v>BBINDCN</v>
      </c>
      <c r="C115" s="165" t="s">
        <v>943</v>
      </c>
      <c r="D115" s="166">
        <f>Invoice!B119</f>
        <v>2</v>
      </c>
      <c r="E115" s="167">
        <f>'Shipping Invoice'!J119*$N$1</f>
        <v>0.28999999999999998</v>
      </c>
      <c r="F115" s="167">
        <f t="shared" si="3"/>
        <v>0.57999999999999996</v>
      </c>
      <c r="G115" s="168">
        <f t="shared" si="4"/>
        <v>10.2631</v>
      </c>
      <c r="H115" s="171">
        <f t="shared" si="5"/>
        <v>20.526199999999999</v>
      </c>
    </row>
    <row r="116" spans="1:8" s="62" customFormat="1" ht="13.5" customHeight="1">
      <c r="A116" s="164" t="str">
        <f>IF((LEN('Copy paste to Here'!G120))&gt;5,((CONCATENATE('Copy paste to Here'!G120," &amp; ",'Copy paste to Here'!D120,"  &amp;  ",'Copy paste to Here'!E120))),"Empty Cell")</f>
        <v>Premium PVD plated surgical steel industrial Barbell, 14g (1.6mm) with two 5mm balls &amp; Length: 32mm  &amp;  Color: Black</v>
      </c>
      <c r="B116" s="165" t="str">
        <f>'Copy paste to Here'!C120</f>
        <v>BBITB</v>
      </c>
      <c r="C116" s="165" t="s">
        <v>765</v>
      </c>
      <c r="D116" s="166">
        <f>Invoice!B120</f>
        <v>2</v>
      </c>
      <c r="E116" s="167">
        <f>'Shipping Invoice'!J120*$N$1</f>
        <v>0.74</v>
      </c>
      <c r="F116" s="167">
        <f t="shared" si="3"/>
        <v>1.48</v>
      </c>
      <c r="G116" s="168">
        <f t="shared" si="4"/>
        <v>26.188600000000001</v>
      </c>
      <c r="H116" s="171">
        <f t="shared" si="5"/>
        <v>52.377200000000002</v>
      </c>
    </row>
    <row r="117" spans="1:8" s="62" customFormat="1" ht="13.5" customHeight="1">
      <c r="A117" s="164" t="str">
        <f>IF((LEN('Copy paste to Here'!G121))&gt;5,((CONCATENATE('Copy paste to Here'!G121," &amp; ",'Copy paste to Here'!D121,"  &amp;  ",'Copy paste to Here'!E121))),"Empty Cell")</f>
        <v>Premium PVD plated surgical steel industrial Barbell, 14g (1.6mm) with two 5mm balls &amp; Length: 32mm  &amp;  Color: Blue</v>
      </c>
      <c r="B117" s="165" t="str">
        <f>'Copy paste to Here'!C121</f>
        <v>BBITB</v>
      </c>
      <c r="C117" s="165" t="s">
        <v>765</v>
      </c>
      <c r="D117" s="166">
        <f>Invoice!B121</f>
        <v>2</v>
      </c>
      <c r="E117" s="167">
        <f>'Shipping Invoice'!J121*$N$1</f>
        <v>0.74</v>
      </c>
      <c r="F117" s="167">
        <f t="shared" si="3"/>
        <v>1.48</v>
      </c>
      <c r="G117" s="168">
        <f t="shared" si="4"/>
        <v>26.188600000000001</v>
      </c>
      <c r="H117" s="171">
        <f t="shared" si="5"/>
        <v>52.377200000000002</v>
      </c>
    </row>
    <row r="118" spans="1:8" s="62" customFormat="1" ht="13.5" customHeight="1">
      <c r="A118" s="164" t="str">
        <f>IF((LEN('Copy paste to Here'!G122))&gt;5,((CONCATENATE('Copy paste to Here'!G122," &amp; ",'Copy paste to Here'!D122,"  &amp;  ",'Copy paste to Here'!E122))),"Empty Cell")</f>
        <v>Premium PVD plated surgical steel industrial Barbell, 14g (1.6mm) with two 5mm balls &amp; Length: 32mm  &amp;  Color: Rainbow</v>
      </c>
      <c r="B118" s="165" t="str">
        <f>'Copy paste to Here'!C122</f>
        <v>BBITB</v>
      </c>
      <c r="C118" s="165" t="s">
        <v>765</v>
      </c>
      <c r="D118" s="166">
        <f>Invoice!B122</f>
        <v>2</v>
      </c>
      <c r="E118" s="167">
        <f>'Shipping Invoice'!J122*$N$1</f>
        <v>0.74</v>
      </c>
      <c r="F118" s="167">
        <f t="shared" si="3"/>
        <v>1.48</v>
      </c>
      <c r="G118" s="168">
        <f t="shared" si="4"/>
        <v>26.188600000000001</v>
      </c>
      <c r="H118" s="171">
        <f t="shared" si="5"/>
        <v>52.377200000000002</v>
      </c>
    </row>
    <row r="119" spans="1:8" s="62" customFormat="1" ht="13.5" customHeight="1">
      <c r="A119" s="164" t="str">
        <f>IF((LEN('Copy paste to Here'!G123))&gt;5,((CONCATENATE('Copy paste to Here'!G123," &amp; ",'Copy paste to Here'!D123,"  &amp;  ",'Copy paste to Here'!E123))),"Empty Cell")</f>
        <v>Premium PVD plated surgical steel industrial Barbell, 14g (1.6mm) with two 5mm balls &amp; Length: 32mm  &amp;  Color: Pink</v>
      </c>
      <c r="B119" s="165" t="str">
        <f>'Copy paste to Here'!C123</f>
        <v>BBITB</v>
      </c>
      <c r="C119" s="165" t="s">
        <v>765</v>
      </c>
      <c r="D119" s="166">
        <f>Invoice!B123</f>
        <v>2</v>
      </c>
      <c r="E119" s="167">
        <f>'Shipping Invoice'!J123*$N$1</f>
        <v>0.74</v>
      </c>
      <c r="F119" s="167">
        <f t="shared" si="3"/>
        <v>1.48</v>
      </c>
      <c r="G119" s="168">
        <f t="shared" si="4"/>
        <v>26.188600000000001</v>
      </c>
      <c r="H119" s="171">
        <f t="shared" si="5"/>
        <v>52.377200000000002</v>
      </c>
    </row>
    <row r="120" spans="1:8" s="62" customFormat="1" ht="13.5" customHeight="1">
      <c r="A120" s="164" t="str">
        <f>IF((LEN('Copy paste to Here'!G124))&gt;5,((CONCATENATE('Copy paste to Here'!G124," &amp; ",'Copy paste to Here'!D124,"  &amp;  ",'Copy paste to Here'!E124))),"Empty Cell")</f>
        <v>Premium PVD plated surgical steel industrial Barbell, 14g (1.6mm) with two 5mm balls &amp; Length: 38mm  &amp;  Color: Black</v>
      </c>
      <c r="B120" s="165" t="str">
        <f>'Copy paste to Here'!C124</f>
        <v>BBITB</v>
      </c>
      <c r="C120" s="165" t="s">
        <v>765</v>
      </c>
      <c r="D120" s="166">
        <f>Invoice!B124</f>
        <v>2</v>
      </c>
      <c r="E120" s="167">
        <f>'Shipping Invoice'!J124*$N$1</f>
        <v>0.74</v>
      </c>
      <c r="F120" s="167">
        <f t="shared" si="3"/>
        <v>1.48</v>
      </c>
      <c r="G120" s="168">
        <f t="shared" si="4"/>
        <v>26.188600000000001</v>
      </c>
      <c r="H120" s="171">
        <f t="shared" si="5"/>
        <v>52.377200000000002</v>
      </c>
    </row>
    <row r="121" spans="1:8" s="62" customFormat="1" ht="13.5" customHeight="1">
      <c r="A121" s="164" t="str">
        <f>IF((LEN('Copy paste to Here'!G125))&gt;5,((CONCATENATE('Copy paste to Here'!G125," &amp; ",'Copy paste to Here'!D125,"  &amp;  ",'Copy paste to Here'!E125))),"Empty Cell")</f>
        <v>Premium PVD plated surgical steel industrial Barbell, 14g (1.6mm) with two 5mm balls &amp; Length: 38mm  &amp;  Color: Blue</v>
      </c>
      <c r="B121" s="165" t="str">
        <f>'Copy paste to Here'!C125</f>
        <v>BBITB</v>
      </c>
      <c r="C121" s="165" t="s">
        <v>765</v>
      </c>
      <c r="D121" s="166">
        <f>Invoice!B125</f>
        <v>2</v>
      </c>
      <c r="E121" s="167">
        <f>'Shipping Invoice'!J125*$N$1</f>
        <v>0.74</v>
      </c>
      <c r="F121" s="167">
        <f t="shared" si="3"/>
        <v>1.48</v>
      </c>
      <c r="G121" s="168">
        <f t="shared" si="4"/>
        <v>26.188600000000001</v>
      </c>
      <c r="H121" s="171">
        <f t="shared" si="5"/>
        <v>52.377200000000002</v>
      </c>
    </row>
    <row r="122" spans="1:8" s="62" customFormat="1" ht="13.5" customHeight="1">
      <c r="A122" s="164" t="str">
        <f>IF((LEN('Copy paste to Here'!G126))&gt;5,((CONCATENATE('Copy paste to Here'!G126," &amp; ",'Copy paste to Here'!D126,"  &amp;  ",'Copy paste to Here'!E126))),"Empty Cell")</f>
        <v>Extra long PVD plated surgical steel industrial barbell, 14g (1.6mm) with two 5mm balls &amp; Length: 48mm  &amp;  Color: Black</v>
      </c>
      <c r="B122" s="165" t="str">
        <f>'Copy paste to Here'!C126</f>
        <v>BBITBXL</v>
      </c>
      <c r="C122" s="165" t="s">
        <v>767</v>
      </c>
      <c r="D122" s="166">
        <f>Invoice!B126</f>
        <v>2</v>
      </c>
      <c r="E122" s="167">
        <f>'Shipping Invoice'!J126*$N$1</f>
        <v>0.74</v>
      </c>
      <c r="F122" s="167">
        <f t="shared" si="3"/>
        <v>1.48</v>
      </c>
      <c r="G122" s="168">
        <f t="shared" si="4"/>
        <v>26.188600000000001</v>
      </c>
      <c r="H122" s="171">
        <f t="shared" si="5"/>
        <v>52.377200000000002</v>
      </c>
    </row>
    <row r="123" spans="1:8" s="62" customFormat="1" ht="13.5" customHeight="1">
      <c r="A123" s="164" t="str">
        <f>IF((LEN('Copy paste to Here'!G127))&gt;5,((CONCATENATE('Copy paste to Here'!G127," &amp; ",'Copy paste to Here'!D127,"  &amp;  ",'Copy paste to Here'!E127))),"Empty Cell")</f>
        <v>Extra long PVD plated surgical steel industrial barbell, 14g (1.6mm) with two 5mm balls &amp; Length: 52mm  &amp;  Color: Black</v>
      </c>
      <c r="B123" s="165" t="str">
        <f>'Copy paste to Here'!C127</f>
        <v>BBITBXL</v>
      </c>
      <c r="C123" s="165" t="s">
        <v>767</v>
      </c>
      <c r="D123" s="166">
        <f>Invoice!B127</f>
        <v>2</v>
      </c>
      <c r="E123" s="167">
        <f>'Shipping Invoice'!J127*$N$1</f>
        <v>0.74</v>
      </c>
      <c r="F123" s="167">
        <f t="shared" si="3"/>
        <v>1.48</v>
      </c>
      <c r="G123" s="168">
        <f t="shared" si="4"/>
        <v>26.188600000000001</v>
      </c>
      <c r="H123" s="171">
        <f t="shared" si="5"/>
        <v>52.377200000000002</v>
      </c>
    </row>
    <row r="124" spans="1:8" s="62" customFormat="1" ht="13.5" customHeight="1">
      <c r="A124" s="164" t="str">
        <f>IF((LEN('Copy paste to Here'!G128))&gt;5,((CONCATENATE('Copy paste to Here'!G128," &amp; ",'Copy paste to Here'!D128,"  &amp;  ",'Copy paste to Here'!E128))),"Empty Cell")</f>
        <v>Premium PVD plated surgical steel industrial Barbell, 14g (1.6mm) with two 5mm cones &amp; Length: 32mm  &amp;  Color: Black</v>
      </c>
      <c r="B124" s="165" t="str">
        <f>'Copy paste to Here'!C128</f>
        <v>BBITCN</v>
      </c>
      <c r="C124" s="165" t="s">
        <v>769</v>
      </c>
      <c r="D124" s="166">
        <f>Invoice!B128</f>
        <v>2</v>
      </c>
      <c r="E124" s="167">
        <f>'Shipping Invoice'!J128*$N$1</f>
        <v>0.74</v>
      </c>
      <c r="F124" s="167">
        <f t="shared" si="3"/>
        <v>1.48</v>
      </c>
      <c r="G124" s="168">
        <f t="shared" si="4"/>
        <v>26.188600000000001</v>
      </c>
      <c r="H124" s="171">
        <f t="shared" si="5"/>
        <v>52.377200000000002</v>
      </c>
    </row>
    <row r="125" spans="1:8" s="62" customFormat="1" ht="13.5" customHeight="1">
      <c r="A125" s="164" t="str">
        <f>IF((LEN('Copy paste to Here'!G129))&gt;5,((CONCATENATE('Copy paste to Here'!G129," &amp; ",'Copy paste to Here'!D129,"  &amp;  ",'Copy paste to Here'!E129))),"Empty Cell")</f>
        <v>Premium PVD plated surgical steel industrial Barbell, 14g (1.6mm) with two 5mm cones &amp; Length: 32mm  &amp;  Color: Gold</v>
      </c>
      <c r="B125" s="165" t="str">
        <f>'Copy paste to Here'!C129</f>
        <v>BBITCN</v>
      </c>
      <c r="C125" s="165" t="s">
        <v>769</v>
      </c>
      <c r="D125" s="166">
        <f>Invoice!B129</f>
        <v>10</v>
      </c>
      <c r="E125" s="167">
        <f>'Shipping Invoice'!J129*$N$1</f>
        <v>0.74</v>
      </c>
      <c r="F125" s="167">
        <f t="shared" si="3"/>
        <v>7.4</v>
      </c>
      <c r="G125" s="168">
        <f t="shared" si="4"/>
        <v>26.188600000000001</v>
      </c>
      <c r="H125" s="171">
        <f t="shared" si="5"/>
        <v>261.88600000000002</v>
      </c>
    </row>
    <row r="126" spans="1:8" s="62" customFormat="1" ht="13.5" customHeight="1">
      <c r="A126" s="164" t="str">
        <f>IF((LEN('Copy paste to Here'!G130))&gt;5,((CONCATENATE('Copy paste to Here'!G130," &amp; ",'Copy paste to Here'!D130,"  &amp;  ",'Copy paste to Here'!E130))),"Empty Cell")</f>
        <v>Premium PVD plated surgical steel industrial Barbell, 14g (1.6mm) with two 5mm cones &amp; Length: 32mm  &amp;  Color: Rose-gold</v>
      </c>
      <c r="B126" s="165" t="str">
        <f>'Copy paste to Here'!C130</f>
        <v>BBITCN</v>
      </c>
      <c r="C126" s="165" t="s">
        <v>769</v>
      </c>
      <c r="D126" s="166">
        <f>Invoice!B130</f>
        <v>10</v>
      </c>
      <c r="E126" s="167">
        <f>'Shipping Invoice'!J130*$N$1</f>
        <v>0.74</v>
      </c>
      <c r="F126" s="167">
        <f t="shared" si="3"/>
        <v>7.4</v>
      </c>
      <c r="G126" s="168">
        <f t="shared" si="4"/>
        <v>26.188600000000001</v>
      </c>
      <c r="H126" s="171">
        <f t="shared" si="5"/>
        <v>261.88600000000002</v>
      </c>
    </row>
    <row r="127" spans="1:8" s="62" customFormat="1" ht="13.5" customHeight="1">
      <c r="A127" s="164" t="str">
        <f>IF((LEN('Copy paste to Here'!G131))&gt;5,((CONCATENATE('Copy paste to Here'!G131," &amp; ",'Copy paste to Here'!D131,"  &amp;  ",'Copy paste to Here'!E131))),"Empty Cell")</f>
        <v>Premium PVD plated surgical steel industrial Barbell, 14g (1.6mm) with two 5mm cones &amp; Length: 35mm  &amp;  Color: Black</v>
      </c>
      <c r="B127" s="165" t="str">
        <f>'Copy paste to Here'!C131</f>
        <v>BBITCN</v>
      </c>
      <c r="C127" s="165" t="s">
        <v>769</v>
      </c>
      <c r="D127" s="166">
        <f>Invoice!B131</f>
        <v>2</v>
      </c>
      <c r="E127" s="167">
        <f>'Shipping Invoice'!J131*$N$1</f>
        <v>0.74</v>
      </c>
      <c r="F127" s="167">
        <f t="shared" si="3"/>
        <v>1.48</v>
      </c>
      <c r="G127" s="168">
        <f t="shared" si="4"/>
        <v>26.188600000000001</v>
      </c>
      <c r="H127" s="171">
        <f t="shared" si="5"/>
        <v>52.377200000000002</v>
      </c>
    </row>
    <row r="128" spans="1:8" s="62" customFormat="1" ht="13.5" customHeight="1">
      <c r="A128" s="164" t="str">
        <f>IF((LEN('Copy paste to Here'!G132))&gt;5,((CONCATENATE('Copy paste to Here'!G132," &amp; ",'Copy paste to Here'!D132,"  &amp;  ",'Copy paste to Here'!E132))),"Empty Cell")</f>
        <v>Premium PVD plated surgical steel industrial Barbell, 14g (1.6mm) with two 5mm cones &amp; Length: 35mm  &amp;  Color: Gold</v>
      </c>
      <c r="B128" s="165" t="str">
        <f>'Copy paste to Here'!C132</f>
        <v>BBITCN</v>
      </c>
      <c r="C128" s="165" t="s">
        <v>769</v>
      </c>
      <c r="D128" s="166">
        <f>Invoice!B132</f>
        <v>10</v>
      </c>
      <c r="E128" s="167">
        <f>'Shipping Invoice'!J132*$N$1</f>
        <v>0.74</v>
      </c>
      <c r="F128" s="167">
        <f t="shared" si="3"/>
        <v>7.4</v>
      </c>
      <c r="G128" s="168">
        <f t="shared" si="4"/>
        <v>26.188600000000001</v>
      </c>
      <c r="H128" s="171">
        <f t="shared" si="5"/>
        <v>261.88600000000002</v>
      </c>
    </row>
    <row r="129" spans="1:8" s="62" customFormat="1" ht="13.5" customHeight="1">
      <c r="A129" s="164" t="str">
        <f>IF((LEN('Copy paste to Here'!G133))&gt;5,((CONCATENATE('Copy paste to Here'!G133," &amp; ",'Copy paste to Here'!D133,"  &amp;  ",'Copy paste to Here'!E133))),"Empty Cell")</f>
        <v>Premium PVD plated surgical steel industrial Barbell, 14g (1.6mm) with two 5mm cones &amp; Length: 35mm  &amp;  Color: Pink</v>
      </c>
      <c r="B129" s="165" t="str">
        <f>'Copy paste to Here'!C133</f>
        <v>BBITCN</v>
      </c>
      <c r="C129" s="165" t="s">
        <v>769</v>
      </c>
      <c r="D129" s="166">
        <f>Invoice!B133</f>
        <v>2</v>
      </c>
      <c r="E129" s="167">
        <f>'Shipping Invoice'!J133*$N$1</f>
        <v>0.74</v>
      </c>
      <c r="F129" s="167">
        <f t="shared" si="3"/>
        <v>1.48</v>
      </c>
      <c r="G129" s="168">
        <f t="shared" si="4"/>
        <v>26.188600000000001</v>
      </c>
      <c r="H129" s="171">
        <f t="shared" si="5"/>
        <v>52.377200000000002</v>
      </c>
    </row>
    <row r="130" spans="1:8" s="62" customFormat="1" ht="13.5" customHeight="1">
      <c r="A130" s="164" t="str">
        <f>IF((LEN('Copy paste to Here'!G134))&gt;5,((CONCATENATE('Copy paste to Here'!G134," &amp; ",'Copy paste to Here'!D134,"  &amp;  ",'Copy paste to Here'!E134))),"Empty Cell")</f>
        <v>Premium PVD plated surgical steel industrial Barbell, 14g (1.6mm) with two 5mm cones &amp; Length: 35mm  &amp;  Color: Rose-gold</v>
      </c>
      <c r="B130" s="165" t="str">
        <f>'Copy paste to Here'!C134</f>
        <v>BBITCN</v>
      </c>
      <c r="C130" s="165" t="s">
        <v>769</v>
      </c>
      <c r="D130" s="166">
        <f>Invoice!B134</f>
        <v>10</v>
      </c>
      <c r="E130" s="167">
        <f>'Shipping Invoice'!J134*$N$1</f>
        <v>0.74</v>
      </c>
      <c r="F130" s="167">
        <f t="shared" si="3"/>
        <v>7.4</v>
      </c>
      <c r="G130" s="168">
        <f t="shared" si="4"/>
        <v>26.188600000000001</v>
      </c>
      <c r="H130" s="171">
        <f t="shared" si="5"/>
        <v>261.88600000000002</v>
      </c>
    </row>
    <row r="131" spans="1:8" s="62" customFormat="1" ht="13.5" customHeight="1">
      <c r="A131" s="164" t="str">
        <f>IF((LEN('Copy paste to Here'!G135))&gt;5,((CONCATENATE('Copy paste to Here'!G135," &amp; ",'Copy paste to Here'!D135,"  &amp;  ",'Copy paste to Here'!E135))),"Empty Cell")</f>
        <v>Premium PVD plated surgical steel industrial Barbell, 14g (1.6mm) with two 5mm cones &amp; Length: 38mm  &amp;  Color: Black</v>
      </c>
      <c r="B131" s="165" t="str">
        <f>'Copy paste to Here'!C135</f>
        <v>BBITCN</v>
      </c>
      <c r="C131" s="165" t="s">
        <v>769</v>
      </c>
      <c r="D131" s="166">
        <f>Invoice!B135</f>
        <v>2</v>
      </c>
      <c r="E131" s="167">
        <f>'Shipping Invoice'!J135*$N$1</f>
        <v>0.74</v>
      </c>
      <c r="F131" s="167">
        <f t="shared" si="3"/>
        <v>1.48</v>
      </c>
      <c r="G131" s="168">
        <f t="shared" si="4"/>
        <v>26.188600000000001</v>
      </c>
      <c r="H131" s="171">
        <f t="shared" si="5"/>
        <v>52.377200000000002</v>
      </c>
    </row>
    <row r="132" spans="1:8" s="62" customFormat="1" ht="13.5" customHeight="1">
      <c r="A132" s="164" t="str">
        <f>IF((LEN('Copy paste to Here'!G136))&gt;5,((CONCATENATE('Copy paste to Here'!G136," &amp; ",'Copy paste to Here'!D136,"  &amp;  ",'Copy paste to Here'!E136))),"Empty Cell")</f>
        <v>Extra long PVD plated surgical steel industrial barbell, 14g (1.6mm) with two 5mm cones &amp; Length: 45mm  &amp;  Color: Black</v>
      </c>
      <c r="B132" s="165" t="str">
        <f>'Copy paste to Here'!C136</f>
        <v>BBITCNXL</v>
      </c>
      <c r="C132" s="165" t="s">
        <v>771</v>
      </c>
      <c r="D132" s="166">
        <f>Invoice!B136</f>
        <v>2</v>
      </c>
      <c r="E132" s="167">
        <f>'Shipping Invoice'!J136*$N$1</f>
        <v>0.79</v>
      </c>
      <c r="F132" s="167">
        <f t="shared" si="3"/>
        <v>1.58</v>
      </c>
      <c r="G132" s="168">
        <f t="shared" si="4"/>
        <v>27.958100000000002</v>
      </c>
      <c r="H132" s="171">
        <f t="shared" si="5"/>
        <v>55.916200000000003</v>
      </c>
    </row>
    <row r="133" spans="1:8" s="62" customFormat="1" ht="13.5" customHeight="1">
      <c r="A133" s="164" t="str">
        <f>IF((LEN('Copy paste to Here'!G137))&gt;5,((CONCATENATE('Copy paste to Here'!G137," &amp; ",'Copy paste to Here'!D137,"  &amp;  ",'Copy paste to Here'!E137))),"Empty Cell")</f>
        <v>Extra long PVD plated surgical steel industrial barbell, 14g (1.6mm) with two 5mm cones &amp; Length: 50mm  &amp;  Color: Black</v>
      </c>
      <c r="B133" s="165" t="str">
        <f>'Copy paste to Here'!C137</f>
        <v>BBITCNXL</v>
      </c>
      <c r="C133" s="165" t="s">
        <v>771</v>
      </c>
      <c r="D133" s="166">
        <f>Invoice!B137</f>
        <v>2</v>
      </c>
      <c r="E133" s="167">
        <f>'Shipping Invoice'!J137*$N$1</f>
        <v>0.79</v>
      </c>
      <c r="F133" s="167">
        <f t="shared" si="3"/>
        <v>1.58</v>
      </c>
      <c r="G133" s="168">
        <f t="shared" si="4"/>
        <v>27.958100000000002</v>
      </c>
      <c r="H133" s="171">
        <f t="shared" si="5"/>
        <v>55.916200000000003</v>
      </c>
    </row>
    <row r="134" spans="1:8" s="62" customFormat="1" ht="13.5" customHeight="1">
      <c r="A134" s="164" t="str">
        <f>IF((LEN('Copy paste to Here'!G138))&gt;5,((CONCATENATE('Copy paste to Here'!G138," &amp; ",'Copy paste to Here'!D138,"  &amp;  ",'Copy paste to Here'!E138))),"Empty Cell")</f>
        <v xml:space="preserve">Surgical steel tongue barbell, 14g (1.6mm) with a flat heart shaped top with ferido glued crystals with resin cover and a lower 5mm steel ball - length 5/8'' (16mm) &amp; Crystal Color: AB  &amp;  </v>
      </c>
      <c r="B134" s="165" t="str">
        <f>'Copy paste to Here'!C138</f>
        <v>BBMTJ3</v>
      </c>
      <c r="C134" s="165" t="s">
        <v>773</v>
      </c>
      <c r="D134" s="166">
        <f>Invoice!B138</f>
        <v>2</v>
      </c>
      <c r="E134" s="167">
        <f>'Shipping Invoice'!J138*$N$1</f>
        <v>1.79</v>
      </c>
      <c r="F134" s="167">
        <f t="shared" si="3"/>
        <v>3.58</v>
      </c>
      <c r="G134" s="168">
        <f t="shared" si="4"/>
        <v>63.348100000000002</v>
      </c>
      <c r="H134" s="171">
        <f t="shared" si="5"/>
        <v>126.6962</v>
      </c>
    </row>
    <row r="135" spans="1:8" s="62" customFormat="1" ht="13.5" customHeight="1">
      <c r="A135" s="164" t="str">
        <f>IF((LEN('Copy paste to Here'!G139))&gt;5,((CONCATENATE('Copy paste to Here'!G139," &amp; ",'Copy paste to Here'!D139,"  &amp;  ",'Copy paste to Here'!E139))),"Empty Cell")</f>
        <v xml:space="preserve">Surgical steel tongue barbell, 14g (1.6mm) with a flat heart shaped top with ferido glued crystals with resin cover and a lower 5mm steel ball - length 5/8'' (16mm) &amp; Crystal Color: Rose  &amp;  </v>
      </c>
      <c r="B135" s="165" t="str">
        <f>'Copy paste to Here'!C139</f>
        <v>BBMTJ3</v>
      </c>
      <c r="C135" s="165" t="s">
        <v>773</v>
      </c>
      <c r="D135" s="166">
        <f>Invoice!B139</f>
        <v>2</v>
      </c>
      <c r="E135" s="167">
        <f>'Shipping Invoice'!J139*$N$1</f>
        <v>1.79</v>
      </c>
      <c r="F135" s="167">
        <f t="shared" si="3"/>
        <v>3.58</v>
      </c>
      <c r="G135" s="168">
        <f t="shared" si="4"/>
        <v>63.348100000000002</v>
      </c>
      <c r="H135" s="171">
        <f t="shared" si="5"/>
        <v>126.6962</v>
      </c>
    </row>
    <row r="136" spans="1:8" s="62" customFormat="1" ht="13.5" customHeight="1">
      <c r="A136" s="164" t="str">
        <f>IF((LEN('Copy paste to Here'!G140))&gt;5,((CONCATENATE('Copy paste to Here'!G140," &amp; ",'Copy paste to Here'!D140,"  &amp;  ",'Copy paste to Here'!E140))),"Empty Cell")</f>
        <v xml:space="preserve">Surgical steel tongue barbell, 14g (1.6mm) with a flat heart shaped top with ferido glued crystals with resin cover and a lower 5mm steel ball - length 5/8'' (16mm) &amp; Crystal Color: Sapphire  &amp;  </v>
      </c>
      <c r="B136" s="165" t="str">
        <f>'Copy paste to Here'!C140</f>
        <v>BBMTJ3</v>
      </c>
      <c r="C136" s="165" t="s">
        <v>773</v>
      </c>
      <c r="D136" s="166">
        <f>Invoice!B140</f>
        <v>2</v>
      </c>
      <c r="E136" s="167">
        <f>'Shipping Invoice'!J140*$N$1</f>
        <v>1.79</v>
      </c>
      <c r="F136" s="167">
        <f t="shared" si="3"/>
        <v>3.58</v>
      </c>
      <c r="G136" s="168">
        <f t="shared" si="4"/>
        <v>63.348100000000002</v>
      </c>
      <c r="H136" s="171">
        <f t="shared" si="5"/>
        <v>126.6962</v>
      </c>
    </row>
    <row r="137" spans="1:8" s="62" customFormat="1" ht="13.5" customHeight="1">
      <c r="A137" s="164" t="str">
        <f>IF((LEN('Copy paste to Here'!G141))&gt;5,((CONCATENATE('Copy paste to Here'!G141," &amp; ",'Copy paste to Here'!D141,"  &amp;  ",'Copy paste to Here'!E141))),"Empty Cell")</f>
        <v xml:space="preserve">Anodized surgical steel tongue barbell, 14g (1.6mm) with a top 6mm bezel set jewel ball and a slave circular barbell ring - length 5/8'' (16mm) &amp; Color: Blue  &amp;  </v>
      </c>
      <c r="B137" s="165" t="str">
        <f>'Copy paste to Here'!C141</f>
        <v>BBTCSL</v>
      </c>
      <c r="C137" s="165" t="s">
        <v>774</v>
      </c>
      <c r="D137" s="166">
        <f>Invoice!B141</f>
        <v>2</v>
      </c>
      <c r="E137" s="167">
        <f>'Shipping Invoice'!J141*$N$1</f>
        <v>0.67</v>
      </c>
      <c r="F137" s="167">
        <f t="shared" si="3"/>
        <v>1.34</v>
      </c>
      <c r="G137" s="168">
        <f t="shared" si="4"/>
        <v>23.711300000000001</v>
      </c>
      <c r="H137" s="171">
        <f t="shared" si="5"/>
        <v>47.422600000000003</v>
      </c>
    </row>
    <row r="138" spans="1:8" s="62" customFormat="1" ht="13.5" customHeight="1">
      <c r="A138" s="164" t="str">
        <f>IF((LEN('Copy paste to Here'!G142))&gt;5,((CONCATENATE('Copy paste to Here'!G142," &amp; ",'Copy paste to Here'!D142,"  &amp;  ",'Copy paste to Here'!E142))),"Empty Cell")</f>
        <v xml:space="preserve">Surgical steel belly banana, 14g (1.6mm) with 5 &amp; 8mm acrylic zebra striped balls - length 3/8'' (10mm) &amp; Color: Green  &amp;  </v>
      </c>
      <c r="B138" s="165" t="str">
        <f>'Copy paste to Here'!C142</f>
        <v>BNDXJ</v>
      </c>
      <c r="C138" s="165" t="s">
        <v>775</v>
      </c>
      <c r="D138" s="166">
        <f>Invoice!B142</f>
        <v>2</v>
      </c>
      <c r="E138" s="167">
        <f>'Shipping Invoice'!J142*$N$1</f>
        <v>0.39</v>
      </c>
      <c r="F138" s="167">
        <f t="shared" si="3"/>
        <v>0.78</v>
      </c>
      <c r="G138" s="168">
        <f t="shared" si="4"/>
        <v>13.802100000000001</v>
      </c>
      <c r="H138" s="171">
        <f t="shared" si="5"/>
        <v>27.604200000000002</v>
      </c>
    </row>
    <row r="139" spans="1:8" s="62" customFormat="1" ht="13.5" customHeight="1">
      <c r="A139" s="164" t="str">
        <f>IF((LEN('Copy paste to Here'!G143))&gt;5,((CONCATENATE('Copy paste to Here'!G143," &amp; ",'Copy paste to Here'!D143,"  &amp;  ",'Copy paste to Here'!E143))),"Empty Cell")</f>
        <v xml:space="preserve">Surgical steel belly banana, 14g (1.6mm) with heart shaped faux pearl lower part and an upper 5mm faux pearl ball - length 3/8'' (10mm) &amp; Color: Cream  &amp;  </v>
      </c>
      <c r="B139" s="165" t="str">
        <f>'Copy paste to Here'!C143</f>
        <v>BNHRPE</v>
      </c>
      <c r="C139" s="165" t="s">
        <v>776</v>
      </c>
      <c r="D139" s="166">
        <f>Invoice!B143</f>
        <v>2</v>
      </c>
      <c r="E139" s="167">
        <f>'Shipping Invoice'!J143*$N$1</f>
        <v>0.49</v>
      </c>
      <c r="F139" s="167">
        <f t="shared" si="3"/>
        <v>0.98</v>
      </c>
      <c r="G139" s="168">
        <f t="shared" si="4"/>
        <v>17.341100000000001</v>
      </c>
      <c r="H139" s="171">
        <f t="shared" si="5"/>
        <v>34.682200000000002</v>
      </c>
    </row>
    <row r="140" spans="1:8" s="62" customFormat="1" ht="13.5" customHeight="1">
      <c r="A140" s="164" t="str">
        <f>IF((LEN('Copy paste to Here'!G144))&gt;5,((CONCATENATE('Copy paste to Here'!G144," &amp; ",'Copy paste to Here'!D144,"  &amp;  ",'Copy paste to Here'!E144))),"Empty Cell")</f>
        <v xml:space="preserve">Surgical steel banana for prince albert piercing with two internal threading balls - length 3/4''(19mm) &amp; Gauge: 2mm  &amp;  </v>
      </c>
      <c r="B140" s="165" t="str">
        <f>'Copy paste to Here'!C144</f>
        <v>BNPB</v>
      </c>
      <c r="C140" s="165" t="s">
        <v>944</v>
      </c>
      <c r="D140" s="166">
        <f>Invoice!B144</f>
        <v>3</v>
      </c>
      <c r="E140" s="167">
        <f>'Shipping Invoice'!J144*$N$1</f>
        <v>0.79</v>
      </c>
      <c r="F140" s="167">
        <f t="shared" si="3"/>
        <v>2.37</v>
      </c>
      <c r="G140" s="168">
        <f t="shared" si="4"/>
        <v>27.958100000000002</v>
      </c>
      <c r="H140" s="171">
        <f t="shared" si="5"/>
        <v>83.874300000000005</v>
      </c>
    </row>
    <row r="141" spans="1:8" s="62" customFormat="1" ht="13.5" customHeight="1">
      <c r="A141" s="164" t="str">
        <f>IF((LEN('Copy paste to Here'!G145))&gt;5,((CONCATENATE('Copy paste to Here'!G145," &amp; ",'Copy paste to Here'!D145,"  &amp;  ",'Copy paste to Here'!E145))),"Empty Cell")</f>
        <v xml:space="preserve">Surgical steel banana for prince albert piercing with two internal threading balls - length 3/4''(19mm) &amp; Gauge: 3mm  &amp;  </v>
      </c>
      <c r="B141" s="165" t="str">
        <f>'Copy paste to Here'!C145</f>
        <v>BNPB</v>
      </c>
      <c r="C141" s="165" t="s">
        <v>945</v>
      </c>
      <c r="D141" s="166">
        <f>Invoice!B145</f>
        <v>3</v>
      </c>
      <c r="E141" s="167">
        <f>'Shipping Invoice'!J145*$N$1</f>
        <v>1.29</v>
      </c>
      <c r="F141" s="167">
        <f t="shared" si="3"/>
        <v>3.87</v>
      </c>
      <c r="G141" s="168">
        <f t="shared" si="4"/>
        <v>45.653100000000002</v>
      </c>
      <c r="H141" s="171">
        <f t="shared" si="5"/>
        <v>136.95930000000001</v>
      </c>
    </row>
    <row r="142" spans="1:8" s="62" customFormat="1" ht="13.5" customHeight="1">
      <c r="A142" s="164" t="str">
        <f>IF((LEN('Copy paste to Here'!G146))&gt;5,((CONCATENATE('Copy paste to Here'!G146," &amp; ",'Copy paste to Here'!D146,"  &amp;  ",'Copy paste to Here'!E146))),"Empty Cell")</f>
        <v xml:space="preserve">Surgical steel banana for prince albert piercing with two internal threading balls - length 3/4''(19mm) &amp; Gauge: 5mm  &amp;  </v>
      </c>
      <c r="B142" s="165" t="str">
        <f>'Copy paste to Here'!C146</f>
        <v>BNPB</v>
      </c>
      <c r="C142" s="165" t="s">
        <v>946</v>
      </c>
      <c r="D142" s="166">
        <f>Invoice!B146</f>
        <v>3</v>
      </c>
      <c r="E142" s="167">
        <f>'Shipping Invoice'!J146*$N$1</f>
        <v>1.99</v>
      </c>
      <c r="F142" s="167">
        <f t="shared" si="3"/>
        <v>5.97</v>
      </c>
      <c r="G142" s="168">
        <f t="shared" si="4"/>
        <v>70.426100000000005</v>
      </c>
      <c r="H142" s="171">
        <f t="shared" si="5"/>
        <v>211.2783</v>
      </c>
    </row>
    <row r="143" spans="1:8" s="62" customFormat="1" ht="13.5" customHeight="1">
      <c r="A143" s="164" t="str">
        <f>IF((LEN('Copy paste to Here'!G147))&gt;5,((CONCATENATE('Copy paste to Here'!G147," &amp; ",'Copy paste to Here'!D147,"  &amp;  ",'Copy paste to Here'!E147))),"Empty Cell")</f>
        <v xml:space="preserve">Surgical steel banana for prince albert piercing with two internal threading balls - length 3/4''(19mm) &amp; Gauge: 6mm  &amp;  </v>
      </c>
      <c r="B143" s="165" t="str">
        <f>'Copy paste to Here'!C147</f>
        <v>BNPB</v>
      </c>
      <c r="C143" s="165" t="s">
        <v>947</v>
      </c>
      <c r="D143" s="166">
        <f>Invoice!B147</f>
        <v>3</v>
      </c>
      <c r="E143" s="167">
        <f>'Shipping Invoice'!J147*$N$1</f>
        <v>2.99</v>
      </c>
      <c r="F143" s="167">
        <f t="shared" si="3"/>
        <v>8.9700000000000006</v>
      </c>
      <c r="G143" s="168">
        <f t="shared" si="4"/>
        <v>105.81610000000001</v>
      </c>
      <c r="H143" s="171">
        <f t="shared" si="5"/>
        <v>317.44830000000002</v>
      </c>
    </row>
    <row r="144" spans="1:8" s="62" customFormat="1" ht="13.5" customHeight="1">
      <c r="A144" s="164" t="str">
        <f>IF((LEN('Copy paste to Here'!G148))&gt;5,((CONCATENATE('Copy paste to Here'!G148," &amp; ",'Copy paste to Here'!D148,"  &amp;  ",'Copy paste to Here'!E148))),"Empty Cell")</f>
        <v xml:space="preserve">Surgical steel banana for prince albert piercing with two internal threading balls - length 3/4''(19mm) &amp; Gauge: 8mm  &amp;  </v>
      </c>
      <c r="B144" s="165" t="str">
        <f>'Copy paste to Here'!C148</f>
        <v>BNPB</v>
      </c>
      <c r="C144" s="165" t="s">
        <v>948</v>
      </c>
      <c r="D144" s="166">
        <f>Invoice!B148</f>
        <v>3</v>
      </c>
      <c r="E144" s="167">
        <f>'Shipping Invoice'!J148*$N$1</f>
        <v>3.49</v>
      </c>
      <c r="F144" s="167">
        <f t="shared" si="3"/>
        <v>10.47</v>
      </c>
      <c r="G144" s="168">
        <f t="shared" si="4"/>
        <v>123.51110000000001</v>
      </c>
      <c r="H144" s="171">
        <f t="shared" si="5"/>
        <v>370.53330000000005</v>
      </c>
    </row>
    <row r="145" spans="1:8" s="62" customFormat="1" ht="13.5" customHeight="1">
      <c r="A145" s="164" t="str">
        <f>IF((LEN('Copy paste to Here'!G149))&gt;5,((CONCATENATE('Copy paste to Here'!G149," &amp; ",'Copy paste to Here'!D149,"  &amp;  ",'Copy paste to Here'!E149))),"Empty Cell")</f>
        <v xml:space="preserve">Surgical steel banana for prince albert piercing with two internal threading balls - length 3/4''(19mm) &amp; Gauge: 10mm  &amp;  </v>
      </c>
      <c r="B145" s="165" t="str">
        <f>'Copy paste to Here'!C149</f>
        <v>BNPB</v>
      </c>
      <c r="C145" s="165" t="s">
        <v>949</v>
      </c>
      <c r="D145" s="166">
        <f>Invoice!B149</f>
        <v>3</v>
      </c>
      <c r="E145" s="167">
        <f>'Shipping Invoice'!J149*$N$1</f>
        <v>4.49</v>
      </c>
      <c r="F145" s="167">
        <f t="shared" si="3"/>
        <v>13.47</v>
      </c>
      <c r="G145" s="168">
        <f t="shared" si="4"/>
        <v>158.90110000000001</v>
      </c>
      <c r="H145" s="171">
        <f t="shared" si="5"/>
        <v>476.70330000000001</v>
      </c>
    </row>
    <row r="146" spans="1:8" s="62" customFormat="1" ht="13.5" customHeight="1">
      <c r="A146" s="164" t="str">
        <f>IF((LEN('Copy paste to Here'!G150))&gt;5,((CONCATENATE('Copy paste to Here'!G150," &amp; ",'Copy paste to Here'!D150,"  &amp;  ",'Copy paste to Here'!E150))),"Empty Cell")</f>
        <v xml:space="preserve">PVD plated surgical steel belly banana, 14g (1.6mm) with an 8mm jewel ball and a upper 5mm plain steel ball - length 3/8'' (10mm) &amp; Color: Black Anodized w/ Fuchsia crystal  &amp;  </v>
      </c>
      <c r="B146" s="165" t="str">
        <f>'Copy paste to Here'!C150</f>
        <v>BNT1CG</v>
      </c>
      <c r="C146" s="165" t="s">
        <v>779</v>
      </c>
      <c r="D146" s="166">
        <f>Invoice!B150</f>
        <v>2</v>
      </c>
      <c r="E146" s="167">
        <f>'Shipping Invoice'!J150*$N$1</f>
        <v>0.99</v>
      </c>
      <c r="F146" s="167">
        <f t="shared" si="3"/>
        <v>1.98</v>
      </c>
      <c r="G146" s="168">
        <f t="shared" si="4"/>
        <v>35.036099999999998</v>
      </c>
      <c r="H146" s="171">
        <f t="shared" si="5"/>
        <v>70.072199999999995</v>
      </c>
    </row>
    <row r="147" spans="1:8" s="62" customFormat="1" ht="13.5" customHeight="1">
      <c r="A147" s="164" t="str">
        <f>IF((LEN('Copy paste to Here'!G151))&gt;5,((CONCATENATE('Copy paste to Here'!G151," &amp; ",'Copy paste to Here'!D151,"  &amp;  ",'Copy paste to Here'!E151))),"Empty Cell")</f>
        <v xml:space="preserve">PVD plated surgical steel belly banana, 14g (1.6mm) with an 8mm jewel ball and a upper 5mm plain steel ball - length 3/8'' (10mm) &amp; Color: Black Anodized w/ Peridot crystal  &amp;  </v>
      </c>
      <c r="B147" s="165" t="str">
        <f>'Copy paste to Here'!C151</f>
        <v>BNT1CG</v>
      </c>
      <c r="C147" s="165" t="s">
        <v>779</v>
      </c>
      <c r="D147" s="166">
        <f>Invoice!B151</f>
        <v>2</v>
      </c>
      <c r="E147" s="167">
        <f>'Shipping Invoice'!J151*$N$1</f>
        <v>0.99</v>
      </c>
      <c r="F147" s="167">
        <f t="shared" ref="F147:F156" si="6">D147*E147</f>
        <v>1.98</v>
      </c>
      <c r="G147" s="168">
        <f t="shared" ref="G147:G210" si="7">E147*$E$14</f>
        <v>35.036099999999998</v>
      </c>
      <c r="H147" s="171">
        <f t="shared" ref="H147:H210" si="8">D147*G147</f>
        <v>70.072199999999995</v>
      </c>
    </row>
    <row r="148" spans="1:8" s="62" customFormat="1" ht="13.5" customHeight="1">
      <c r="A148" s="164" t="str">
        <f>IF((LEN('Copy paste to Here'!G152))&gt;5,((CONCATENATE('Copy paste to Here'!G152," &amp; ",'Copy paste to Here'!D152,"  &amp;  ",'Copy paste to Here'!E152))),"Empty Cell")</f>
        <v xml:space="preserve">PVD plated surgical steel belly banana, 14g (1.6mm) with an 8mm jewel ball and a upper 5mm plain steel ball - length 3/8'' (10mm) &amp; Color: Black Anodized w/ AB crystal  &amp;  </v>
      </c>
      <c r="B148" s="165" t="str">
        <f>'Copy paste to Here'!C152</f>
        <v>BNT1CG</v>
      </c>
      <c r="C148" s="165" t="s">
        <v>779</v>
      </c>
      <c r="D148" s="166">
        <f>Invoice!B152</f>
        <v>2</v>
      </c>
      <c r="E148" s="167">
        <f>'Shipping Invoice'!J152*$N$1</f>
        <v>0.99</v>
      </c>
      <c r="F148" s="167">
        <f t="shared" si="6"/>
        <v>1.98</v>
      </c>
      <c r="G148" s="168">
        <f t="shared" si="7"/>
        <v>35.036099999999998</v>
      </c>
      <c r="H148" s="171">
        <f t="shared" si="8"/>
        <v>70.072199999999995</v>
      </c>
    </row>
    <row r="149" spans="1:8" s="62" customFormat="1" ht="13.5" customHeight="1">
      <c r="A149" s="164" t="str">
        <f>IF((LEN('Copy paste to Here'!G153))&gt;5,((CONCATENATE('Copy paste to Here'!G153," &amp; ",'Copy paste to Here'!D153,"  &amp;  ",'Copy paste to Here'!E153))),"Empty Cell")</f>
        <v xml:space="preserve">PVD plated surgical steel belly banana, 14g (1.6mm) with an 8mm jewel ball and a upper 5mm plain steel ball - length 3/8'' (10mm) &amp; Color: Black Anodized w/ Sapphire crystal  &amp;  </v>
      </c>
      <c r="B149" s="165" t="str">
        <f>'Copy paste to Here'!C153</f>
        <v>BNT1CG</v>
      </c>
      <c r="C149" s="165" t="s">
        <v>779</v>
      </c>
      <c r="D149" s="166">
        <f>Invoice!B153</f>
        <v>2</v>
      </c>
      <c r="E149" s="167">
        <f>'Shipping Invoice'!J153*$N$1</f>
        <v>0.99</v>
      </c>
      <c r="F149" s="167">
        <f t="shared" si="6"/>
        <v>1.98</v>
      </c>
      <c r="G149" s="168">
        <f t="shared" si="7"/>
        <v>35.036099999999998</v>
      </c>
      <c r="H149" s="171">
        <f t="shared" si="8"/>
        <v>70.072199999999995</v>
      </c>
    </row>
    <row r="150" spans="1:8" s="62" customFormat="1" ht="13.5" customHeight="1">
      <c r="A150" s="164" t="str">
        <f>IF((LEN('Copy paste to Here'!G154))&gt;5,((CONCATENATE('Copy paste to Here'!G154," &amp; ",'Copy paste to Here'!D154,"  &amp;  ",'Copy paste to Here'!E154))),"Empty Cell")</f>
        <v xml:space="preserve">PVD plated surgical steel belly banana, 14g (1.6mm) with an 8mm jewel ball and a upper 5mm plain steel ball - length 3/8'' (10mm) &amp; Color: Black Anodized w/ L. Amethyst crystal  &amp;  </v>
      </c>
      <c r="B150" s="165" t="str">
        <f>'Copy paste to Here'!C154</f>
        <v>BNT1CG</v>
      </c>
      <c r="C150" s="165" t="s">
        <v>779</v>
      </c>
      <c r="D150" s="166">
        <f>Invoice!B154</f>
        <v>2</v>
      </c>
      <c r="E150" s="167">
        <f>'Shipping Invoice'!J154*$N$1</f>
        <v>0.99</v>
      </c>
      <c r="F150" s="167">
        <f t="shared" si="6"/>
        <v>1.98</v>
      </c>
      <c r="G150" s="168">
        <f t="shared" si="7"/>
        <v>35.036099999999998</v>
      </c>
      <c r="H150" s="171">
        <f t="shared" si="8"/>
        <v>70.072199999999995</v>
      </c>
    </row>
    <row r="151" spans="1:8" s="62" customFormat="1" ht="13.5" customHeight="1">
      <c r="A151" s="164" t="str">
        <f>IF((LEN('Copy paste to Here'!G155))&gt;5,((CONCATENATE('Copy paste to Here'!G155," &amp; ",'Copy paste to Here'!D155,"  &amp;  ",'Copy paste to Here'!E155))),"Empty Cell")</f>
        <v xml:space="preserve">PVD plated surgical steel belly banana, 14g (1.6mm) with an 8mm jewel ball and a upper 5mm plain steel ball - length 3/8'' (10mm) &amp; Color: Gold Anodized w/ Clear crystal  &amp;  </v>
      </c>
      <c r="B151" s="165" t="str">
        <f>'Copy paste to Here'!C155</f>
        <v>BNT1CG</v>
      </c>
      <c r="C151" s="165" t="s">
        <v>779</v>
      </c>
      <c r="D151" s="166">
        <f>Invoice!B155</f>
        <v>2</v>
      </c>
      <c r="E151" s="167">
        <f>'Shipping Invoice'!J155*$N$1</f>
        <v>0.99</v>
      </c>
      <c r="F151" s="167">
        <f t="shared" si="6"/>
        <v>1.98</v>
      </c>
      <c r="G151" s="168">
        <f t="shared" si="7"/>
        <v>35.036099999999998</v>
      </c>
      <c r="H151" s="171">
        <f t="shared" si="8"/>
        <v>70.072199999999995</v>
      </c>
    </row>
    <row r="152" spans="1:8" s="62" customFormat="1" ht="13.5" customHeight="1">
      <c r="A152" s="164" t="str">
        <f>IF((LEN('Copy paste to Here'!G156))&gt;5,((CONCATENATE('Copy paste to Here'!G156," &amp; ",'Copy paste to Here'!D156,"  &amp;  ",'Copy paste to Here'!E156))),"Empty Cell")</f>
        <v xml:space="preserve">PVD plated surgical steel belly banana, 14g (1.6mm) with an 8mm jewel ball and a upper 5mm plain steel ball - length 3/8'' (10mm) &amp; Color: Black Anodized w/ Rose crystal  &amp;  </v>
      </c>
      <c r="B152" s="165" t="str">
        <f>'Copy paste to Here'!C156</f>
        <v>BNT1CG</v>
      </c>
      <c r="C152" s="165" t="s">
        <v>779</v>
      </c>
      <c r="D152" s="166">
        <f>Invoice!B156</f>
        <v>2</v>
      </c>
      <c r="E152" s="167">
        <f>'Shipping Invoice'!J156*$N$1</f>
        <v>0.99</v>
      </c>
      <c r="F152" s="167">
        <f t="shared" si="6"/>
        <v>1.98</v>
      </c>
      <c r="G152" s="168">
        <f t="shared" si="7"/>
        <v>35.036099999999998</v>
      </c>
      <c r="H152" s="171">
        <f t="shared" si="8"/>
        <v>70.072199999999995</v>
      </c>
    </row>
    <row r="153" spans="1:8" s="62" customFormat="1" ht="13.5" customHeight="1">
      <c r="A153" s="164" t="str">
        <f>IF((LEN('Copy paste to Here'!G157))&gt;5,((CONCATENATE('Copy paste to Here'!G157," &amp; ",'Copy paste to Here'!D157,"  &amp;  ",'Copy paste to Here'!E157))),"Empty Cell")</f>
        <v>Anodized 316L steel belly banana, 14g (1.6mm) with 5 &amp; 8mm balls &amp; Length: 8mm  &amp;  Color: Black</v>
      </c>
      <c r="B153" s="165" t="str">
        <f>'Copy paste to Here'!C157</f>
        <v>BNTG</v>
      </c>
      <c r="C153" s="165" t="s">
        <v>787</v>
      </c>
      <c r="D153" s="166">
        <f>Invoice!B157</f>
        <v>2</v>
      </c>
      <c r="E153" s="167">
        <f>'Shipping Invoice'!J157*$N$1</f>
        <v>0.76</v>
      </c>
      <c r="F153" s="167">
        <f t="shared" si="6"/>
        <v>1.52</v>
      </c>
      <c r="G153" s="168">
        <f t="shared" si="7"/>
        <v>26.8964</v>
      </c>
      <c r="H153" s="171">
        <f t="shared" si="8"/>
        <v>53.7928</v>
      </c>
    </row>
    <row r="154" spans="1:8" s="62" customFormat="1" ht="13.5" customHeight="1">
      <c r="A154" s="164" t="str">
        <f>IF((LEN('Copy paste to Here'!G158))&gt;5,((CONCATENATE('Copy paste to Here'!G158," &amp; ",'Copy paste to Here'!D158,"  &amp;  ",'Copy paste to Here'!E158))),"Empty Cell")</f>
        <v>Anodized 316L steel belly banana, 14g (1.6mm) with 5 &amp; 8mm balls &amp; Length: 8mm  &amp;  Color: Rainbow</v>
      </c>
      <c r="B154" s="165" t="str">
        <f>'Copy paste to Here'!C158</f>
        <v>BNTG</v>
      </c>
      <c r="C154" s="165" t="s">
        <v>787</v>
      </c>
      <c r="D154" s="166">
        <f>Invoice!B158</f>
        <v>2</v>
      </c>
      <c r="E154" s="167">
        <f>'Shipping Invoice'!J158*$N$1</f>
        <v>0.76</v>
      </c>
      <c r="F154" s="167">
        <f t="shared" si="6"/>
        <v>1.52</v>
      </c>
      <c r="G154" s="168">
        <f t="shared" si="7"/>
        <v>26.8964</v>
      </c>
      <c r="H154" s="171">
        <f t="shared" si="8"/>
        <v>53.7928</v>
      </c>
    </row>
    <row r="155" spans="1:8" s="62" customFormat="1" ht="13.5" customHeight="1">
      <c r="A155" s="164" t="str">
        <f>IF((LEN('Copy paste to Here'!G159))&gt;5,((CONCATENATE('Copy paste to Here'!G159," &amp; ",'Copy paste to Here'!D159,"  &amp;  ",'Copy paste to Here'!E159))),"Empty Cell")</f>
        <v>Anodized 316L steel belly banana, 14g (1.6mm) with 5 &amp; 8mm balls &amp; Length: 10mm  &amp;  Color: Black</v>
      </c>
      <c r="B155" s="165" t="str">
        <f>'Copy paste to Here'!C159</f>
        <v>BNTG</v>
      </c>
      <c r="C155" s="165" t="s">
        <v>787</v>
      </c>
      <c r="D155" s="166">
        <f>Invoice!B159</f>
        <v>2</v>
      </c>
      <c r="E155" s="167">
        <f>'Shipping Invoice'!J159*$N$1</f>
        <v>0.76</v>
      </c>
      <c r="F155" s="167">
        <f t="shared" si="6"/>
        <v>1.52</v>
      </c>
      <c r="G155" s="168">
        <f t="shared" si="7"/>
        <v>26.8964</v>
      </c>
      <c r="H155" s="171">
        <f t="shared" si="8"/>
        <v>53.7928</v>
      </c>
    </row>
    <row r="156" spans="1:8" s="62" customFormat="1" ht="13.5" customHeight="1">
      <c r="A156" s="164" t="str">
        <f>IF((LEN('Copy paste to Here'!G160))&gt;5,((CONCATENATE('Copy paste to Here'!G160," &amp; ",'Copy paste to Here'!D160,"  &amp;  ",'Copy paste to Here'!E160))),"Empty Cell")</f>
        <v>Anodized 316L steel belly banana, 14g (1.6mm) with 5 &amp; 8mm balls &amp; Length: 10mm  &amp;  Color: Rainbow</v>
      </c>
      <c r="B156" s="165" t="str">
        <f>'Copy paste to Here'!C160</f>
        <v>BNTG</v>
      </c>
      <c r="C156" s="165" t="s">
        <v>787</v>
      </c>
      <c r="D156" s="166">
        <f>Invoice!B160</f>
        <v>2</v>
      </c>
      <c r="E156" s="167">
        <f>'Shipping Invoice'!J160*$N$1</f>
        <v>0.76</v>
      </c>
      <c r="F156" s="167">
        <f t="shared" si="6"/>
        <v>1.52</v>
      </c>
      <c r="G156" s="168">
        <f t="shared" si="7"/>
        <v>26.8964</v>
      </c>
      <c r="H156" s="171">
        <f t="shared" si="8"/>
        <v>53.7928</v>
      </c>
    </row>
    <row r="157" spans="1:8" s="62" customFormat="1" ht="13.5" customHeight="1">
      <c r="A157" s="164" t="str">
        <f>IF((LEN('Copy paste to Here'!G161))&gt;5,((CONCATENATE('Copy paste to Here'!G161," &amp; ",'Copy paste to Here'!D161,"  &amp;  ",'Copy paste to Here'!E161))),"Empty Cell")</f>
        <v>Anodized 316L steel belly banana, 14g (1.6mm) with 5 &amp; 8mm balls &amp; Length: 12mm  &amp;  Color: Gold</v>
      </c>
      <c r="B157" s="165" t="str">
        <f>'Copy paste to Here'!C161</f>
        <v>BNTG</v>
      </c>
      <c r="C157" s="165" t="s">
        <v>787</v>
      </c>
      <c r="D157" s="166">
        <f>Invoice!B161</f>
        <v>2</v>
      </c>
      <c r="E157" s="167">
        <f>'Shipping Invoice'!J161*$N$1</f>
        <v>0.76</v>
      </c>
      <c r="F157" s="167">
        <f t="shared" ref="F157:F210" si="9">D157*E157</f>
        <v>1.52</v>
      </c>
      <c r="G157" s="168">
        <f t="shared" si="7"/>
        <v>26.8964</v>
      </c>
      <c r="H157" s="171">
        <f t="shared" si="8"/>
        <v>53.7928</v>
      </c>
    </row>
    <row r="158" spans="1:8" s="62" customFormat="1" ht="13.5" customHeight="1">
      <c r="A158" s="164" t="str">
        <f>IF((LEN('Copy paste to Here'!G162))&gt;5,((CONCATENATE('Copy paste to Here'!G162," &amp; ",'Copy paste to Here'!D162,"  &amp;  ",'Copy paste to Here'!E162))),"Empty Cell")</f>
        <v>Anodized 316L steel belly banana, 14g (1.6mm) with 5 &amp; 8mm balls &amp; Length: 14mm  &amp;  Color: Black</v>
      </c>
      <c r="B158" s="165" t="str">
        <f>'Copy paste to Here'!C162</f>
        <v>BNTG</v>
      </c>
      <c r="C158" s="165" t="s">
        <v>787</v>
      </c>
      <c r="D158" s="166">
        <f>Invoice!B162</f>
        <v>2</v>
      </c>
      <c r="E158" s="167">
        <f>'Shipping Invoice'!J162*$N$1</f>
        <v>0.76</v>
      </c>
      <c r="F158" s="167">
        <f t="shared" si="9"/>
        <v>1.52</v>
      </c>
      <c r="G158" s="168">
        <f t="shared" si="7"/>
        <v>26.8964</v>
      </c>
      <c r="H158" s="171">
        <f t="shared" si="8"/>
        <v>53.7928</v>
      </c>
    </row>
    <row r="159" spans="1:8" s="62" customFormat="1" ht="13.5" customHeight="1">
      <c r="A159" s="164" t="str">
        <f>IF((LEN('Copy paste to Here'!G163))&gt;5,((CONCATENATE('Copy paste to Here'!G163," &amp; ",'Copy paste to Here'!D163,"  &amp;  ",'Copy paste to Here'!E163))),"Empty Cell")</f>
        <v xml:space="preserve">High polished surgical steel double flared flesh tunnel - size 12g to 2'' (2mm - 52mm) &amp; Gauge: 10mm  &amp;  </v>
      </c>
      <c r="B159" s="165" t="str">
        <f>'Copy paste to Here'!C163</f>
        <v>DPG</v>
      </c>
      <c r="C159" s="165" t="s">
        <v>950</v>
      </c>
      <c r="D159" s="166">
        <f>Invoice!B163</f>
        <v>2</v>
      </c>
      <c r="E159" s="167">
        <f>'Shipping Invoice'!J163*$N$1</f>
        <v>0.73</v>
      </c>
      <c r="F159" s="167">
        <f t="shared" si="9"/>
        <v>1.46</v>
      </c>
      <c r="G159" s="168">
        <f t="shared" si="7"/>
        <v>25.834700000000002</v>
      </c>
      <c r="H159" s="171">
        <f t="shared" si="8"/>
        <v>51.669400000000003</v>
      </c>
    </row>
    <row r="160" spans="1:8" s="62" customFormat="1" ht="13.5" customHeight="1">
      <c r="A160" s="164" t="str">
        <f>IF((LEN('Copy paste to Here'!G164))&gt;5,((CONCATENATE('Copy paste to Here'!G164," &amp; ",'Copy paste to Here'!D164,"  &amp;  ",'Copy paste to Here'!E164))),"Empty Cell")</f>
        <v>PVD plated surgical steel double flared flesh tunnel - 12g (2mm) to 2'' (52mm) &amp; Gauge: 6mm  &amp;  Color: Black</v>
      </c>
      <c r="B160" s="165" t="str">
        <f>'Copy paste to Here'!C164</f>
        <v>DTPG</v>
      </c>
      <c r="C160" s="165" t="s">
        <v>951</v>
      </c>
      <c r="D160" s="166">
        <f>Invoice!B164</f>
        <v>2</v>
      </c>
      <c r="E160" s="167">
        <f>'Shipping Invoice'!J164*$N$1</f>
        <v>1.1599999999999999</v>
      </c>
      <c r="F160" s="167">
        <f t="shared" si="9"/>
        <v>2.3199999999999998</v>
      </c>
      <c r="G160" s="168">
        <f t="shared" si="7"/>
        <v>41.052399999999999</v>
      </c>
      <c r="H160" s="171">
        <f t="shared" si="8"/>
        <v>82.104799999999997</v>
      </c>
    </row>
    <row r="161" spans="1:8" s="62" customFormat="1" ht="13.5" customHeight="1">
      <c r="A161" s="164" t="str">
        <f>IF((LEN('Copy paste to Here'!G165))&gt;5,((CONCATENATE('Copy paste to Here'!G165," &amp; ",'Copy paste to Here'!D165,"  &amp;  ",'Copy paste to Here'!E165))),"Empty Cell")</f>
        <v>PVD plated surgical steel double flared flesh tunnel - 12g (2mm) to 2'' (52mm) &amp; Gauge: 10mm  &amp;  Color: Black</v>
      </c>
      <c r="B161" s="165" t="str">
        <f>'Copy paste to Here'!C165</f>
        <v>DTPG</v>
      </c>
      <c r="C161" s="165" t="s">
        <v>952</v>
      </c>
      <c r="D161" s="166">
        <f>Invoice!B165</f>
        <v>2</v>
      </c>
      <c r="E161" s="167">
        <f>'Shipping Invoice'!J165*$N$1</f>
        <v>1.37</v>
      </c>
      <c r="F161" s="167">
        <f t="shared" si="9"/>
        <v>2.74</v>
      </c>
      <c r="G161" s="168">
        <f t="shared" si="7"/>
        <v>48.484300000000005</v>
      </c>
      <c r="H161" s="171">
        <f t="shared" si="8"/>
        <v>96.968600000000009</v>
      </c>
    </row>
    <row r="162" spans="1:8" s="62" customFormat="1" ht="13.5" customHeight="1">
      <c r="A162" s="164" t="str">
        <f>IF((LEN('Copy paste to Here'!G166))&gt;5,((CONCATENATE('Copy paste to Here'!G166," &amp; ",'Copy paste to Here'!D166,"  &amp;  ",'Copy paste to Here'!E166))),"Empty Cell")</f>
        <v>PVD plated surgical steel double flared flesh tunnel - 12g (2mm) to 2'' (52mm) &amp; Gauge: 10mm  &amp;  Color: Gold</v>
      </c>
      <c r="B162" s="165" t="str">
        <f>'Copy paste to Here'!C166</f>
        <v>DTPG</v>
      </c>
      <c r="C162" s="165" t="s">
        <v>952</v>
      </c>
      <c r="D162" s="166">
        <f>Invoice!B166</f>
        <v>2</v>
      </c>
      <c r="E162" s="167">
        <f>'Shipping Invoice'!J166*$N$1</f>
        <v>1.37</v>
      </c>
      <c r="F162" s="167">
        <f t="shared" si="9"/>
        <v>2.74</v>
      </c>
      <c r="G162" s="168">
        <f t="shared" si="7"/>
        <v>48.484300000000005</v>
      </c>
      <c r="H162" s="171">
        <f t="shared" si="8"/>
        <v>96.968600000000009</v>
      </c>
    </row>
    <row r="163" spans="1:8" s="62" customFormat="1" ht="13.5" customHeight="1">
      <c r="A163" s="164" t="str">
        <f>IF((LEN('Copy paste to Here'!G167))&gt;5,((CONCATENATE('Copy paste to Here'!G167," &amp; ",'Copy paste to Here'!D167,"  &amp;  ",'Copy paste to Here'!E167))),"Empty Cell")</f>
        <v xml:space="preserve">Rose gold PVD plated surgical steel double flared flesh tunnel &amp; Gauge: 14mm  &amp;  </v>
      </c>
      <c r="B163" s="165" t="str">
        <f>'Copy paste to Here'!C167</f>
        <v>DTTPG</v>
      </c>
      <c r="C163" s="165" t="s">
        <v>953</v>
      </c>
      <c r="D163" s="166">
        <f>Invoice!B167</f>
        <v>2</v>
      </c>
      <c r="E163" s="167">
        <f>'Shipping Invoice'!J167*$N$1</f>
        <v>1.75</v>
      </c>
      <c r="F163" s="167">
        <f t="shared" si="9"/>
        <v>3.5</v>
      </c>
      <c r="G163" s="168">
        <f t="shared" si="7"/>
        <v>61.932500000000005</v>
      </c>
      <c r="H163" s="171">
        <f t="shared" si="8"/>
        <v>123.86500000000001</v>
      </c>
    </row>
    <row r="164" spans="1:8" s="62" customFormat="1" ht="13.5" customHeight="1">
      <c r="A164" s="164" t="str">
        <f>IF((LEN('Copy paste to Here'!G168))&gt;5,((CONCATENATE('Copy paste to Here'!G168," &amp; ",'Copy paste to Here'!D168,"  &amp;  ",'Copy paste to Here'!E168))),"Empty Cell")</f>
        <v xml:space="preserve">316L steel double flared flesh tunnel with fan blade (The fan spins freely when you blow on it) &amp; Gauge: 8mm  &amp;  </v>
      </c>
      <c r="B164" s="165" t="str">
        <f>'Copy paste to Here'!C168</f>
        <v>FFAN</v>
      </c>
      <c r="C164" s="165" t="s">
        <v>954</v>
      </c>
      <c r="D164" s="166">
        <f>Invoice!B168</f>
        <v>2</v>
      </c>
      <c r="E164" s="167">
        <f>'Shipping Invoice'!J168*$N$1</f>
        <v>1.99</v>
      </c>
      <c r="F164" s="167">
        <f t="shared" si="9"/>
        <v>3.98</v>
      </c>
      <c r="G164" s="168">
        <f t="shared" si="7"/>
        <v>70.426100000000005</v>
      </c>
      <c r="H164" s="171">
        <f t="shared" si="8"/>
        <v>140.85220000000001</v>
      </c>
    </row>
    <row r="165" spans="1:8" s="62" customFormat="1" ht="13.5" customHeight="1">
      <c r="A165" s="164" t="str">
        <f>IF((LEN('Copy paste to Here'!G169))&gt;5,((CONCATENATE('Copy paste to Here'!G169," &amp; ",'Copy paste to Here'!D169,"  &amp;  ",'Copy paste to Here'!E169))),"Empty Cell")</f>
        <v xml:space="preserve">316L steel double flared flesh tunnel with fan blade (The fan spins freely when you blow on it) &amp; Gauge: 10mm  &amp;  </v>
      </c>
      <c r="B165" s="165" t="str">
        <f>'Copy paste to Here'!C169</f>
        <v>FFAN</v>
      </c>
      <c r="C165" s="165" t="s">
        <v>955</v>
      </c>
      <c r="D165" s="166">
        <f>Invoice!B169</f>
        <v>2</v>
      </c>
      <c r="E165" s="167">
        <f>'Shipping Invoice'!J169*$N$1</f>
        <v>2.19</v>
      </c>
      <c r="F165" s="167">
        <f t="shared" si="9"/>
        <v>4.38</v>
      </c>
      <c r="G165" s="168">
        <f t="shared" si="7"/>
        <v>77.504099999999994</v>
      </c>
      <c r="H165" s="171">
        <f t="shared" si="8"/>
        <v>155.00819999999999</v>
      </c>
    </row>
    <row r="166" spans="1:8" s="62" customFormat="1" ht="13.5" customHeight="1">
      <c r="A166" s="164" t="str">
        <f>IF((LEN('Copy paste to Here'!G170))&gt;5,((CONCATENATE('Copy paste to Here'!G170," &amp; ",'Copy paste to Here'!D170,"  &amp;  ",'Copy paste to Here'!E170))),"Empty Cell")</f>
        <v xml:space="preserve">316L steel double flared flesh tunnel with fan blade (The fan spins freely when you blow on it) &amp; Gauge: 12mm  &amp;  </v>
      </c>
      <c r="B166" s="165" t="str">
        <f>'Copy paste to Here'!C170</f>
        <v>FFAN</v>
      </c>
      <c r="C166" s="165" t="s">
        <v>956</v>
      </c>
      <c r="D166" s="166">
        <f>Invoice!B170</f>
        <v>2</v>
      </c>
      <c r="E166" s="167">
        <f>'Shipping Invoice'!J170*$N$1</f>
        <v>2.39</v>
      </c>
      <c r="F166" s="167">
        <f t="shared" si="9"/>
        <v>4.78</v>
      </c>
      <c r="G166" s="168">
        <f t="shared" si="7"/>
        <v>84.582100000000011</v>
      </c>
      <c r="H166" s="171">
        <f t="shared" si="8"/>
        <v>169.16420000000002</v>
      </c>
    </row>
    <row r="167" spans="1:8" s="62" customFormat="1" ht="13.5" customHeight="1">
      <c r="A167" s="164" t="str">
        <f>IF((LEN('Copy paste to Here'!G171))&gt;5,((CONCATENATE('Copy paste to Here'!G171," &amp; ",'Copy paste to Here'!D171,"  &amp;  ",'Copy paste to Here'!E171))),"Empty Cell")</f>
        <v xml:space="preserve">316L steel double flared flesh tunnel with fan blade (The fan spins freely when you blow on it) &amp; Gauge: 20mm  &amp;  </v>
      </c>
      <c r="B167" s="165" t="str">
        <f>'Copy paste to Here'!C171</f>
        <v>FFAN</v>
      </c>
      <c r="C167" s="165" t="s">
        <v>957</v>
      </c>
      <c r="D167" s="166">
        <f>Invoice!B171</f>
        <v>2</v>
      </c>
      <c r="E167" s="167">
        <f>'Shipping Invoice'!J171*$N$1</f>
        <v>3.34</v>
      </c>
      <c r="F167" s="167">
        <f t="shared" si="9"/>
        <v>6.68</v>
      </c>
      <c r="G167" s="168">
        <f t="shared" si="7"/>
        <v>118.2026</v>
      </c>
      <c r="H167" s="171">
        <f t="shared" si="8"/>
        <v>236.40520000000001</v>
      </c>
    </row>
    <row r="168" spans="1:8" s="62" customFormat="1" ht="13.5" customHeight="1">
      <c r="A168" s="164" t="str">
        <f>IF((LEN('Copy paste to Here'!G172))&gt;5,((CONCATENATE('Copy paste to Here'!G172," &amp; ",'Copy paste to Here'!D172,"  &amp;  ",'Copy paste to Here'!E172))),"Empty Cell")</f>
        <v xml:space="preserve">316L steel double flared flesh tunnel with black anodized fan blade (The fan spins freely when you blow on it) &amp; Gauge: 10mm  &amp;  </v>
      </c>
      <c r="B168" s="165" t="str">
        <f>'Copy paste to Here'!C172</f>
        <v>FFAT</v>
      </c>
      <c r="C168" s="165" t="s">
        <v>958</v>
      </c>
      <c r="D168" s="166">
        <f>Invoice!B172</f>
        <v>2</v>
      </c>
      <c r="E168" s="167">
        <f>'Shipping Invoice'!J172*$N$1</f>
        <v>2.39</v>
      </c>
      <c r="F168" s="167">
        <f t="shared" si="9"/>
        <v>4.78</v>
      </c>
      <c r="G168" s="168">
        <f t="shared" si="7"/>
        <v>84.582100000000011</v>
      </c>
      <c r="H168" s="171">
        <f t="shared" si="8"/>
        <v>169.16420000000002</v>
      </c>
    </row>
    <row r="169" spans="1:8" s="62" customFormat="1" ht="13.5" customHeight="1">
      <c r="A169" s="164" t="str">
        <f>IF((LEN('Copy paste to Here'!G173))&gt;5,((CONCATENATE('Copy paste to Here'!G173," &amp; ",'Copy paste to Here'!D173,"  &amp;  ",'Copy paste to Here'!E173))),"Empty Cell")</f>
        <v xml:space="preserve">316L steel double flared flesh tunnel with black anodized fan blade (The fan spins freely when you blow on it) &amp; Gauge: 12mm  &amp;  </v>
      </c>
      <c r="B169" s="165" t="str">
        <f>'Copy paste to Here'!C173</f>
        <v>FFAT</v>
      </c>
      <c r="C169" s="165" t="s">
        <v>959</v>
      </c>
      <c r="D169" s="166">
        <f>Invoice!B173</f>
        <v>2</v>
      </c>
      <c r="E169" s="167">
        <f>'Shipping Invoice'!J173*$N$1</f>
        <v>2.64</v>
      </c>
      <c r="F169" s="167">
        <f t="shared" si="9"/>
        <v>5.28</v>
      </c>
      <c r="G169" s="168">
        <f t="shared" si="7"/>
        <v>93.429600000000008</v>
      </c>
      <c r="H169" s="171">
        <f t="shared" si="8"/>
        <v>186.85920000000002</v>
      </c>
    </row>
    <row r="170" spans="1:8" s="62" customFormat="1" ht="13.5" customHeight="1">
      <c r="A170" s="164" t="str">
        <f>IF((LEN('Copy paste to Here'!G174))&gt;5,((CONCATENATE('Copy paste to Here'!G174," &amp; ",'Copy paste to Here'!D174,"  &amp;  ",'Copy paste to Here'!E174))),"Empty Cell")</f>
        <v xml:space="preserve">316L steel double flared flesh tunnel with black anodized fan blade (The fan spins freely when you blow on it) &amp; Gauge: 20mm  &amp;  </v>
      </c>
      <c r="B170" s="165" t="str">
        <f>'Copy paste to Here'!C174</f>
        <v>FFAT</v>
      </c>
      <c r="C170" s="165" t="s">
        <v>960</v>
      </c>
      <c r="D170" s="166">
        <f>Invoice!B174</f>
        <v>2</v>
      </c>
      <c r="E170" s="167">
        <f>'Shipping Invoice'!J174*$N$1</f>
        <v>3.64</v>
      </c>
      <c r="F170" s="167">
        <f t="shared" si="9"/>
        <v>7.28</v>
      </c>
      <c r="G170" s="168">
        <f t="shared" si="7"/>
        <v>128.81960000000001</v>
      </c>
      <c r="H170" s="171">
        <f t="shared" si="8"/>
        <v>257.63920000000002</v>
      </c>
    </row>
    <row r="171" spans="1:8" s="62" customFormat="1" ht="13.5" customHeight="1">
      <c r="A171" s="164" t="str">
        <f>IF((LEN('Copy paste to Here'!G175))&gt;5,((CONCATENATE('Copy paste to Here'!G175," &amp; ",'Copy paste to Here'!D175,"  &amp;  ",'Copy paste to Here'!E175))),"Empty Cell")</f>
        <v xml:space="preserve">High polished surgical steel screw-fit flesh tunnel in hexagon screw nut design &amp; Gauge: 5mm  &amp;  </v>
      </c>
      <c r="B171" s="165" t="str">
        <f>'Copy paste to Here'!C175</f>
        <v>FQPG</v>
      </c>
      <c r="C171" s="165" t="s">
        <v>961</v>
      </c>
      <c r="D171" s="166">
        <f>Invoice!B175</f>
        <v>2</v>
      </c>
      <c r="E171" s="167">
        <f>'Shipping Invoice'!J175*$N$1</f>
        <v>1.69</v>
      </c>
      <c r="F171" s="167">
        <f t="shared" si="9"/>
        <v>3.38</v>
      </c>
      <c r="G171" s="168">
        <f t="shared" si="7"/>
        <v>59.809100000000001</v>
      </c>
      <c r="H171" s="171">
        <f t="shared" si="8"/>
        <v>119.6182</v>
      </c>
    </row>
    <row r="172" spans="1:8" s="62" customFormat="1" ht="13.5" customHeight="1">
      <c r="A172" s="164" t="str">
        <f>IF((LEN('Copy paste to Here'!G176))&gt;5,((CONCATENATE('Copy paste to Here'!G176," &amp; ",'Copy paste to Here'!D176,"  &amp;  ",'Copy paste to Here'!E176))),"Empty Cell")</f>
        <v>High polished surgical steel screw-fit flesh tunnel with crystal studded rim &amp; Gauge: 4mm  &amp;  Crystal Color: Black&amp;White</v>
      </c>
      <c r="B172" s="165" t="str">
        <f>'Copy paste to Here'!C176</f>
        <v>FSCPC</v>
      </c>
      <c r="C172" s="165" t="s">
        <v>962</v>
      </c>
      <c r="D172" s="166">
        <f>Invoice!B176</f>
        <v>2</v>
      </c>
      <c r="E172" s="167">
        <f>'Shipping Invoice'!J176*$N$1</f>
        <v>1.99</v>
      </c>
      <c r="F172" s="167">
        <f t="shared" si="9"/>
        <v>3.98</v>
      </c>
      <c r="G172" s="168">
        <f t="shared" si="7"/>
        <v>70.426100000000005</v>
      </c>
      <c r="H172" s="171">
        <f t="shared" si="8"/>
        <v>140.85220000000001</v>
      </c>
    </row>
    <row r="173" spans="1:8" s="62" customFormat="1" ht="13.5" customHeight="1">
      <c r="A173" s="164" t="str">
        <f>IF((LEN('Copy paste to Here'!G177))&gt;5,((CONCATENATE('Copy paste to Here'!G177," &amp; ",'Copy paste to Here'!D177,"  &amp;  ",'Copy paste to Here'!E177))),"Empty Cell")</f>
        <v>High polished surgical steel screw-fit flesh tunnel with crystal studded rim &amp; Gauge: 5mm  &amp;  Crystal Color: Black&amp;White</v>
      </c>
      <c r="B173" s="165" t="str">
        <f>'Copy paste to Here'!C177</f>
        <v>FSCPC</v>
      </c>
      <c r="C173" s="165" t="s">
        <v>963</v>
      </c>
      <c r="D173" s="166">
        <f>Invoice!B177</f>
        <v>2</v>
      </c>
      <c r="E173" s="167">
        <f>'Shipping Invoice'!J177*$N$1</f>
        <v>2.19</v>
      </c>
      <c r="F173" s="167">
        <f t="shared" si="9"/>
        <v>4.38</v>
      </c>
      <c r="G173" s="168">
        <f t="shared" si="7"/>
        <v>77.504099999999994</v>
      </c>
      <c r="H173" s="171">
        <f t="shared" si="8"/>
        <v>155.00819999999999</v>
      </c>
    </row>
    <row r="174" spans="1:8" s="62" customFormat="1" ht="13.5" customHeight="1">
      <c r="A174" s="164" t="str">
        <f>IF((LEN('Copy paste to Here'!G178))&gt;5,((CONCATENATE('Copy paste to Here'!G178," &amp; ",'Copy paste to Here'!D178,"  &amp;  ",'Copy paste to Here'!E178))),"Empty Cell")</f>
        <v>High polished surgical steel screw-fit flesh tunnel with crystal studded rim &amp; Gauge: 18mm  &amp;  Crystal Color: Jet</v>
      </c>
      <c r="B174" s="165" t="str">
        <f>'Copy paste to Here'!C178</f>
        <v>FSCPC</v>
      </c>
      <c r="C174" s="165" t="s">
        <v>964</v>
      </c>
      <c r="D174" s="166">
        <f>Invoice!B178</f>
        <v>2</v>
      </c>
      <c r="E174" s="167">
        <f>'Shipping Invoice'!J178*$N$1</f>
        <v>5.44</v>
      </c>
      <c r="F174" s="167">
        <f t="shared" si="9"/>
        <v>10.88</v>
      </c>
      <c r="G174" s="168">
        <f t="shared" si="7"/>
        <v>192.52160000000001</v>
      </c>
      <c r="H174" s="171">
        <f t="shared" si="8"/>
        <v>385.04320000000001</v>
      </c>
    </row>
    <row r="175" spans="1:8" s="62" customFormat="1" ht="13.5" customHeight="1">
      <c r="A175" s="164" t="str">
        <f>IF((LEN('Copy paste to Here'!G179))&gt;5,((CONCATENATE('Copy paste to Here'!G179," &amp; ",'Copy paste to Here'!D179,"  &amp;  ",'Copy paste to Here'!E179))),"Empty Cell")</f>
        <v>High polished surgical steel screw-fit flesh tunnel with crystal studded rim with resin cover. Stones will never fall out guaranteed! &amp; Gauge: 5mm  &amp;  Crystal Color: Clear</v>
      </c>
      <c r="B175" s="165" t="str">
        <f>'Copy paste to Here'!C179</f>
        <v>FSCPCR</v>
      </c>
      <c r="C175" s="165" t="s">
        <v>965</v>
      </c>
      <c r="D175" s="166">
        <f>Invoice!B179</f>
        <v>2</v>
      </c>
      <c r="E175" s="167">
        <f>'Shipping Invoice'!J179*$N$1</f>
        <v>2.06</v>
      </c>
      <c r="F175" s="167">
        <f t="shared" si="9"/>
        <v>4.12</v>
      </c>
      <c r="G175" s="168">
        <f t="shared" si="7"/>
        <v>72.903400000000005</v>
      </c>
      <c r="H175" s="171">
        <f t="shared" si="8"/>
        <v>145.80680000000001</v>
      </c>
    </row>
    <row r="176" spans="1:8" s="62" customFormat="1" ht="13.5" customHeight="1">
      <c r="A176" s="164" t="str">
        <f>IF((LEN('Copy paste to Here'!G180))&gt;5,((CONCATENATE('Copy paste to Here'!G180," &amp; ",'Copy paste to Here'!D180,"  &amp;  ",'Copy paste to Here'!E180))),"Empty Cell")</f>
        <v>High polished surgical steel screw-fit flesh tunnel with crystal studded rim with resin cover. Stones will never fall out guaranteed! &amp; Gauge: 5mm  &amp;  Crystal Color: Sapphire</v>
      </c>
      <c r="B176" s="165" t="str">
        <f>'Copy paste to Here'!C180</f>
        <v>FSCPCR</v>
      </c>
      <c r="C176" s="165" t="s">
        <v>965</v>
      </c>
      <c r="D176" s="166">
        <f>Invoice!B180</f>
        <v>2</v>
      </c>
      <c r="E176" s="167">
        <f>'Shipping Invoice'!J180*$N$1</f>
        <v>2.06</v>
      </c>
      <c r="F176" s="167">
        <f t="shared" si="9"/>
        <v>4.12</v>
      </c>
      <c r="G176" s="168">
        <f t="shared" si="7"/>
        <v>72.903400000000005</v>
      </c>
      <c r="H176" s="171">
        <f t="shared" si="8"/>
        <v>145.80680000000001</v>
      </c>
    </row>
    <row r="177" spans="1:8" s="62" customFormat="1" ht="13.5" customHeight="1">
      <c r="A177" s="164" t="str">
        <f>IF((LEN('Copy paste to Here'!G181))&gt;5,((CONCATENATE('Copy paste to Here'!G181," &amp; ",'Copy paste to Here'!D181,"  &amp;  ",'Copy paste to Here'!E181))),"Empty Cell")</f>
        <v>High polished surgical steel screw-fit flesh tunnel with crystal studded rim with resin cover. Stones will never fall out guaranteed! &amp; Gauge: 5mm  &amp;  Crystal Color: Aquamarine</v>
      </c>
      <c r="B177" s="165" t="str">
        <f>'Copy paste to Here'!C181</f>
        <v>FSCPCR</v>
      </c>
      <c r="C177" s="165" t="s">
        <v>965</v>
      </c>
      <c r="D177" s="166">
        <f>Invoice!B181</f>
        <v>2</v>
      </c>
      <c r="E177" s="167">
        <f>'Shipping Invoice'!J181*$N$1</f>
        <v>2.06</v>
      </c>
      <c r="F177" s="167">
        <f t="shared" si="9"/>
        <v>4.12</v>
      </c>
      <c r="G177" s="168">
        <f t="shared" si="7"/>
        <v>72.903400000000005</v>
      </c>
      <c r="H177" s="171">
        <f t="shared" si="8"/>
        <v>145.80680000000001</v>
      </c>
    </row>
    <row r="178" spans="1:8" s="62" customFormat="1" ht="13.5" customHeight="1">
      <c r="A178" s="164" t="str">
        <f>IF((LEN('Copy paste to Here'!G182))&gt;5,((CONCATENATE('Copy paste to Here'!G182," &amp; ",'Copy paste to Here'!D182,"  &amp;  ",'Copy paste to Here'!E182))),"Empty Cell")</f>
        <v>High polished surgical steel screw-fit flesh tunnel with crystal studded rim with resin cover. Stones will never fall out guaranteed! &amp; Gauge: 10mm  &amp;  Crystal Color: Light Amethyst</v>
      </c>
      <c r="B178" s="165" t="str">
        <f>'Copy paste to Here'!C182</f>
        <v>FSCPCR</v>
      </c>
      <c r="C178" s="165" t="s">
        <v>966</v>
      </c>
      <c r="D178" s="166">
        <f>Invoice!B182</f>
        <v>2</v>
      </c>
      <c r="E178" s="167">
        <f>'Shipping Invoice'!J182*$N$1</f>
        <v>3.05</v>
      </c>
      <c r="F178" s="167">
        <f t="shared" si="9"/>
        <v>6.1</v>
      </c>
      <c r="G178" s="168">
        <f t="shared" si="7"/>
        <v>107.9395</v>
      </c>
      <c r="H178" s="171">
        <f t="shared" si="8"/>
        <v>215.87899999999999</v>
      </c>
    </row>
    <row r="179" spans="1:8" s="62" customFormat="1" ht="13.5" customHeight="1">
      <c r="A179" s="164" t="str">
        <f>IF((LEN('Copy paste to Here'!G183))&gt;5,((CONCATENATE('Copy paste to Here'!G183," &amp; ",'Copy paste to Here'!D183,"  &amp;  ",'Copy paste to Here'!E183))),"Empty Cell")</f>
        <v>High polished surgical steel screw-fit flesh tunnel with crystal studded rim with resin cover. Stones will never fall out guaranteed! &amp; Gauge: 22mm  &amp;  Crystal Color: Aquamarine</v>
      </c>
      <c r="B179" s="165" t="str">
        <f>'Copy paste to Here'!C183</f>
        <v>FSCPCR</v>
      </c>
      <c r="C179" s="165" t="s">
        <v>967</v>
      </c>
      <c r="D179" s="166">
        <f>Invoice!B183</f>
        <v>2</v>
      </c>
      <c r="E179" s="167">
        <f>'Shipping Invoice'!J183*$N$1</f>
        <v>5.53</v>
      </c>
      <c r="F179" s="167">
        <f t="shared" si="9"/>
        <v>11.06</v>
      </c>
      <c r="G179" s="168">
        <f t="shared" si="7"/>
        <v>195.70670000000001</v>
      </c>
      <c r="H179" s="171">
        <f t="shared" si="8"/>
        <v>391.41340000000002</v>
      </c>
    </row>
    <row r="180" spans="1:8" s="62" customFormat="1" ht="13.5" customHeight="1">
      <c r="A180" s="164" t="str">
        <f>IF((LEN('Copy paste to Here'!G184))&gt;5,((CONCATENATE('Copy paste to Here'!G184," &amp; ",'Copy paste to Here'!D184,"  &amp;  ",'Copy paste to Here'!E184))),"Empty Cell")</f>
        <v>High polished surgical steel screw-fit flesh tunnel with crystal studded rim with resin cover. Stones will never fall out guaranteed! &amp; Gauge: 22mm  &amp;  Crystal Color: Light Amethyst</v>
      </c>
      <c r="B180" s="165" t="str">
        <f>'Copy paste to Here'!C184</f>
        <v>FSCPCR</v>
      </c>
      <c r="C180" s="165" t="s">
        <v>967</v>
      </c>
      <c r="D180" s="166">
        <f>Invoice!B184</f>
        <v>2</v>
      </c>
      <c r="E180" s="167">
        <f>'Shipping Invoice'!J184*$N$1</f>
        <v>5.53</v>
      </c>
      <c r="F180" s="167">
        <f t="shared" si="9"/>
        <v>11.06</v>
      </c>
      <c r="G180" s="168">
        <f t="shared" si="7"/>
        <v>195.70670000000001</v>
      </c>
      <c r="H180" s="171">
        <f t="shared" si="8"/>
        <v>391.41340000000002</v>
      </c>
    </row>
    <row r="181" spans="1:8" s="62" customFormat="1" ht="13.5" customHeight="1">
      <c r="A181" s="164" t="str">
        <f>IF((LEN('Copy paste to Here'!G185))&gt;5,((CONCATENATE('Copy paste to Here'!G185," &amp; ",'Copy paste to Here'!D185,"  &amp;  ",'Copy paste to Here'!E185))),"Empty Cell")</f>
        <v xml:space="preserve">High polished surgical steel screw-fit flesh tunnel with laser cut spider on front &amp; Gauge: 10mm  &amp;  </v>
      </c>
      <c r="B181" s="165" t="str">
        <f>'Copy paste to Here'!C185</f>
        <v>FSPI</v>
      </c>
      <c r="C181" s="165" t="s">
        <v>968</v>
      </c>
      <c r="D181" s="166">
        <f>Invoice!B185</f>
        <v>2</v>
      </c>
      <c r="E181" s="167">
        <f>'Shipping Invoice'!J185*$N$1</f>
        <v>1.64</v>
      </c>
      <c r="F181" s="167">
        <f t="shared" si="9"/>
        <v>3.28</v>
      </c>
      <c r="G181" s="168">
        <f t="shared" si="7"/>
        <v>58.0396</v>
      </c>
      <c r="H181" s="171">
        <f t="shared" si="8"/>
        <v>116.0792</v>
      </c>
    </row>
    <row r="182" spans="1:8" s="62" customFormat="1" ht="13.5" customHeight="1">
      <c r="A182" s="164" t="str">
        <f>IF((LEN('Copy paste to Here'!G186))&gt;5,((CONCATENATE('Copy paste to Here'!G186," &amp; ",'Copy paste to Here'!D186,"  &amp;  ",'Copy paste to Here'!E186))),"Empty Cell")</f>
        <v xml:space="preserve">Black PVD plated surgical steel screw-fit flesh tunnel with laser cut lizard on front &amp; Gauge: 8mm  &amp;  </v>
      </c>
      <c r="B182" s="165" t="str">
        <f>'Copy paste to Here'!C186</f>
        <v>FTLIZ</v>
      </c>
      <c r="C182" s="165" t="s">
        <v>969</v>
      </c>
      <c r="D182" s="166">
        <f>Invoice!B186</f>
        <v>2</v>
      </c>
      <c r="E182" s="167">
        <f>'Shipping Invoice'!J186*$N$1</f>
        <v>1.89</v>
      </c>
      <c r="F182" s="167">
        <f t="shared" si="9"/>
        <v>3.78</v>
      </c>
      <c r="G182" s="168">
        <f t="shared" si="7"/>
        <v>66.887100000000004</v>
      </c>
      <c r="H182" s="171">
        <f t="shared" si="8"/>
        <v>133.77420000000001</v>
      </c>
    </row>
    <row r="183" spans="1:8" s="62" customFormat="1" ht="13.5" customHeight="1">
      <c r="A183" s="164" t="str">
        <f>IF((LEN('Copy paste to Here'!G187))&gt;5,((CONCATENATE('Copy paste to Here'!G187," &amp; ",'Copy paste to Here'!D187,"  &amp;  ",'Copy paste to Here'!E187))),"Empty Cell")</f>
        <v>Silicone double flared flesh tunnel &amp; Gauge: 4mm  &amp;  Color: Light blue</v>
      </c>
      <c r="B183" s="165" t="str">
        <f>'Copy paste to Here'!C187</f>
        <v>FTSI</v>
      </c>
      <c r="C183" s="165" t="s">
        <v>970</v>
      </c>
      <c r="D183" s="166">
        <f>Invoice!B187</f>
        <v>2</v>
      </c>
      <c r="E183" s="167">
        <f>'Shipping Invoice'!J187*$N$1</f>
        <v>0.36</v>
      </c>
      <c r="F183" s="167">
        <f t="shared" si="9"/>
        <v>0.72</v>
      </c>
      <c r="G183" s="168">
        <f t="shared" si="7"/>
        <v>12.740399999999999</v>
      </c>
      <c r="H183" s="171">
        <f t="shared" si="8"/>
        <v>25.480799999999999</v>
      </c>
    </row>
    <row r="184" spans="1:8" s="62" customFormat="1" ht="13.5" customHeight="1">
      <c r="A184" s="164" t="str">
        <f>IF((LEN('Copy paste to Here'!G188))&gt;5,((CONCATENATE('Copy paste to Here'!G188," &amp; ",'Copy paste to Here'!D188,"  &amp;  ",'Copy paste to Here'!E188))),"Empty Cell")</f>
        <v>Silicone double flared flesh tunnel &amp; Gauge: 5mm  &amp;  Color: Black</v>
      </c>
      <c r="B184" s="165" t="str">
        <f>'Copy paste to Here'!C188</f>
        <v>FTSI</v>
      </c>
      <c r="C184" s="165" t="s">
        <v>971</v>
      </c>
      <c r="D184" s="166">
        <f>Invoice!B188</f>
        <v>2</v>
      </c>
      <c r="E184" s="167">
        <f>'Shipping Invoice'!J188*$N$1</f>
        <v>0.38</v>
      </c>
      <c r="F184" s="167">
        <f t="shared" si="9"/>
        <v>0.76</v>
      </c>
      <c r="G184" s="168">
        <f t="shared" si="7"/>
        <v>13.4482</v>
      </c>
      <c r="H184" s="171">
        <f t="shared" si="8"/>
        <v>26.8964</v>
      </c>
    </row>
    <row r="185" spans="1:8" s="62" customFormat="1" ht="13.5" customHeight="1">
      <c r="A185" s="164" t="str">
        <f>IF((LEN('Copy paste to Here'!G189))&gt;5,((CONCATENATE('Copy paste to Here'!G189," &amp; ",'Copy paste to Here'!D189,"  &amp;  ",'Copy paste to Here'!E189))),"Empty Cell")</f>
        <v>Silicone double flared flesh tunnel &amp; Gauge: 5mm  &amp;  Color: Light blue</v>
      </c>
      <c r="B185" s="165" t="str">
        <f>'Copy paste to Here'!C189</f>
        <v>FTSI</v>
      </c>
      <c r="C185" s="165" t="s">
        <v>971</v>
      </c>
      <c r="D185" s="166">
        <f>Invoice!B189</f>
        <v>2</v>
      </c>
      <c r="E185" s="167">
        <f>'Shipping Invoice'!J189*$N$1</f>
        <v>0.38</v>
      </c>
      <c r="F185" s="167">
        <f t="shared" si="9"/>
        <v>0.76</v>
      </c>
      <c r="G185" s="168">
        <f t="shared" si="7"/>
        <v>13.4482</v>
      </c>
      <c r="H185" s="171">
        <f t="shared" si="8"/>
        <v>26.8964</v>
      </c>
    </row>
    <row r="186" spans="1:8" s="62" customFormat="1" ht="13.5" customHeight="1">
      <c r="A186" s="164" t="str">
        <f>IF((LEN('Copy paste to Here'!G190))&gt;5,((CONCATENATE('Copy paste to Here'!G190," &amp; ",'Copy paste to Here'!D190,"  &amp;  ",'Copy paste to Here'!E190))),"Empty Cell")</f>
        <v>Silicone double flared flesh tunnel &amp; Gauge: 5mm  &amp;  Color: Skin Tone</v>
      </c>
      <c r="B186" s="165" t="str">
        <f>'Copy paste to Here'!C190</f>
        <v>FTSI</v>
      </c>
      <c r="C186" s="165" t="s">
        <v>971</v>
      </c>
      <c r="D186" s="166">
        <f>Invoice!B190</f>
        <v>2</v>
      </c>
      <c r="E186" s="167">
        <f>'Shipping Invoice'!J190*$N$1</f>
        <v>0.38</v>
      </c>
      <c r="F186" s="167">
        <f t="shared" si="9"/>
        <v>0.76</v>
      </c>
      <c r="G186" s="168">
        <f t="shared" si="7"/>
        <v>13.4482</v>
      </c>
      <c r="H186" s="171">
        <f t="shared" si="8"/>
        <v>26.8964</v>
      </c>
    </row>
    <row r="187" spans="1:8" s="62" customFormat="1" ht="13.5" customHeight="1">
      <c r="A187" s="164" t="str">
        <f>IF((LEN('Copy paste to Here'!G191))&gt;5,((CONCATENATE('Copy paste to Here'!G191," &amp; ",'Copy paste to Here'!D191,"  &amp;  ",'Copy paste to Here'!E191))),"Empty Cell")</f>
        <v>Silicone double flared flesh tunnel &amp; Gauge: 6mm  &amp;  Color: Light blue</v>
      </c>
      <c r="B187" s="165" t="str">
        <f>'Copy paste to Here'!C191</f>
        <v>FTSI</v>
      </c>
      <c r="C187" s="165" t="s">
        <v>972</v>
      </c>
      <c r="D187" s="166">
        <f>Invoice!B191</f>
        <v>2</v>
      </c>
      <c r="E187" s="167">
        <f>'Shipping Invoice'!J191*$N$1</f>
        <v>0.42</v>
      </c>
      <c r="F187" s="167">
        <f t="shared" si="9"/>
        <v>0.84</v>
      </c>
      <c r="G187" s="168">
        <f t="shared" si="7"/>
        <v>14.863799999999999</v>
      </c>
      <c r="H187" s="171">
        <f t="shared" si="8"/>
        <v>29.727599999999999</v>
      </c>
    </row>
    <row r="188" spans="1:8" s="62" customFormat="1" ht="13.5" customHeight="1">
      <c r="A188" s="164" t="str">
        <f>IF((LEN('Copy paste to Here'!G192))&gt;5,((CONCATENATE('Copy paste to Here'!G192," &amp; ",'Copy paste to Here'!D192,"  &amp;  ",'Copy paste to Here'!E192))),"Empty Cell")</f>
        <v>Silicone double flared flesh tunnel &amp; Gauge: 8mm  &amp;  Color: Black</v>
      </c>
      <c r="B188" s="165" t="str">
        <f>'Copy paste to Here'!C192</f>
        <v>FTSI</v>
      </c>
      <c r="C188" s="165" t="s">
        <v>973</v>
      </c>
      <c r="D188" s="166">
        <f>Invoice!B192</f>
        <v>2</v>
      </c>
      <c r="E188" s="167">
        <f>'Shipping Invoice'!J192*$N$1</f>
        <v>0.48</v>
      </c>
      <c r="F188" s="167">
        <f t="shared" si="9"/>
        <v>0.96</v>
      </c>
      <c r="G188" s="168">
        <f t="shared" si="7"/>
        <v>16.987200000000001</v>
      </c>
      <c r="H188" s="171">
        <f t="shared" si="8"/>
        <v>33.974400000000003</v>
      </c>
    </row>
    <row r="189" spans="1:8" s="62" customFormat="1" ht="13.5" customHeight="1">
      <c r="A189" s="164" t="str">
        <f>IF((LEN('Copy paste to Here'!G193))&gt;5,((CONCATENATE('Copy paste to Here'!G193," &amp; ",'Copy paste to Here'!D193,"  &amp;  ",'Copy paste to Here'!E193))),"Empty Cell")</f>
        <v>Silicone double flared flesh tunnel &amp; Gauge: 8mm  &amp;  Color: Light blue</v>
      </c>
      <c r="B189" s="165" t="str">
        <f>'Copy paste to Here'!C193</f>
        <v>FTSI</v>
      </c>
      <c r="C189" s="165" t="s">
        <v>973</v>
      </c>
      <c r="D189" s="166">
        <f>Invoice!B193</f>
        <v>2</v>
      </c>
      <c r="E189" s="167">
        <f>'Shipping Invoice'!J193*$N$1</f>
        <v>0.48</v>
      </c>
      <c r="F189" s="167">
        <f t="shared" si="9"/>
        <v>0.96</v>
      </c>
      <c r="G189" s="168">
        <f t="shared" si="7"/>
        <v>16.987200000000001</v>
      </c>
      <c r="H189" s="171">
        <f t="shared" si="8"/>
        <v>33.974400000000003</v>
      </c>
    </row>
    <row r="190" spans="1:8" s="62" customFormat="1" ht="13.5" customHeight="1">
      <c r="A190" s="164" t="str">
        <f>IF((LEN('Copy paste to Here'!G194))&gt;5,((CONCATENATE('Copy paste to Here'!G194," &amp; ",'Copy paste to Here'!D194,"  &amp;  ",'Copy paste to Here'!E194))),"Empty Cell")</f>
        <v>Silicone double flared flesh tunnel &amp; Gauge: 10mm  &amp;  Color: Black</v>
      </c>
      <c r="B190" s="165" t="str">
        <f>'Copy paste to Here'!C194</f>
        <v>FTSI</v>
      </c>
      <c r="C190" s="165" t="s">
        <v>974</v>
      </c>
      <c r="D190" s="166">
        <f>Invoice!B194</f>
        <v>2</v>
      </c>
      <c r="E190" s="167">
        <f>'Shipping Invoice'!J194*$N$1</f>
        <v>0.52</v>
      </c>
      <c r="F190" s="167">
        <f t="shared" si="9"/>
        <v>1.04</v>
      </c>
      <c r="G190" s="168">
        <f t="shared" si="7"/>
        <v>18.402799999999999</v>
      </c>
      <c r="H190" s="171">
        <f t="shared" si="8"/>
        <v>36.805599999999998</v>
      </c>
    </row>
    <row r="191" spans="1:8" s="62" customFormat="1" ht="13.5" customHeight="1">
      <c r="A191" s="164" t="str">
        <f>IF((LEN('Copy paste to Here'!G195))&gt;5,((CONCATENATE('Copy paste to Here'!G195," &amp; ",'Copy paste to Here'!D195,"  &amp;  ",'Copy paste to Here'!E195))),"Empty Cell")</f>
        <v>Silicone double flared flesh tunnel &amp; Gauge: 10mm  &amp;  Color: Clear</v>
      </c>
      <c r="B191" s="165" t="str">
        <f>'Copy paste to Here'!C195</f>
        <v>FTSI</v>
      </c>
      <c r="C191" s="165" t="s">
        <v>974</v>
      </c>
      <c r="D191" s="166">
        <f>Invoice!B195</f>
        <v>2</v>
      </c>
      <c r="E191" s="167">
        <f>'Shipping Invoice'!J195*$N$1</f>
        <v>0.52</v>
      </c>
      <c r="F191" s="167">
        <f t="shared" si="9"/>
        <v>1.04</v>
      </c>
      <c r="G191" s="168">
        <f t="shared" si="7"/>
        <v>18.402799999999999</v>
      </c>
      <c r="H191" s="171">
        <f t="shared" si="8"/>
        <v>36.805599999999998</v>
      </c>
    </row>
    <row r="192" spans="1:8" s="62" customFormat="1" ht="13.5" customHeight="1">
      <c r="A192" s="164" t="str">
        <f>IF((LEN('Copy paste to Here'!G196))&gt;5,((CONCATENATE('Copy paste to Here'!G196," &amp; ",'Copy paste to Here'!D196,"  &amp;  ",'Copy paste to Here'!E196))),"Empty Cell")</f>
        <v>Silicone double flared flesh tunnel &amp; Gauge: 10mm  &amp;  Color: Light blue</v>
      </c>
      <c r="B192" s="165" t="str">
        <f>'Copy paste to Here'!C196</f>
        <v>FTSI</v>
      </c>
      <c r="C192" s="165" t="s">
        <v>974</v>
      </c>
      <c r="D192" s="166">
        <f>Invoice!B196</f>
        <v>2</v>
      </c>
      <c r="E192" s="167">
        <f>'Shipping Invoice'!J196*$N$1</f>
        <v>0.52</v>
      </c>
      <c r="F192" s="167">
        <f t="shared" si="9"/>
        <v>1.04</v>
      </c>
      <c r="G192" s="168">
        <f t="shared" si="7"/>
        <v>18.402799999999999</v>
      </c>
      <c r="H192" s="171">
        <f t="shared" si="8"/>
        <v>36.805599999999998</v>
      </c>
    </row>
    <row r="193" spans="1:8" s="62" customFormat="1" ht="13.5" customHeight="1">
      <c r="A193" s="164" t="str">
        <f>IF((LEN('Copy paste to Here'!G197))&gt;5,((CONCATENATE('Copy paste to Here'!G197," &amp; ",'Copy paste to Here'!D197,"  &amp;  ",'Copy paste to Here'!E197))),"Empty Cell")</f>
        <v>Silicone double flared flesh tunnel &amp; Gauge: 12mm  &amp;  Color: Black</v>
      </c>
      <c r="B193" s="165" t="str">
        <f>'Copy paste to Here'!C197</f>
        <v>FTSI</v>
      </c>
      <c r="C193" s="165" t="s">
        <v>975</v>
      </c>
      <c r="D193" s="166">
        <f>Invoice!B197</f>
        <v>2</v>
      </c>
      <c r="E193" s="167">
        <f>'Shipping Invoice'!J197*$N$1</f>
        <v>0.56000000000000005</v>
      </c>
      <c r="F193" s="167">
        <f t="shared" si="9"/>
        <v>1.1200000000000001</v>
      </c>
      <c r="G193" s="168">
        <f t="shared" si="7"/>
        <v>19.8184</v>
      </c>
      <c r="H193" s="171">
        <f t="shared" si="8"/>
        <v>39.636800000000001</v>
      </c>
    </row>
    <row r="194" spans="1:8" s="62" customFormat="1" ht="13.5" customHeight="1">
      <c r="A194" s="164" t="str">
        <f>IF((LEN('Copy paste to Here'!G198))&gt;5,((CONCATENATE('Copy paste to Here'!G198," &amp; ",'Copy paste to Here'!D198,"  &amp;  ",'Copy paste to Here'!E198))),"Empty Cell")</f>
        <v>Silicone double flared flesh tunnel &amp; Gauge: 12mm  &amp;  Color: Clear</v>
      </c>
      <c r="B194" s="165" t="str">
        <f>'Copy paste to Here'!C198</f>
        <v>FTSI</v>
      </c>
      <c r="C194" s="165" t="s">
        <v>975</v>
      </c>
      <c r="D194" s="166">
        <f>Invoice!B198</f>
        <v>2</v>
      </c>
      <c r="E194" s="167">
        <f>'Shipping Invoice'!J198*$N$1</f>
        <v>0.56000000000000005</v>
      </c>
      <c r="F194" s="167">
        <f t="shared" si="9"/>
        <v>1.1200000000000001</v>
      </c>
      <c r="G194" s="168">
        <f t="shared" si="7"/>
        <v>19.8184</v>
      </c>
      <c r="H194" s="171">
        <f t="shared" si="8"/>
        <v>39.636800000000001</v>
      </c>
    </row>
    <row r="195" spans="1:8" s="62" customFormat="1" ht="13.5" customHeight="1">
      <c r="A195" s="164" t="str">
        <f>IF((LEN('Copy paste to Here'!G199))&gt;5,((CONCATENATE('Copy paste to Here'!G199," &amp; ",'Copy paste to Here'!D199,"  &amp;  ",'Copy paste to Here'!E199))),"Empty Cell")</f>
        <v>Silicone double flared flesh tunnel &amp; Gauge: 12mm  &amp;  Color: Light blue</v>
      </c>
      <c r="B195" s="165" t="str">
        <f>'Copy paste to Here'!C199</f>
        <v>FTSI</v>
      </c>
      <c r="C195" s="165" t="s">
        <v>975</v>
      </c>
      <c r="D195" s="166">
        <f>Invoice!B199</f>
        <v>2</v>
      </c>
      <c r="E195" s="167">
        <f>'Shipping Invoice'!J199*$N$1</f>
        <v>0.56000000000000005</v>
      </c>
      <c r="F195" s="167">
        <f t="shared" si="9"/>
        <v>1.1200000000000001</v>
      </c>
      <c r="G195" s="168">
        <f t="shared" si="7"/>
        <v>19.8184</v>
      </c>
      <c r="H195" s="171">
        <f t="shared" si="8"/>
        <v>39.636800000000001</v>
      </c>
    </row>
    <row r="196" spans="1:8" s="62" customFormat="1" ht="13.5" customHeight="1">
      <c r="A196" s="164" t="str">
        <f>IF((LEN('Copy paste to Here'!G200))&gt;5,((CONCATENATE('Copy paste to Here'!G200," &amp; ",'Copy paste to Here'!D200,"  &amp;  ",'Copy paste to Here'!E200))),"Empty Cell")</f>
        <v>Silicone double flared flesh tunnel &amp; Gauge: 12mm  &amp;  Color: Purple</v>
      </c>
      <c r="B196" s="165" t="str">
        <f>'Copy paste to Here'!C200</f>
        <v>FTSI</v>
      </c>
      <c r="C196" s="165" t="s">
        <v>975</v>
      </c>
      <c r="D196" s="166">
        <f>Invoice!B200</f>
        <v>2</v>
      </c>
      <c r="E196" s="167">
        <f>'Shipping Invoice'!J200*$N$1</f>
        <v>0.56000000000000005</v>
      </c>
      <c r="F196" s="167">
        <f t="shared" si="9"/>
        <v>1.1200000000000001</v>
      </c>
      <c r="G196" s="168">
        <f t="shared" si="7"/>
        <v>19.8184</v>
      </c>
      <c r="H196" s="171">
        <f t="shared" si="8"/>
        <v>39.636800000000001</v>
      </c>
    </row>
    <row r="197" spans="1:8" s="62" customFormat="1" ht="13.5" customHeight="1">
      <c r="A197" s="164" t="str">
        <f>IF((LEN('Copy paste to Here'!G201))&gt;5,((CONCATENATE('Copy paste to Here'!G201," &amp; ",'Copy paste to Here'!D201,"  &amp;  ",'Copy paste to Here'!E201))),"Empty Cell")</f>
        <v>Silicone double flared flesh tunnel &amp; Gauge: 14mm  &amp;  Color: Black</v>
      </c>
      <c r="B197" s="165" t="str">
        <f>'Copy paste to Here'!C201</f>
        <v>FTSI</v>
      </c>
      <c r="C197" s="165" t="s">
        <v>976</v>
      </c>
      <c r="D197" s="166">
        <f>Invoice!B201</f>
        <v>2</v>
      </c>
      <c r="E197" s="167">
        <f>'Shipping Invoice'!J201*$N$1</f>
        <v>0.62</v>
      </c>
      <c r="F197" s="167">
        <f t="shared" si="9"/>
        <v>1.24</v>
      </c>
      <c r="G197" s="168">
        <f t="shared" si="7"/>
        <v>21.941800000000001</v>
      </c>
      <c r="H197" s="171">
        <f t="shared" si="8"/>
        <v>43.883600000000001</v>
      </c>
    </row>
    <row r="198" spans="1:8" s="62" customFormat="1" ht="13.5" customHeight="1">
      <c r="A198" s="164" t="str">
        <f>IF((LEN('Copy paste to Here'!G202))&gt;5,((CONCATENATE('Copy paste to Here'!G202," &amp; ",'Copy paste to Here'!D202,"  &amp;  ",'Copy paste to Here'!E202))),"Empty Cell")</f>
        <v>Silicone double flared flesh tunnel &amp; Gauge: 14mm  &amp;  Color: White</v>
      </c>
      <c r="B198" s="165" t="str">
        <f>'Copy paste to Here'!C202</f>
        <v>FTSI</v>
      </c>
      <c r="C198" s="165" t="s">
        <v>976</v>
      </c>
      <c r="D198" s="166">
        <f>Invoice!B202</f>
        <v>2</v>
      </c>
      <c r="E198" s="167">
        <f>'Shipping Invoice'!J202*$N$1</f>
        <v>0.62</v>
      </c>
      <c r="F198" s="167">
        <f t="shared" si="9"/>
        <v>1.24</v>
      </c>
      <c r="G198" s="168">
        <f t="shared" si="7"/>
        <v>21.941800000000001</v>
      </c>
      <c r="H198" s="171">
        <f t="shared" si="8"/>
        <v>43.883600000000001</v>
      </c>
    </row>
    <row r="199" spans="1:8" s="62" customFormat="1" ht="13.5" customHeight="1">
      <c r="A199" s="164" t="str">
        <f>IF((LEN('Copy paste to Here'!G203))&gt;5,((CONCATENATE('Copy paste to Here'!G203," &amp; ",'Copy paste to Here'!D203,"  &amp;  ",'Copy paste to Here'!E203))),"Empty Cell")</f>
        <v>Silicone double flared flesh tunnel &amp; Gauge: 14mm  &amp;  Color: Clear</v>
      </c>
      <c r="B199" s="165" t="str">
        <f>'Copy paste to Here'!C203</f>
        <v>FTSI</v>
      </c>
      <c r="C199" s="165" t="s">
        <v>976</v>
      </c>
      <c r="D199" s="166">
        <f>Invoice!B203</f>
        <v>2</v>
      </c>
      <c r="E199" s="167">
        <f>'Shipping Invoice'!J203*$N$1</f>
        <v>0.62</v>
      </c>
      <c r="F199" s="167">
        <f t="shared" si="9"/>
        <v>1.24</v>
      </c>
      <c r="G199" s="168">
        <f t="shared" si="7"/>
        <v>21.941800000000001</v>
      </c>
      <c r="H199" s="171">
        <f t="shared" si="8"/>
        <v>43.883600000000001</v>
      </c>
    </row>
    <row r="200" spans="1:8" s="62" customFormat="1" ht="13.5" customHeight="1">
      <c r="A200" s="164" t="str">
        <f>IF((LEN('Copy paste to Here'!G204))&gt;5,((CONCATENATE('Copy paste to Here'!G204," &amp; ",'Copy paste to Here'!D204,"  &amp;  ",'Copy paste to Here'!E204))),"Empty Cell")</f>
        <v>Silicone double flared flesh tunnel &amp; Gauge: 16mm  &amp;  Color: Red</v>
      </c>
      <c r="B200" s="165" t="str">
        <f>'Copy paste to Here'!C204</f>
        <v>FTSI</v>
      </c>
      <c r="C200" s="165" t="s">
        <v>977</v>
      </c>
      <c r="D200" s="166">
        <f>Invoice!B204</f>
        <v>2</v>
      </c>
      <c r="E200" s="167">
        <f>'Shipping Invoice'!J204*$N$1</f>
        <v>0.66</v>
      </c>
      <c r="F200" s="167">
        <f t="shared" si="9"/>
        <v>1.32</v>
      </c>
      <c r="G200" s="168">
        <f t="shared" si="7"/>
        <v>23.357400000000002</v>
      </c>
      <c r="H200" s="171">
        <f t="shared" si="8"/>
        <v>46.714800000000004</v>
      </c>
    </row>
    <row r="201" spans="1:8" s="62" customFormat="1" ht="13.5" customHeight="1">
      <c r="A201" s="164" t="str">
        <f>IF((LEN('Copy paste to Here'!G205))&gt;5,((CONCATENATE('Copy paste to Here'!G205," &amp; ",'Copy paste to Here'!D205,"  &amp;  ",'Copy paste to Here'!E205))),"Empty Cell")</f>
        <v>Silicone double flared flesh tunnel &amp; Gauge: 16mm  &amp;  Color: Skin Tone</v>
      </c>
      <c r="B201" s="165" t="str">
        <f>'Copy paste to Here'!C205</f>
        <v>FTSI</v>
      </c>
      <c r="C201" s="165" t="s">
        <v>977</v>
      </c>
      <c r="D201" s="166">
        <f>Invoice!B205</f>
        <v>2</v>
      </c>
      <c r="E201" s="167">
        <f>'Shipping Invoice'!J205*$N$1</f>
        <v>0.66</v>
      </c>
      <c r="F201" s="167">
        <f t="shared" si="9"/>
        <v>1.32</v>
      </c>
      <c r="G201" s="168">
        <f t="shared" si="7"/>
        <v>23.357400000000002</v>
      </c>
      <c r="H201" s="171">
        <f t="shared" si="8"/>
        <v>46.714800000000004</v>
      </c>
    </row>
    <row r="202" spans="1:8" s="62" customFormat="1" ht="13.5" customHeight="1">
      <c r="A202" s="164" t="str">
        <f>IF((LEN('Copy paste to Here'!G206))&gt;5,((CONCATENATE('Copy paste to Here'!G206," &amp; ",'Copy paste to Here'!D206,"  &amp;  ",'Copy paste to Here'!E206))),"Empty Cell")</f>
        <v>Silicone double flared flesh tunnel &amp; Gauge: 20mm  &amp;  Color: Black</v>
      </c>
      <c r="B202" s="165" t="str">
        <f>'Copy paste to Here'!C206</f>
        <v>FTSI</v>
      </c>
      <c r="C202" s="165" t="s">
        <v>978</v>
      </c>
      <c r="D202" s="166">
        <f>Invoice!B206</f>
        <v>2</v>
      </c>
      <c r="E202" s="167">
        <f>'Shipping Invoice'!J206*$N$1</f>
        <v>0.77</v>
      </c>
      <c r="F202" s="167">
        <f t="shared" si="9"/>
        <v>1.54</v>
      </c>
      <c r="G202" s="168">
        <f t="shared" si="7"/>
        <v>27.250299999999999</v>
      </c>
      <c r="H202" s="171">
        <f t="shared" si="8"/>
        <v>54.500599999999999</v>
      </c>
    </row>
    <row r="203" spans="1:8" s="62" customFormat="1" ht="13.5" customHeight="1">
      <c r="A203" s="164" t="str">
        <f>IF((LEN('Copy paste to Here'!G207))&gt;5,((CONCATENATE('Copy paste to Here'!G207," &amp; ",'Copy paste to Here'!D207,"  &amp;  ",'Copy paste to Here'!E207))),"Empty Cell")</f>
        <v>Silicone double flared flesh tunnel &amp; Gauge: 20mm  &amp;  Color: White</v>
      </c>
      <c r="B203" s="165" t="str">
        <f>'Copy paste to Here'!C207</f>
        <v>FTSI</v>
      </c>
      <c r="C203" s="165" t="s">
        <v>978</v>
      </c>
      <c r="D203" s="166">
        <f>Invoice!B207</f>
        <v>2</v>
      </c>
      <c r="E203" s="167">
        <f>'Shipping Invoice'!J207*$N$1</f>
        <v>0.77</v>
      </c>
      <c r="F203" s="167">
        <f t="shared" si="9"/>
        <v>1.54</v>
      </c>
      <c r="G203" s="168">
        <f t="shared" si="7"/>
        <v>27.250299999999999</v>
      </c>
      <c r="H203" s="171">
        <f t="shared" si="8"/>
        <v>54.500599999999999</v>
      </c>
    </row>
    <row r="204" spans="1:8" s="62" customFormat="1" ht="13.5" customHeight="1">
      <c r="A204" s="164" t="str">
        <f>IF((LEN('Copy paste to Here'!G208))&gt;5,((CONCATENATE('Copy paste to Here'!G208," &amp; ",'Copy paste to Here'!D208,"  &amp;  ",'Copy paste to Here'!E208))),"Empty Cell")</f>
        <v>Silicone double flared flesh tunnel &amp; Gauge: 22mm  &amp;  Color: Black</v>
      </c>
      <c r="B204" s="165" t="str">
        <f>'Copy paste to Here'!C208</f>
        <v>FTSI</v>
      </c>
      <c r="C204" s="165" t="s">
        <v>979</v>
      </c>
      <c r="D204" s="166">
        <f>Invoice!B208</f>
        <v>2</v>
      </c>
      <c r="E204" s="167">
        <f>'Shipping Invoice'!J208*$N$1</f>
        <v>0.79</v>
      </c>
      <c r="F204" s="167">
        <f t="shared" si="9"/>
        <v>1.58</v>
      </c>
      <c r="G204" s="168">
        <f t="shared" si="7"/>
        <v>27.958100000000002</v>
      </c>
      <c r="H204" s="171">
        <f t="shared" si="8"/>
        <v>55.916200000000003</v>
      </c>
    </row>
    <row r="205" spans="1:8" s="62" customFormat="1" ht="13.5" customHeight="1">
      <c r="A205" s="164" t="str">
        <f>IF((LEN('Copy paste to Here'!G209))&gt;5,((CONCATENATE('Copy paste to Here'!G209," &amp; ",'Copy paste to Here'!D209,"  &amp;  ",'Copy paste to Here'!E209))),"Empty Cell")</f>
        <v xml:space="preserve">High polished and black anodized surgical steel screw-fit flesh tunnel with laser cut spider on front &amp; Gauge: 10mm  &amp;  </v>
      </c>
      <c r="B205" s="165" t="str">
        <f>'Copy paste to Here'!C209</f>
        <v>FTSPI</v>
      </c>
      <c r="C205" s="165" t="s">
        <v>980</v>
      </c>
      <c r="D205" s="166">
        <f>Invoice!B209</f>
        <v>2</v>
      </c>
      <c r="E205" s="167">
        <f>'Shipping Invoice'!J209*$N$1</f>
        <v>2.04</v>
      </c>
      <c r="F205" s="167">
        <f t="shared" si="9"/>
        <v>4.08</v>
      </c>
      <c r="G205" s="168">
        <f t="shared" si="7"/>
        <v>72.195599999999999</v>
      </c>
      <c r="H205" s="171">
        <f t="shared" si="8"/>
        <v>144.3912</v>
      </c>
    </row>
    <row r="206" spans="1:8" s="62" customFormat="1" ht="13.5" customHeight="1">
      <c r="A206" s="164" t="str">
        <f>IF((LEN('Copy paste to Here'!G210))&gt;5,((CONCATENATE('Copy paste to Here'!G210," &amp; ",'Copy paste to Here'!D210,"  &amp;  ",'Copy paste to Here'!E210))),"Empty Cell")</f>
        <v xml:space="preserve">High polished and black anodized surgical steel screw-fit flesh tunnel with laser cut spider web on front &amp; Gauge: 6mm  &amp;  </v>
      </c>
      <c r="B206" s="165" t="str">
        <f>'Copy paste to Here'!C210</f>
        <v>FTSPW</v>
      </c>
      <c r="C206" s="165" t="s">
        <v>981</v>
      </c>
      <c r="D206" s="166">
        <f>Invoice!B210</f>
        <v>2</v>
      </c>
      <c r="E206" s="167">
        <f>'Shipping Invoice'!J210*$N$1</f>
        <v>1.74</v>
      </c>
      <c r="F206" s="167">
        <f t="shared" si="9"/>
        <v>3.48</v>
      </c>
      <c r="G206" s="168">
        <f t="shared" si="7"/>
        <v>61.578600000000002</v>
      </c>
      <c r="H206" s="171">
        <f t="shared" si="8"/>
        <v>123.1572</v>
      </c>
    </row>
    <row r="207" spans="1:8" s="62" customFormat="1" ht="13.5" customHeight="1">
      <c r="A207" s="164" t="str">
        <f>IF((LEN('Copy paste to Here'!G211))&gt;5,((CONCATENATE('Copy paste to Here'!G211," &amp; ",'Copy paste to Here'!D211,"  &amp;  ",'Copy paste to Here'!E211))),"Empty Cell")</f>
        <v xml:space="preserve">Rose Gold PVD plated surgical steel screw-fit flesh tunnel  &amp; Gauge: 18mm  &amp;  </v>
      </c>
      <c r="B207" s="165" t="str">
        <f>'Copy paste to Here'!C211</f>
        <v>FTTPG</v>
      </c>
      <c r="C207" s="165" t="s">
        <v>982</v>
      </c>
      <c r="D207" s="166">
        <f>Invoice!B211</f>
        <v>2</v>
      </c>
      <c r="E207" s="167">
        <f>'Shipping Invoice'!J211*$N$1</f>
        <v>4.55</v>
      </c>
      <c r="F207" s="167">
        <f t="shared" si="9"/>
        <v>9.1</v>
      </c>
      <c r="G207" s="168">
        <f t="shared" si="7"/>
        <v>161.02449999999999</v>
      </c>
      <c r="H207" s="171">
        <f t="shared" si="8"/>
        <v>322.04899999999998</v>
      </c>
    </row>
    <row r="208" spans="1:8" s="62" customFormat="1" ht="13.5" customHeight="1">
      <c r="A208" s="164" t="str">
        <f>IF((LEN('Copy paste to Here'!G212))&gt;5,((CONCATENATE('Copy paste to Here'!G212," &amp; ",'Copy paste to Here'!D212,"  &amp;  ",'Copy paste to Here'!E212))),"Empty Cell")</f>
        <v xml:space="preserve">Rose Gold PVD plated surgical steel screw-fit flesh tunnel  &amp; Gauge: 20mm  &amp;  </v>
      </c>
      <c r="B208" s="165" t="str">
        <f>'Copy paste to Here'!C212</f>
        <v>FTTPG</v>
      </c>
      <c r="C208" s="165" t="s">
        <v>983</v>
      </c>
      <c r="D208" s="166">
        <f>Invoice!B212</f>
        <v>2</v>
      </c>
      <c r="E208" s="167">
        <f>'Shipping Invoice'!J212*$N$1</f>
        <v>4.8499999999999996</v>
      </c>
      <c r="F208" s="167">
        <f t="shared" si="9"/>
        <v>9.6999999999999993</v>
      </c>
      <c r="G208" s="168">
        <f t="shared" si="7"/>
        <v>171.64149999999998</v>
      </c>
      <c r="H208" s="171">
        <f t="shared" si="8"/>
        <v>343.28299999999996</v>
      </c>
    </row>
    <row r="209" spans="1:8" s="62" customFormat="1" ht="13.5" customHeight="1">
      <c r="A209" s="164" t="str">
        <f>IF((LEN('Copy paste to Here'!G213))&gt;5,((CONCATENATE('Copy paste to Here'!G213," &amp; ",'Copy paste to Here'!D213,"  &amp;  ",'Copy paste to Here'!E213))),"Empty Cell")</f>
        <v xml:space="preserve">Surgical steel Industrial barbell, 16g (1.2mm) with a 4mm cone and a casted arrow end &amp; Length: 42mm  &amp;  </v>
      </c>
      <c r="B209" s="165" t="str">
        <f>'Copy paste to Here'!C213</f>
        <v>INDSAW</v>
      </c>
      <c r="C209" s="165" t="s">
        <v>821</v>
      </c>
      <c r="D209" s="166">
        <f>Invoice!B213</f>
        <v>2</v>
      </c>
      <c r="E209" s="167">
        <f>'Shipping Invoice'!J213*$N$1</f>
        <v>1.68</v>
      </c>
      <c r="F209" s="167">
        <f t="shared" si="9"/>
        <v>3.36</v>
      </c>
      <c r="G209" s="168">
        <f t="shared" si="7"/>
        <v>59.455199999999998</v>
      </c>
      <c r="H209" s="171">
        <f t="shared" si="8"/>
        <v>118.9104</v>
      </c>
    </row>
    <row r="210" spans="1:8" s="62" customFormat="1" ht="13.5" customHeight="1">
      <c r="A210" s="164" t="str">
        <f>IF((LEN('Copy paste to Here'!G214))&gt;5,((CONCATENATE('Copy paste to Here'!G214," &amp; ",'Copy paste to Here'!D214,"  &amp;  ",'Copy paste to Here'!E214))),"Empty Cell")</f>
        <v xml:space="preserve">Surgical steel Industrial barbell, 16g (1.2mm) with a 4mm cone and a casted arrow end &amp; Length: 45mm  &amp;  </v>
      </c>
      <c r="B210" s="165" t="str">
        <f>'Copy paste to Here'!C214</f>
        <v>INDSAW</v>
      </c>
      <c r="C210" s="165" t="s">
        <v>821</v>
      </c>
      <c r="D210" s="166">
        <f>Invoice!B214</f>
        <v>2</v>
      </c>
      <c r="E210" s="167">
        <f>'Shipping Invoice'!J214*$N$1</f>
        <v>1.68</v>
      </c>
      <c r="F210" s="167">
        <f t="shared" si="9"/>
        <v>3.36</v>
      </c>
      <c r="G210" s="168">
        <f t="shared" si="7"/>
        <v>59.455199999999998</v>
      </c>
      <c r="H210" s="171">
        <f t="shared" si="8"/>
        <v>118.9104</v>
      </c>
    </row>
    <row r="211" spans="1:8" s="62" customFormat="1" ht="13.5" customHeight="1">
      <c r="A211" s="164" t="str">
        <f>IF((LEN('Copy paste to Here'!G215))&gt;5,((CONCATENATE('Copy paste to Here'!G215," &amp; ",'Copy paste to Here'!D215,"  &amp;  ",'Copy paste to Here'!E215))),"Empty Cell")</f>
        <v xml:space="preserve">Surgical steel Industrial barbell, 16g (1.2mm) with a 4mm cone and a casted arrow end &amp; Length: 48mm  &amp;  </v>
      </c>
      <c r="B211" s="165" t="str">
        <f>'Copy paste to Here'!C215</f>
        <v>INDSAW</v>
      </c>
      <c r="C211" s="165" t="s">
        <v>821</v>
      </c>
      <c r="D211" s="166">
        <f>Invoice!B215</f>
        <v>2</v>
      </c>
      <c r="E211" s="167">
        <f>'Shipping Invoice'!J215*$N$1</f>
        <v>1.68</v>
      </c>
      <c r="F211" s="167">
        <f t="shared" ref="F211:F274" si="10">D211*E211</f>
        <v>3.36</v>
      </c>
      <c r="G211" s="168">
        <f t="shared" ref="G211:G274" si="11">E211*$E$14</f>
        <v>59.455199999999998</v>
      </c>
      <c r="H211" s="171">
        <f t="shared" ref="H211:H274" si="12">D211*G211</f>
        <v>118.9104</v>
      </c>
    </row>
    <row r="212" spans="1:8" s="62" customFormat="1" ht="13.5" customHeight="1">
      <c r="A212" s="164" t="str">
        <f>IF((LEN('Copy paste to Here'!G216))&gt;5,((CONCATENATE('Copy paste to Here'!G216," &amp; ",'Copy paste to Here'!D216,"  &amp;  ",'Copy paste to Here'!E216))),"Empty Cell")</f>
        <v xml:space="preserve">Surgical steel Industrial barbell, 16g (1.2mm) with a 4mm cone and a casted arrow end &amp; Length: 50mm  &amp;  </v>
      </c>
      <c r="B212" s="165" t="str">
        <f>'Copy paste to Here'!C216</f>
        <v>INDSAW</v>
      </c>
      <c r="C212" s="165" t="s">
        <v>821</v>
      </c>
      <c r="D212" s="166">
        <f>Invoice!B216</f>
        <v>2</v>
      </c>
      <c r="E212" s="167">
        <f>'Shipping Invoice'!J216*$N$1</f>
        <v>1.68</v>
      </c>
      <c r="F212" s="167">
        <f t="shared" si="10"/>
        <v>3.36</v>
      </c>
      <c r="G212" s="168">
        <f t="shared" si="11"/>
        <v>59.455199999999998</v>
      </c>
      <c r="H212" s="171">
        <f t="shared" si="12"/>
        <v>118.9104</v>
      </c>
    </row>
    <row r="213" spans="1:8" s="62" customFormat="1" ht="13.5" customHeight="1">
      <c r="A213" s="164" t="str">
        <f>IF((LEN('Copy paste to Here'!G217))&gt;5,((CONCATENATE('Copy paste to Here'!G217," &amp; ",'Copy paste to Here'!D217,"  &amp;  ",'Copy paste to Here'!E217))),"Empty Cell")</f>
        <v xml:space="preserve">Surgical steel Industrial barbell, 16g (1.2mm) with a 4mm cone and a casted arrow end &amp; Length: 52mm  &amp;  </v>
      </c>
      <c r="B213" s="165" t="str">
        <f>'Copy paste to Here'!C217</f>
        <v>INDSAW</v>
      </c>
      <c r="C213" s="165" t="s">
        <v>821</v>
      </c>
      <c r="D213" s="166">
        <f>Invoice!B217</f>
        <v>2</v>
      </c>
      <c r="E213" s="167">
        <f>'Shipping Invoice'!J217*$N$1</f>
        <v>1.68</v>
      </c>
      <c r="F213" s="167">
        <f t="shared" si="10"/>
        <v>3.36</v>
      </c>
      <c r="G213" s="168">
        <f t="shared" si="11"/>
        <v>59.455199999999998</v>
      </c>
      <c r="H213" s="171">
        <f t="shared" si="12"/>
        <v>118.9104</v>
      </c>
    </row>
    <row r="214" spans="1:8" s="62" customFormat="1" ht="13.5" customHeight="1">
      <c r="A214" s="164" t="str">
        <f>IF((LEN('Copy paste to Here'!G218))&gt;5,((CONCATENATE('Copy paste to Here'!G218," &amp; ",'Copy paste to Here'!D218,"  &amp;  ",'Copy paste to Here'!E218))),"Empty Cell")</f>
        <v>Surgical steel belly banana, 14g (1.6mm) with an 8mm bezel set jewel ball and a dangling twin cat design - length 3/8'' (10mm) &amp; Length: 8mm  &amp;  Crystal Color: Sapphire</v>
      </c>
      <c r="B214" s="165" t="str">
        <f>'Copy paste to Here'!C218</f>
        <v>MCD2CT</v>
      </c>
      <c r="C214" s="165" t="s">
        <v>823</v>
      </c>
      <c r="D214" s="166">
        <f>Invoice!B218</f>
        <v>2</v>
      </c>
      <c r="E214" s="167">
        <f>'Shipping Invoice'!J218*$N$1</f>
        <v>1.49</v>
      </c>
      <c r="F214" s="167">
        <f t="shared" si="10"/>
        <v>2.98</v>
      </c>
      <c r="G214" s="168">
        <f t="shared" si="11"/>
        <v>52.731099999999998</v>
      </c>
      <c r="H214" s="171">
        <f t="shared" si="12"/>
        <v>105.4622</v>
      </c>
    </row>
    <row r="215" spans="1:8" s="62" customFormat="1" ht="13.5" customHeight="1">
      <c r="A215" s="164" t="str">
        <f>IF((LEN('Copy paste to Here'!G219))&gt;5,((CONCATENATE('Copy paste to Here'!G219," &amp; ",'Copy paste to Here'!D219,"  &amp;  ",'Copy paste to Here'!E219))),"Empty Cell")</f>
        <v>Surgical steel belly banana, 14g (1.6mm) with an 8mm bezel set jewel ball and a dangling twin cat design - length 3/8'' (10mm) &amp; Length: 8mm  &amp;  Crystal Color: Jet</v>
      </c>
      <c r="B215" s="165" t="str">
        <f>'Copy paste to Here'!C219</f>
        <v>MCD2CT</v>
      </c>
      <c r="C215" s="165" t="s">
        <v>823</v>
      </c>
      <c r="D215" s="166">
        <f>Invoice!B219</f>
        <v>2</v>
      </c>
      <c r="E215" s="167">
        <f>'Shipping Invoice'!J219*$N$1</f>
        <v>1.49</v>
      </c>
      <c r="F215" s="167">
        <f t="shared" si="10"/>
        <v>2.98</v>
      </c>
      <c r="G215" s="168">
        <f t="shared" si="11"/>
        <v>52.731099999999998</v>
      </c>
      <c r="H215" s="171">
        <f t="shared" si="12"/>
        <v>105.4622</v>
      </c>
    </row>
    <row r="216" spans="1:8" s="62" customFormat="1" ht="13.5" customHeight="1">
      <c r="A216" s="164" t="str">
        <f>IF((LEN('Copy paste to Here'!G220))&gt;5,((CONCATENATE('Copy paste to Here'!G220," &amp; ",'Copy paste to Here'!D220,"  &amp;  ",'Copy paste to Here'!E220))),"Empty Cell")</f>
        <v>316L steel belly banana, 14g (1.6mm) with an 8mm jewel ball and a dangling coil with a small heart &amp; Length: 10mm  &amp;  Crystal Color: Light Amethyst</v>
      </c>
      <c r="B216" s="165" t="str">
        <f>'Copy paste to Here'!C220</f>
        <v>MCD477</v>
      </c>
      <c r="C216" s="165" t="s">
        <v>824</v>
      </c>
      <c r="D216" s="166">
        <f>Invoice!B220</f>
        <v>2</v>
      </c>
      <c r="E216" s="167">
        <f>'Shipping Invoice'!J220*$N$1</f>
        <v>2.88</v>
      </c>
      <c r="F216" s="167">
        <f t="shared" si="10"/>
        <v>5.76</v>
      </c>
      <c r="G216" s="168">
        <f t="shared" si="11"/>
        <v>101.92319999999999</v>
      </c>
      <c r="H216" s="171">
        <f t="shared" si="12"/>
        <v>203.84639999999999</v>
      </c>
    </row>
    <row r="217" spans="1:8" s="62" customFormat="1" ht="13.5" customHeight="1">
      <c r="A217" s="164" t="str">
        <f>IF((LEN('Copy paste to Here'!G221))&gt;5,((CONCATENATE('Copy paste to Here'!G221," &amp; ",'Copy paste to Here'!D221,"  &amp;  ",'Copy paste to Here'!E221))),"Empty Cell")</f>
        <v>Surgical steel belly banana, 14g (1.6mm) with a lower 8mm bezel set jewel ball and with a dangling crystal ship wheel and anchor - length 3/8'' (10mm) &amp; Length: 10mm  &amp;  Crystal Color: Light Amethyst</v>
      </c>
      <c r="B217" s="165" t="str">
        <f>'Copy paste to Here'!C221</f>
        <v>MCD567X</v>
      </c>
      <c r="C217" s="165" t="s">
        <v>826</v>
      </c>
      <c r="D217" s="166">
        <f>Invoice!B221</f>
        <v>2</v>
      </c>
      <c r="E217" s="167">
        <f>'Shipping Invoice'!J221*$N$1</f>
        <v>1.99</v>
      </c>
      <c r="F217" s="167">
        <f t="shared" si="10"/>
        <v>3.98</v>
      </c>
      <c r="G217" s="168">
        <f t="shared" si="11"/>
        <v>70.426100000000005</v>
      </c>
      <c r="H217" s="171">
        <f t="shared" si="12"/>
        <v>140.85220000000001</v>
      </c>
    </row>
    <row r="218" spans="1:8" s="62" customFormat="1" ht="13.5" customHeight="1">
      <c r="A218" s="164" t="str">
        <f>IF((LEN('Copy paste to Here'!G222))&gt;5,((CONCATENATE('Copy paste to Here'!G222," &amp; ",'Copy paste to Here'!D222,"  &amp;  ",'Copy paste to Here'!E222))),"Empty Cell")</f>
        <v>Surgical steel belly banana, 14g (1.6mm) with an 8mm bezel set jewel ball and a dangling bird wing design with crystals on the edge - length 3/8'' (10mm) &amp; Length: 10mm  &amp;  Crystal Color: Light Amethyst</v>
      </c>
      <c r="B218" s="165" t="str">
        <f>'Copy paste to Here'!C222</f>
        <v>MCD568</v>
      </c>
      <c r="C218" s="165" t="s">
        <v>827</v>
      </c>
      <c r="D218" s="166">
        <f>Invoice!B222</f>
        <v>2</v>
      </c>
      <c r="E218" s="167">
        <f>'Shipping Invoice'!J222*$N$1</f>
        <v>1.31</v>
      </c>
      <c r="F218" s="167">
        <f t="shared" si="10"/>
        <v>2.62</v>
      </c>
      <c r="G218" s="168">
        <f t="shared" si="11"/>
        <v>46.360900000000001</v>
      </c>
      <c r="H218" s="171">
        <f t="shared" si="12"/>
        <v>92.721800000000002</v>
      </c>
    </row>
    <row r="219" spans="1:8" s="62" customFormat="1" ht="13.5" customHeight="1">
      <c r="A219" s="164" t="str">
        <f>IF((LEN('Copy paste to Here'!G223))&gt;5,((CONCATENATE('Copy paste to Here'!G223," &amp; ",'Copy paste to Here'!D223,"  &amp;  ",'Copy paste to Here'!E223))),"Empty Cell")</f>
        <v>316L steel belly banana, 14g (1.6mm) with an 8mm round bezel set jewel ball and a dangling musical note (dangling is made from silver plated brass) &amp; Length: 10mm  &amp;  Crystal Color: Sapphire</v>
      </c>
      <c r="B219" s="165" t="str">
        <f>'Copy paste to Here'!C223</f>
        <v>MCD576</v>
      </c>
      <c r="C219" s="165" t="s">
        <v>828</v>
      </c>
      <c r="D219" s="166">
        <f>Invoice!B223</f>
        <v>2</v>
      </c>
      <c r="E219" s="167">
        <f>'Shipping Invoice'!J223*$N$1</f>
        <v>1.73</v>
      </c>
      <c r="F219" s="167">
        <f t="shared" si="10"/>
        <v>3.46</v>
      </c>
      <c r="G219" s="168">
        <f t="shared" si="11"/>
        <v>61.224699999999999</v>
      </c>
      <c r="H219" s="171">
        <f t="shared" si="12"/>
        <v>122.4494</v>
      </c>
    </row>
    <row r="220" spans="1:8" s="62" customFormat="1" ht="13.5" customHeight="1">
      <c r="A220" s="164" t="str">
        <f>IF((LEN('Copy paste to Here'!G224))&gt;5,((CONCATENATE('Copy paste to Here'!G224," &amp; ",'Copy paste to Here'!D224,"  &amp;  ",'Copy paste to Here'!E224))),"Empty Cell")</f>
        <v>316L steel belly banana, 14g (1.6mm) with an 8mm round bezel set jewel ball and a dangling musical note (dangling is made from silver plated brass) &amp; Length: 10mm  &amp;  Crystal Color: Aquamarine</v>
      </c>
      <c r="B220" s="165" t="str">
        <f>'Copy paste to Here'!C224</f>
        <v>MCD576</v>
      </c>
      <c r="C220" s="165" t="s">
        <v>828</v>
      </c>
      <c r="D220" s="166">
        <f>Invoice!B224</f>
        <v>2</v>
      </c>
      <c r="E220" s="167">
        <f>'Shipping Invoice'!J224*$N$1</f>
        <v>1.73</v>
      </c>
      <c r="F220" s="167">
        <f t="shared" si="10"/>
        <v>3.46</v>
      </c>
      <c r="G220" s="168">
        <f t="shared" si="11"/>
        <v>61.224699999999999</v>
      </c>
      <c r="H220" s="171">
        <f t="shared" si="12"/>
        <v>122.4494</v>
      </c>
    </row>
    <row r="221" spans="1:8" s="62" customFormat="1" ht="13.5" customHeight="1">
      <c r="A221" s="164" t="str">
        <f>IF((LEN('Copy paste to Here'!G225))&gt;5,((CONCATENATE('Copy paste to Here'!G225," &amp; ",'Copy paste to Here'!D225,"  &amp;  ",'Copy paste to Here'!E225))),"Empty Cell")</f>
        <v>316L steel belly banana, 14g (1.6mm) with an 8mm round bezel set jewel ball and a dangling musical note (dangling is made from silver plated brass) &amp; Length: 10mm  &amp;  Crystal Color: Jet</v>
      </c>
      <c r="B221" s="165" t="str">
        <f>'Copy paste to Here'!C225</f>
        <v>MCD576</v>
      </c>
      <c r="C221" s="165" t="s">
        <v>828</v>
      </c>
      <c r="D221" s="166">
        <f>Invoice!B225</f>
        <v>2</v>
      </c>
      <c r="E221" s="167">
        <f>'Shipping Invoice'!J225*$N$1</f>
        <v>1.73</v>
      </c>
      <c r="F221" s="167">
        <f t="shared" si="10"/>
        <v>3.46</v>
      </c>
      <c r="G221" s="168">
        <f t="shared" si="11"/>
        <v>61.224699999999999</v>
      </c>
      <c r="H221" s="171">
        <f t="shared" si="12"/>
        <v>122.4494</v>
      </c>
    </row>
    <row r="222" spans="1:8" s="62" customFormat="1" ht="13.5" customHeight="1">
      <c r="A222" s="164" t="str">
        <f>IF((LEN('Copy paste to Here'!G226))&gt;5,((CONCATENATE('Copy paste to Here'!G226," &amp; ",'Copy paste to Here'!D226,"  &amp;  ",'Copy paste to Here'!E226))),"Empty Cell")</f>
        <v>316L steel belly banana, 14g (1.6mm) with an 8mm round bezel set jewel ball and a dangling musical note (dangling is made from silver plated brass) &amp; Length: 10mm  &amp;  Crystal Color: Peridot</v>
      </c>
      <c r="B222" s="165" t="str">
        <f>'Copy paste to Here'!C226</f>
        <v>MCD576</v>
      </c>
      <c r="C222" s="165" t="s">
        <v>828</v>
      </c>
      <c r="D222" s="166">
        <f>Invoice!B226</f>
        <v>2</v>
      </c>
      <c r="E222" s="167">
        <f>'Shipping Invoice'!J226*$N$1</f>
        <v>1.73</v>
      </c>
      <c r="F222" s="167">
        <f t="shared" si="10"/>
        <v>3.46</v>
      </c>
      <c r="G222" s="168">
        <f t="shared" si="11"/>
        <v>61.224699999999999</v>
      </c>
      <c r="H222" s="171">
        <f t="shared" si="12"/>
        <v>122.4494</v>
      </c>
    </row>
    <row r="223" spans="1:8" s="62" customFormat="1" ht="13.5" customHeight="1">
      <c r="A223" s="164" t="str">
        <f>IF((LEN('Copy paste to Here'!G227))&gt;5,((CONCATENATE('Copy paste to Here'!G227," &amp; ",'Copy paste to Here'!D227,"  &amp;  ",'Copy paste to Here'!E227))),"Empty Cell")</f>
        <v>Surgical steel belly banana, 14g (1.6mm) with an 8mm jewel ball and a dangling coil with a small star - length 3/8'' (10mm) &amp; Length: 8mm  &amp;  Crystal Color: Light Amethyst</v>
      </c>
      <c r="B223" s="165" t="str">
        <f>'Copy paste to Here'!C227</f>
        <v>MCD701</v>
      </c>
      <c r="C223" s="165" t="s">
        <v>830</v>
      </c>
      <c r="D223" s="166">
        <f>Invoice!B227</f>
        <v>2</v>
      </c>
      <c r="E223" s="167">
        <f>'Shipping Invoice'!J227*$N$1</f>
        <v>2.91</v>
      </c>
      <c r="F223" s="167">
        <f t="shared" si="10"/>
        <v>5.82</v>
      </c>
      <c r="G223" s="168">
        <f t="shared" si="11"/>
        <v>102.98490000000001</v>
      </c>
      <c r="H223" s="171">
        <f t="shared" si="12"/>
        <v>205.96980000000002</v>
      </c>
    </row>
    <row r="224" spans="1:8" s="62" customFormat="1" ht="13.5" customHeight="1">
      <c r="A224" s="164" t="str">
        <f>IF((LEN('Copy paste to Here'!G228))&gt;5,((CONCATENATE('Copy paste to Here'!G228," &amp; ",'Copy paste to Here'!D228,"  &amp;  ",'Copy paste to Here'!E228))),"Empty Cell")</f>
        <v>Surgical steel belly banana, 14g (1.6mm) with an 8mm jewel ball and a dangling coil with a small star - length 3/8'' (10mm) &amp; Length: 10mm  &amp;  Crystal Color: Light Amethyst</v>
      </c>
      <c r="B224" s="165" t="str">
        <f>'Copy paste to Here'!C228</f>
        <v>MCD701</v>
      </c>
      <c r="C224" s="165" t="s">
        <v>830</v>
      </c>
      <c r="D224" s="166">
        <f>Invoice!B228</f>
        <v>2</v>
      </c>
      <c r="E224" s="167">
        <f>'Shipping Invoice'!J228*$N$1</f>
        <v>2.91</v>
      </c>
      <c r="F224" s="167">
        <f t="shared" si="10"/>
        <v>5.82</v>
      </c>
      <c r="G224" s="168">
        <f t="shared" si="11"/>
        <v>102.98490000000001</v>
      </c>
      <c r="H224" s="171">
        <f t="shared" si="12"/>
        <v>205.96980000000002</v>
      </c>
    </row>
    <row r="225" spans="1:8" s="62" customFormat="1" ht="13.5" customHeight="1">
      <c r="A225" s="164" t="str">
        <f>IF((LEN('Copy paste to Here'!G229))&gt;5,((CONCATENATE('Copy paste to Here'!G229," &amp; ",'Copy paste to Here'!D229,"  &amp;  ",'Copy paste to Here'!E229))),"Empty Cell")</f>
        <v>Surgical steel belly banana, 14g (1.6mm) with a lower 8mm bezel set jewel ball with a dangling snake with crystal eyes (dangling part is made from silver plated brass) &amp; Length: 8mm  &amp;  Crystal Color: Clear</v>
      </c>
      <c r="B225" s="165" t="str">
        <f>'Copy paste to Here'!C229</f>
        <v>MCD728</v>
      </c>
      <c r="C225" s="165" t="s">
        <v>831</v>
      </c>
      <c r="D225" s="166">
        <f>Invoice!B229</f>
        <v>2</v>
      </c>
      <c r="E225" s="167">
        <f>'Shipping Invoice'!J229*$N$1</f>
        <v>2.16</v>
      </c>
      <c r="F225" s="167">
        <f t="shared" si="10"/>
        <v>4.32</v>
      </c>
      <c r="G225" s="168">
        <f t="shared" si="11"/>
        <v>76.442400000000006</v>
      </c>
      <c r="H225" s="171">
        <f t="shared" si="12"/>
        <v>152.88480000000001</v>
      </c>
    </row>
    <row r="226" spans="1:8" s="62" customFormat="1" ht="13.5" customHeight="1">
      <c r="A226" s="164" t="str">
        <f>IF((LEN('Copy paste to Here'!G230))&gt;5,((CONCATENATE('Copy paste to Here'!G230," &amp; ",'Copy paste to Here'!D230,"  &amp;  ",'Copy paste to Here'!E230))),"Empty Cell")</f>
        <v>Surgical steel belly banana, 14g (1.6mm) with a lower 8mm bezel set jewel ball with a dangling snake with crystal eyes (dangling part is made from silver plated brass) &amp; Length: 8mm  &amp;  Crystal Color: AB</v>
      </c>
      <c r="B226" s="165" t="str">
        <f>'Copy paste to Here'!C230</f>
        <v>MCD728</v>
      </c>
      <c r="C226" s="165" t="s">
        <v>831</v>
      </c>
      <c r="D226" s="166">
        <f>Invoice!B230</f>
        <v>2</v>
      </c>
      <c r="E226" s="167">
        <f>'Shipping Invoice'!J230*$N$1</f>
        <v>2.16</v>
      </c>
      <c r="F226" s="167">
        <f t="shared" si="10"/>
        <v>4.32</v>
      </c>
      <c r="G226" s="168">
        <f t="shared" si="11"/>
        <v>76.442400000000006</v>
      </c>
      <c r="H226" s="171">
        <f t="shared" si="12"/>
        <v>152.88480000000001</v>
      </c>
    </row>
    <row r="227" spans="1:8" s="62" customFormat="1" ht="13.5" customHeight="1">
      <c r="A227" s="164" t="str">
        <f>IF((LEN('Copy paste to Here'!G231))&gt;5,((CONCATENATE('Copy paste to Here'!G231," &amp; ",'Copy paste to Here'!D231,"  &amp;  ",'Copy paste to Here'!E231))),"Empty Cell")</f>
        <v>Surgical steel belly banana, 14g (1.6mm) with a lower 8mm bezel set jewel ball with a dangling snake with crystal eyes (dangling part is made from silver plated brass) &amp; Length: 8mm  &amp;  Crystal Color: Jet</v>
      </c>
      <c r="B227" s="165" t="str">
        <f>'Copy paste to Here'!C231</f>
        <v>MCD728</v>
      </c>
      <c r="C227" s="165" t="s">
        <v>831</v>
      </c>
      <c r="D227" s="166">
        <f>Invoice!B231</f>
        <v>2</v>
      </c>
      <c r="E227" s="167">
        <f>'Shipping Invoice'!J231*$N$1</f>
        <v>2.16</v>
      </c>
      <c r="F227" s="167">
        <f t="shared" si="10"/>
        <v>4.32</v>
      </c>
      <c r="G227" s="168">
        <f t="shared" si="11"/>
        <v>76.442400000000006</v>
      </c>
      <c r="H227" s="171">
        <f t="shared" si="12"/>
        <v>152.88480000000001</v>
      </c>
    </row>
    <row r="228" spans="1:8" s="62" customFormat="1" ht="13.5" customHeight="1">
      <c r="A228" s="164" t="str">
        <f>IF((LEN('Copy paste to Here'!G232))&gt;5,((CONCATENATE('Copy paste to Here'!G232," &amp; ",'Copy paste to Here'!D232,"  &amp;  ",'Copy paste to Here'!E232))),"Empty Cell")</f>
        <v>Surgical steel belly banana, 14g (1.6mm) with a lower 8mm bezel set jewel ball with a dangling snake with crystal eyes (dangling part is made from silver plated brass) &amp; Length: 8mm  &amp;  Crystal Color: Light Siam</v>
      </c>
      <c r="B228" s="165" t="str">
        <f>'Copy paste to Here'!C232</f>
        <v>MCD728</v>
      </c>
      <c r="C228" s="165" t="s">
        <v>831</v>
      </c>
      <c r="D228" s="166">
        <f>Invoice!B232</f>
        <v>2</v>
      </c>
      <c r="E228" s="167">
        <f>'Shipping Invoice'!J232*$N$1</f>
        <v>2.16</v>
      </c>
      <c r="F228" s="167">
        <f t="shared" si="10"/>
        <v>4.32</v>
      </c>
      <c r="G228" s="168">
        <f t="shared" si="11"/>
        <v>76.442400000000006</v>
      </c>
      <c r="H228" s="171">
        <f t="shared" si="12"/>
        <v>152.88480000000001</v>
      </c>
    </row>
    <row r="229" spans="1:8" s="62" customFormat="1" ht="13.5" customHeight="1">
      <c r="A229" s="164" t="str">
        <f>IF((LEN('Copy paste to Here'!G233))&gt;5,((CONCATENATE('Copy paste to Here'!G233," &amp; ",'Copy paste to Here'!D233,"  &amp;  ",'Copy paste to Here'!E233))),"Empty Cell")</f>
        <v>Surgical steel belly banana, 14g (1.6mm) with an 8mm bezel set jewel ball and a dangling vintage moon with a single star - length 3/8'' (10mm) &amp; Length: 10mm  &amp;  Crystal Color: Amethyst</v>
      </c>
      <c r="B229" s="165" t="str">
        <f>'Copy paste to Here'!C233</f>
        <v>MCD730</v>
      </c>
      <c r="C229" s="165" t="s">
        <v>833</v>
      </c>
      <c r="D229" s="166">
        <f>Invoice!B233</f>
        <v>2</v>
      </c>
      <c r="E229" s="167">
        <f>'Shipping Invoice'!J233*$N$1</f>
        <v>2.66</v>
      </c>
      <c r="F229" s="167">
        <f t="shared" si="10"/>
        <v>5.32</v>
      </c>
      <c r="G229" s="168">
        <f t="shared" si="11"/>
        <v>94.1374</v>
      </c>
      <c r="H229" s="171">
        <f t="shared" si="12"/>
        <v>188.2748</v>
      </c>
    </row>
    <row r="230" spans="1:8" s="62" customFormat="1" ht="13.5" customHeight="1">
      <c r="A230" s="164" t="str">
        <f>IF((LEN('Copy paste to Here'!G234))&gt;5,((CONCATENATE('Copy paste to Here'!G234," &amp; ",'Copy paste to Here'!D234,"  &amp;  ",'Copy paste to Here'!E234))),"Empty Cell")</f>
        <v>Surgical steel belly banana, 14g (1.6mm) with an 8mm bezel set jewel ball and a dangling vintage moon with a single star - length 3/8'' (10mm) &amp; Length: 12mm  &amp;  Crystal Color: Fuchsia</v>
      </c>
      <c r="B230" s="165" t="str">
        <f>'Copy paste to Here'!C234</f>
        <v>MCD730</v>
      </c>
      <c r="C230" s="165" t="s">
        <v>833</v>
      </c>
      <c r="D230" s="166">
        <f>Invoice!B234</f>
        <v>2</v>
      </c>
      <c r="E230" s="167">
        <f>'Shipping Invoice'!J234*$N$1</f>
        <v>2.66</v>
      </c>
      <c r="F230" s="167">
        <f t="shared" si="10"/>
        <v>5.32</v>
      </c>
      <c r="G230" s="168">
        <f t="shared" si="11"/>
        <v>94.1374</v>
      </c>
      <c r="H230" s="171">
        <f t="shared" si="12"/>
        <v>188.2748</v>
      </c>
    </row>
    <row r="231" spans="1:8" s="62" customFormat="1" ht="13.5" customHeight="1">
      <c r="A231" s="164" t="str">
        <f>IF((LEN('Copy paste to Here'!G235))&gt;5,((CONCATENATE('Copy paste to Here'!G235," &amp; ",'Copy paste to Here'!D235,"  &amp;  ",'Copy paste to Here'!E235))),"Empty Cell")</f>
        <v>Surgical steel belly banana, 14g (1.6mm) with an 8mm bezel set jewel ball and a dangling crown design with crystals - length 3/8'' (10mm) &amp; Length: 8mm  &amp;  Crystal Color: Light Siam</v>
      </c>
      <c r="B231" s="165" t="str">
        <f>'Copy paste to Here'!C235</f>
        <v>MCDCR4</v>
      </c>
      <c r="C231" s="165" t="s">
        <v>834</v>
      </c>
      <c r="D231" s="166">
        <f>Invoice!B235</f>
        <v>2</v>
      </c>
      <c r="E231" s="167">
        <f>'Shipping Invoice'!J235*$N$1</f>
        <v>1.76</v>
      </c>
      <c r="F231" s="167">
        <f t="shared" si="10"/>
        <v>3.52</v>
      </c>
      <c r="G231" s="168">
        <f t="shared" si="11"/>
        <v>62.2864</v>
      </c>
      <c r="H231" s="171">
        <f t="shared" si="12"/>
        <v>124.5728</v>
      </c>
    </row>
    <row r="232" spans="1:8" s="62" customFormat="1" ht="13.5" customHeight="1">
      <c r="A232" s="164" t="str">
        <f>IF((LEN('Copy paste to Here'!G236))&gt;5,((CONCATENATE('Copy paste to Here'!G236," &amp; ",'Copy paste to Here'!D236,"  &amp;  ",'Copy paste to Here'!E236))),"Empty Cell")</f>
        <v>Surgical steel belly banana, 14g (1.6mm) with an 8mm bezel set jewel ball and a dangling crown design with crystals - length 3/8'' (10mm) &amp; Length: 10mm  &amp;  Crystal Color: Aquamarine</v>
      </c>
      <c r="B232" s="165" t="str">
        <f>'Copy paste to Here'!C236</f>
        <v>MCDCR4</v>
      </c>
      <c r="C232" s="165" t="s">
        <v>834</v>
      </c>
      <c r="D232" s="166">
        <f>Invoice!B236</f>
        <v>2</v>
      </c>
      <c r="E232" s="167">
        <f>'Shipping Invoice'!J236*$N$1</f>
        <v>1.76</v>
      </c>
      <c r="F232" s="167">
        <f t="shared" si="10"/>
        <v>3.52</v>
      </c>
      <c r="G232" s="168">
        <f t="shared" si="11"/>
        <v>62.2864</v>
      </c>
      <c r="H232" s="171">
        <f t="shared" si="12"/>
        <v>124.5728</v>
      </c>
    </row>
    <row r="233" spans="1:8" s="62" customFormat="1" ht="13.5" customHeight="1">
      <c r="A233" s="164" t="str">
        <f>IF((LEN('Copy paste to Here'!G237))&gt;5,((CONCATENATE('Copy paste to Here'!G237," &amp; ",'Copy paste to Here'!D237,"  &amp;  ",'Copy paste to Here'!E237))),"Empty Cell")</f>
        <v>Surgical steel belly banana, 14g (1.6mm) with an 8mm bezel set jewel ball and a dangling crown design with crystals - length 3/8'' (10mm) &amp; Length: 10mm  &amp;  Crystal Color: Emerald</v>
      </c>
      <c r="B233" s="165" t="str">
        <f>'Copy paste to Here'!C237</f>
        <v>MCDCR4</v>
      </c>
      <c r="C233" s="165" t="s">
        <v>834</v>
      </c>
      <c r="D233" s="166">
        <f>Invoice!B237</f>
        <v>2</v>
      </c>
      <c r="E233" s="167">
        <f>'Shipping Invoice'!J237*$N$1</f>
        <v>1.76</v>
      </c>
      <c r="F233" s="167">
        <f t="shared" si="10"/>
        <v>3.52</v>
      </c>
      <c r="G233" s="168">
        <f t="shared" si="11"/>
        <v>62.2864</v>
      </c>
      <c r="H233" s="171">
        <f t="shared" si="12"/>
        <v>124.5728</v>
      </c>
    </row>
    <row r="234" spans="1:8" s="62" customFormat="1" ht="13.5" customHeight="1">
      <c r="A234" s="164" t="str">
        <f>IF((LEN('Copy paste to Here'!G238))&gt;5,((CONCATENATE('Copy paste to Here'!G238," &amp; ",'Copy paste to Here'!D238,"  &amp;  ",'Copy paste to Here'!E238))),"Empty Cell")</f>
        <v>Surgical steel belly banana, 14g (1.6mm) with an 8mm bezel set jewel ball and a dangling twin flower design &amp; Length: 10mm  &amp;  Crystal Color: Sapphire</v>
      </c>
      <c r="B234" s="165" t="str">
        <f>'Copy paste to Here'!C238</f>
        <v>MCDFLC2</v>
      </c>
      <c r="C234" s="165" t="s">
        <v>835</v>
      </c>
      <c r="D234" s="166">
        <f>Invoice!B238</f>
        <v>2</v>
      </c>
      <c r="E234" s="167">
        <f>'Shipping Invoice'!J238*$N$1</f>
        <v>1.41</v>
      </c>
      <c r="F234" s="167">
        <f t="shared" si="10"/>
        <v>2.82</v>
      </c>
      <c r="G234" s="168">
        <f t="shared" si="11"/>
        <v>49.899899999999995</v>
      </c>
      <c r="H234" s="171">
        <f t="shared" si="12"/>
        <v>99.799799999999991</v>
      </c>
    </row>
    <row r="235" spans="1:8" s="62" customFormat="1" ht="13.5" customHeight="1">
      <c r="A235" s="164" t="str">
        <f>IF((LEN('Copy paste to Here'!G239))&gt;5,((CONCATENATE('Copy paste to Here'!G239," &amp; ",'Copy paste to Here'!D239,"  &amp;  ",'Copy paste to Here'!E239))),"Empty Cell")</f>
        <v>Surgical steel belly banana, 14g (1.6mm) with an 8mm bezel set jewel ball and a dangling twin flower design &amp; Length: 10mm  &amp;  Crystal Color: Aquamarine</v>
      </c>
      <c r="B235" s="165" t="str">
        <f>'Copy paste to Here'!C239</f>
        <v>MCDFLC2</v>
      </c>
      <c r="C235" s="165" t="s">
        <v>835</v>
      </c>
      <c r="D235" s="166">
        <f>Invoice!B239</f>
        <v>2</v>
      </c>
      <c r="E235" s="167">
        <f>'Shipping Invoice'!J239*$N$1</f>
        <v>1.41</v>
      </c>
      <c r="F235" s="167">
        <f t="shared" si="10"/>
        <v>2.82</v>
      </c>
      <c r="G235" s="168">
        <f t="shared" si="11"/>
        <v>49.899899999999995</v>
      </c>
      <c r="H235" s="171">
        <f t="shared" si="12"/>
        <v>99.799799999999991</v>
      </c>
    </row>
    <row r="236" spans="1:8" s="62" customFormat="1" ht="13.5" customHeight="1">
      <c r="A236" s="164" t="str">
        <f>IF((LEN('Copy paste to Here'!G240))&gt;5,((CONCATENATE('Copy paste to Here'!G240," &amp; ",'Copy paste to Here'!D240,"  &amp;  ",'Copy paste to Here'!E240))),"Empty Cell")</f>
        <v>Surgical steel belly banana, 14g (1.6mm) with an 8mm bezel set jewel ball and a dangling twin flower design &amp; Length: 10mm  &amp;  Crystal Color: Emerald</v>
      </c>
      <c r="B236" s="165" t="str">
        <f>'Copy paste to Here'!C240</f>
        <v>MCDFLC2</v>
      </c>
      <c r="C236" s="165" t="s">
        <v>835</v>
      </c>
      <c r="D236" s="166">
        <f>Invoice!B240</f>
        <v>2</v>
      </c>
      <c r="E236" s="167">
        <f>'Shipping Invoice'!J240*$N$1</f>
        <v>1.41</v>
      </c>
      <c r="F236" s="167">
        <f t="shared" si="10"/>
        <v>2.82</v>
      </c>
      <c r="G236" s="168">
        <f t="shared" si="11"/>
        <v>49.899899999999995</v>
      </c>
      <c r="H236" s="171">
        <f t="shared" si="12"/>
        <v>99.799799999999991</v>
      </c>
    </row>
    <row r="237" spans="1:8" s="62" customFormat="1" ht="13.5" customHeight="1">
      <c r="A237" s="164" t="str">
        <f>IF((LEN('Copy paste to Here'!G241))&gt;5,((CONCATENATE('Copy paste to Here'!G241," &amp; ",'Copy paste to Here'!D241,"  &amp;  ",'Copy paste to Here'!E241))),"Empty Cell")</f>
        <v>Surgical steel belly banana, 14g (1.6mm) with an 8mm bezel set jewel ball and a dangling crystal studded skull with crossed bones - length 3/8'' (10mm) &amp; Length: 10mm  &amp;  Crystal Color: Fuchsia</v>
      </c>
      <c r="B237" s="165" t="str">
        <f>'Copy paste to Here'!C241</f>
        <v>MCDSK4</v>
      </c>
      <c r="C237" s="165" t="s">
        <v>837</v>
      </c>
      <c r="D237" s="166">
        <f>Invoice!B241</f>
        <v>2</v>
      </c>
      <c r="E237" s="167">
        <f>'Shipping Invoice'!J241*$N$1</f>
        <v>1.38</v>
      </c>
      <c r="F237" s="167">
        <f t="shared" si="10"/>
        <v>2.76</v>
      </c>
      <c r="G237" s="168">
        <f t="shared" si="11"/>
        <v>48.838200000000001</v>
      </c>
      <c r="H237" s="171">
        <f t="shared" si="12"/>
        <v>97.676400000000001</v>
      </c>
    </row>
    <row r="238" spans="1:8" s="62" customFormat="1" ht="13.5" customHeight="1">
      <c r="A238" s="164" t="str">
        <f>IF((LEN('Copy paste to Here'!G242))&gt;5,((CONCATENATE('Copy paste to Here'!G242," &amp; ",'Copy paste to Here'!D242,"  &amp;  ",'Copy paste to Here'!E242))),"Empty Cell")</f>
        <v xml:space="preserve">High polished surgical steel nose bone, 18g (1mm) with 2mm round crystal top &amp; Crystal Color: Clear  &amp;  </v>
      </c>
      <c r="B238" s="165" t="str">
        <f>'Copy paste to Here'!C242</f>
        <v>NBS</v>
      </c>
      <c r="C238" s="165" t="s">
        <v>838</v>
      </c>
      <c r="D238" s="166">
        <f>Invoice!B242</f>
        <v>10</v>
      </c>
      <c r="E238" s="167">
        <f>'Shipping Invoice'!J242*$N$1</f>
        <v>0.2</v>
      </c>
      <c r="F238" s="167">
        <f t="shared" si="10"/>
        <v>2</v>
      </c>
      <c r="G238" s="168">
        <f t="shared" si="11"/>
        <v>7.0780000000000003</v>
      </c>
      <c r="H238" s="171">
        <f t="shared" si="12"/>
        <v>70.78</v>
      </c>
    </row>
    <row r="239" spans="1:8" s="62" customFormat="1" ht="13.5" customHeight="1">
      <c r="A239" s="164" t="str">
        <f>IF((LEN('Copy paste to Here'!G243))&gt;5,((CONCATENATE('Copy paste to Here'!G243," &amp; ",'Copy paste to Here'!D243,"  &amp;  ",'Copy paste to Here'!E243))),"Empty Cell")</f>
        <v xml:space="preserve">High polished surgical steel nose bone, 18g (1mm) with 2mm round crystal top &amp; Crystal Color: AB  &amp;  </v>
      </c>
      <c r="B239" s="165" t="str">
        <f>'Copy paste to Here'!C243</f>
        <v>NBS</v>
      </c>
      <c r="C239" s="165" t="s">
        <v>838</v>
      </c>
      <c r="D239" s="166">
        <f>Invoice!B243</f>
        <v>10</v>
      </c>
      <c r="E239" s="167">
        <f>'Shipping Invoice'!J243*$N$1</f>
        <v>0.2</v>
      </c>
      <c r="F239" s="167">
        <f t="shared" si="10"/>
        <v>2</v>
      </c>
      <c r="G239" s="168">
        <f t="shared" si="11"/>
        <v>7.0780000000000003</v>
      </c>
      <c r="H239" s="171">
        <f t="shared" si="12"/>
        <v>70.78</v>
      </c>
    </row>
    <row r="240" spans="1:8" s="62" customFormat="1" ht="13.5" customHeight="1">
      <c r="A240" s="164" t="str">
        <f>IF((LEN('Copy paste to Here'!G244))&gt;5,((CONCATENATE('Copy paste to Here'!G244," &amp; ",'Copy paste to Here'!D244,"  &amp;  ",'Copy paste to Here'!E244))),"Empty Cell")</f>
        <v xml:space="preserve">High polished surgical steel nose bone, 18g (1mm) with 2mm round crystal top &amp; Crystal Color: Sapphire  &amp;  </v>
      </c>
      <c r="B240" s="165" t="str">
        <f>'Copy paste to Here'!C244</f>
        <v>NBS</v>
      </c>
      <c r="C240" s="165" t="s">
        <v>838</v>
      </c>
      <c r="D240" s="166">
        <f>Invoice!B244</f>
        <v>10</v>
      </c>
      <c r="E240" s="167">
        <f>'Shipping Invoice'!J244*$N$1</f>
        <v>0.2</v>
      </c>
      <c r="F240" s="167">
        <f t="shared" si="10"/>
        <v>2</v>
      </c>
      <c r="G240" s="168">
        <f t="shared" si="11"/>
        <v>7.0780000000000003</v>
      </c>
      <c r="H240" s="171">
        <f t="shared" si="12"/>
        <v>70.78</v>
      </c>
    </row>
    <row r="241" spans="1:8" s="62" customFormat="1" ht="13.5" customHeight="1">
      <c r="A241" s="164" t="str">
        <f>IF((LEN('Copy paste to Here'!G245))&gt;5,((CONCATENATE('Copy paste to Here'!G245," &amp; ",'Copy paste to Here'!D245,"  &amp;  ",'Copy paste to Here'!E245))),"Empty Cell")</f>
        <v xml:space="preserve">High polished surgical steel nose bone, 18g (1mm) with 2mm round crystal top &amp; Crystal Color: Light Amethyst  &amp;  </v>
      </c>
      <c r="B241" s="165" t="str">
        <f>'Copy paste to Here'!C245</f>
        <v>NBS</v>
      </c>
      <c r="C241" s="165" t="s">
        <v>838</v>
      </c>
      <c r="D241" s="166">
        <f>Invoice!B245</f>
        <v>10</v>
      </c>
      <c r="E241" s="167">
        <f>'Shipping Invoice'!J245*$N$1</f>
        <v>0.2</v>
      </c>
      <c r="F241" s="167">
        <f t="shared" si="10"/>
        <v>2</v>
      </c>
      <c r="G241" s="168">
        <f t="shared" si="11"/>
        <v>7.0780000000000003</v>
      </c>
      <c r="H241" s="171">
        <f t="shared" si="12"/>
        <v>70.78</v>
      </c>
    </row>
    <row r="242" spans="1:8" s="62" customFormat="1" ht="13.5" customHeight="1">
      <c r="A242" s="164" t="str">
        <f>IF((LEN('Copy paste to Here'!G246))&gt;5,((CONCATENATE('Copy paste to Here'!G246," &amp; ",'Copy paste to Here'!D246,"  &amp;  ",'Copy paste to Here'!E246))),"Empty Cell")</f>
        <v xml:space="preserve">High polished surgical steel nose bone, 18g (1mm) with 2mm round crystal top &amp; Crystal Color: Amethyst  &amp;  </v>
      </c>
      <c r="B242" s="165" t="str">
        <f>'Copy paste to Here'!C246</f>
        <v>NBS</v>
      </c>
      <c r="C242" s="165" t="s">
        <v>838</v>
      </c>
      <c r="D242" s="166">
        <f>Invoice!B246</f>
        <v>10</v>
      </c>
      <c r="E242" s="167">
        <f>'Shipping Invoice'!J246*$N$1</f>
        <v>0.2</v>
      </c>
      <c r="F242" s="167">
        <f t="shared" si="10"/>
        <v>2</v>
      </c>
      <c r="G242" s="168">
        <f t="shared" si="11"/>
        <v>7.0780000000000003</v>
      </c>
      <c r="H242" s="171">
        <f t="shared" si="12"/>
        <v>70.78</v>
      </c>
    </row>
    <row r="243" spans="1:8" s="62" customFormat="1" ht="13.5" customHeight="1">
      <c r="A243" s="164" t="str">
        <f>IF((LEN('Copy paste to Here'!G247))&gt;5,((CONCATENATE('Copy paste to Here'!G247," &amp; ",'Copy paste to Here'!D247,"  &amp;  ",'Copy paste to Here'!E247))),"Empty Cell")</f>
        <v xml:space="preserve">Surgical steel nose bone, 20g (0.8mm) with a 2mm round crystal top &amp; Crystal Color: Clear  &amp;  </v>
      </c>
      <c r="B243" s="165" t="str">
        <f>'Copy paste to Here'!C247</f>
        <v>NBS20</v>
      </c>
      <c r="C243" s="165" t="s">
        <v>840</v>
      </c>
      <c r="D243" s="166">
        <f>Invoice!B247</f>
        <v>10</v>
      </c>
      <c r="E243" s="167">
        <f>'Shipping Invoice'!J247*$N$1</f>
        <v>0.2</v>
      </c>
      <c r="F243" s="167">
        <f t="shared" si="10"/>
        <v>2</v>
      </c>
      <c r="G243" s="168">
        <f t="shared" si="11"/>
        <v>7.0780000000000003</v>
      </c>
      <c r="H243" s="171">
        <f t="shared" si="12"/>
        <v>70.78</v>
      </c>
    </row>
    <row r="244" spans="1:8" s="62" customFormat="1" ht="13.5" customHeight="1">
      <c r="A244" s="164" t="str">
        <f>IF((LEN('Copy paste to Here'!G248))&gt;5,((CONCATENATE('Copy paste to Here'!G248," &amp; ",'Copy paste to Here'!D248,"  &amp;  ",'Copy paste to Here'!E248))),"Empty Cell")</f>
        <v xml:space="preserve">Surgical steel nose bone, 20g (0.8mm) with a 2mm round crystal top &amp; Crystal Color: Peridot  &amp;  </v>
      </c>
      <c r="B244" s="165" t="str">
        <f>'Copy paste to Here'!C248</f>
        <v>NBS20</v>
      </c>
      <c r="C244" s="165" t="s">
        <v>840</v>
      </c>
      <c r="D244" s="166">
        <f>Invoice!B248</f>
        <v>10</v>
      </c>
      <c r="E244" s="167">
        <f>'Shipping Invoice'!J248*$N$1</f>
        <v>0.2</v>
      </c>
      <c r="F244" s="167">
        <f t="shared" si="10"/>
        <v>2</v>
      </c>
      <c r="G244" s="168">
        <f t="shared" si="11"/>
        <v>7.0780000000000003</v>
      </c>
      <c r="H244" s="171">
        <f t="shared" si="12"/>
        <v>70.78</v>
      </c>
    </row>
    <row r="245" spans="1:8" s="62" customFormat="1" ht="13.5" customHeight="1">
      <c r="A245" s="164" t="str">
        <f>IF((LEN('Copy paste to Here'!G249))&gt;5,((CONCATENATE('Copy paste to Here'!G249," &amp; ",'Copy paste to Here'!D249,"  &amp;  ",'Copy paste to Here'!E249))),"Empty Cell")</f>
        <v xml:space="preserve">High polished surgical steel taper with double rubber O-rings &amp; Gauge: 1.6mm  &amp;  </v>
      </c>
      <c r="B245" s="165" t="str">
        <f>'Copy paste to Here'!C249</f>
        <v>NLSPGX</v>
      </c>
      <c r="C245" s="165" t="s">
        <v>984</v>
      </c>
      <c r="D245" s="166">
        <f>Invoice!B249</f>
        <v>3</v>
      </c>
      <c r="E245" s="167">
        <f>'Shipping Invoice'!J249*$N$1</f>
        <v>0.69</v>
      </c>
      <c r="F245" s="167">
        <f t="shared" si="10"/>
        <v>2.0699999999999998</v>
      </c>
      <c r="G245" s="168">
        <f t="shared" si="11"/>
        <v>24.4191</v>
      </c>
      <c r="H245" s="171">
        <f t="shared" si="12"/>
        <v>73.257300000000001</v>
      </c>
    </row>
    <row r="246" spans="1:8" s="62" customFormat="1" ht="13.5" customHeight="1">
      <c r="A246" s="164" t="str">
        <f>IF((LEN('Copy paste to Here'!G250))&gt;5,((CONCATENATE('Copy paste to Here'!G250," &amp; ",'Copy paste to Here'!D250,"  &amp;  ",'Copy paste to Here'!E250))),"Empty Cell")</f>
        <v xml:space="preserve">High polished surgical steel taper with double rubber O-rings &amp; Gauge: 3mm  &amp;  </v>
      </c>
      <c r="B246" s="165" t="str">
        <f>'Copy paste to Here'!C250</f>
        <v>NLSPGX</v>
      </c>
      <c r="C246" s="165" t="s">
        <v>985</v>
      </c>
      <c r="D246" s="166">
        <f>Invoice!B250</f>
        <v>3</v>
      </c>
      <c r="E246" s="167">
        <f>'Shipping Invoice'!J250*$N$1</f>
        <v>0.94</v>
      </c>
      <c r="F246" s="167">
        <f t="shared" si="10"/>
        <v>2.82</v>
      </c>
      <c r="G246" s="168">
        <f t="shared" si="11"/>
        <v>33.266599999999997</v>
      </c>
      <c r="H246" s="171">
        <f t="shared" si="12"/>
        <v>99.799799999999991</v>
      </c>
    </row>
    <row r="247" spans="1:8" s="62" customFormat="1" ht="13.5" customHeight="1">
      <c r="A247" s="164" t="str">
        <f>IF((LEN('Copy paste to Here'!G251))&gt;5,((CONCATENATE('Copy paste to Here'!G251," &amp; ",'Copy paste to Here'!D251,"  &amp;  ",'Copy paste to Here'!E251))),"Empty Cell")</f>
        <v xml:space="preserve">High polished surgical steel taper with double rubber O-rings &amp; Gauge: 5mm  &amp;  </v>
      </c>
      <c r="B247" s="165" t="str">
        <f>'Copy paste to Here'!C251</f>
        <v>NLSPGX</v>
      </c>
      <c r="C247" s="165" t="s">
        <v>986</v>
      </c>
      <c r="D247" s="166">
        <f>Invoice!B251</f>
        <v>3</v>
      </c>
      <c r="E247" s="167">
        <f>'Shipping Invoice'!J251*$N$1</f>
        <v>1.34</v>
      </c>
      <c r="F247" s="167">
        <f t="shared" si="10"/>
        <v>4.0200000000000005</v>
      </c>
      <c r="G247" s="168">
        <f t="shared" si="11"/>
        <v>47.422600000000003</v>
      </c>
      <c r="H247" s="171">
        <f t="shared" si="12"/>
        <v>142.26780000000002</v>
      </c>
    </row>
    <row r="248" spans="1:8" s="62" customFormat="1" ht="13.5" customHeight="1">
      <c r="A248" s="164" t="str">
        <f>IF((LEN('Copy paste to Here'!G252))&gt;5,((CONCATENATE('Copy paste to Here'!G252," &amp; ",'Copy paste to Here'!D252,"  &amp;  ",'Copy paste to Here'!E252))),"Empty Cell")</f>
        <v xml:space="preserve">High polished surgical steel taper with double rubber O-rings &amp; Gauge: 10mm  &amp;  </v>
      </c>
      <c r="B248" s="165" t="str">
        <f>'Copy paste to Here'!C252</f>
        <v>NLSPGX</v>
      </c>
      <c r="C248" s="165" t="s">
        <v>987</v>
      </c>
      <c r="D248" s="166">
        <f>Invoice!B252</f>
        <v>3</v>
      </c>
      <c r="E248" s="167">
        <f>'Shipping Invoice'!J252*$N$1</f>
        <v>3.24</v>
      </c>
      <c r="F248" s="167">
        <f t="shared" si="10"/>
        <v>9.7200000000000006</v>
      </c>
      <c r="G248" s="168">
        <f t="shared" si="11"/>
        <v>114.6636</v>
      </c>
      <c r="H248" s="171">
        <f t="shared" si="12"/>
        <v>343.99080000000004</v>
      </c>
    </row>
    <row r="249" spans="1:8" s="62" customFormat="1" ht="13.5" customHeight="1">
      <c r="A249" s="164" t="str">
        <f>IF((LEN('Copy paste to Here'!G253))&gt;5,((CONCATENATE('Copy paste to Here'!G253," &amp; ",'Copy paste to Here'!D253,"  &amp;  ",'Copy paste to Here'!E253))),"Empty Cell")</f>
        <v xml:space="preserve">Surgical steel nose screw, 18g (1mm) with a 2mm round crystal top &amp; Crystal Color: Clear  &amp;  </v>
      </c>
      <c r="B249" s="165" t="str">
        <f>'Copy paste to Here'!C253</f>
        <v>NSC18</v>
      </c>
      <c r="C249" s="165" t="s">
        <v>845</v>
      </c>
      <c r="D249" s="166">
        <f>Invoice!B253</f>
        <v>10</v>
      </c>
      <c r="E249" s="167">
        <f>'Shipping Invoice'!J253*$N$1</f>
        <v>0.24</v>
      </c>
      <c r="F249" s="167">
        <f t="shared" si="10"/>
        <v>2.4</v>
      </c>
      <c r="G249" s="168">
        <f t="shared" si="11"/>
        <v>8.4936000000000007</v>
      </c>
      <c r="H249" s="171">
        <f t="shared" si="12"/>
        <v>84.936000000000007</v>
      </c>
    </row>
    <row r="250" spans="1:8" s="62" customFormat="1" ht="13.5" customHeight="1">
      <c r="A250" s="164" t="str">
        <f>IF((LEN('Copy paste to Here'!G254))&gt;5,((CONCATENATE('Copy paste to Here'!G254," &amp; ",'Copy paste to Here'!D254,"  &amp;  ",'Copy paste to Here'!E254))),"Empty Cell")</f>
        <v xml:space="preserve">Surgical steel nose screw, 18g (1mm) with a 2mm round crystal top &amp; Crystal Color: AB  &amp;  </v>
      </c>
      <c r="B250" s="165" t="str">
        <f>'Copy paste to Here'!C254</f>
        <v>NSC18</v>
      </c>
      <c r="C250" s="165" t="s">
        <v>845</v>
      </c>
      <c r="D250" s="166">
        <f>Invoice!B254</f>
        <v>10</v>
      </c>
      <c r="E250" s="167">
        <f>'Shipping Invoice'!J254*$N$1</f>
        <v>0.24</v>
      </c>
      <c r="F250" s="167">
        <f t="shared" si="10"/>
        <v>2.4</v>
      </c>
      <c r="G250" s="168">
        <f t="shared" si="11"/>
        <v>8.4936000000000007</v>
      </c>
      <c r="H250" s="171">
        <f t="shared" si="12"/>
        <v>84.936000000000007</v>
      </c>
    </row>
    <row r="251" spans="1:8" s="62" customFormat="1" ht="13.5" customHeight="1">
      <c r="A251" s="164" t="str">
        <f>IF((LEN('Copy paste to Here'!G255))&gt;5,((CONCATENATE('Copy paste to Here'!G255," &amp; ",'Copy paste to Here'!D255,"  &amp;  ",'Copy paste to Here'!E255))),"Empty Cell")</f>
        <v>Acrylic pincher with double rubber O-Rings - gauge 14g to 00g (1.6mm - 10mm) &amp; Pincher Size: Thickness 2mm &amp; width 11mm  &amp;  Color: Clear</v>
      </c>
      <c r="B251" s="165" t="str">
        <f>'Copy paste to Here'!C255</f>
        <v>PACP</v>
      </c>
      <c r="C251" s="165" t="s">
        <v>988</v>
      </c>
      <c r="D251" s="166">
        <f>Invoice!B255</f>
        <v>2</v>
      </c>
      <c r="E251" s="167">
        <f>'Shipping Invoice'!J255*$N$1</f>
        <v>0.42</v>
      </c>
      <c r="F251" s="167">
        <f t="shared" si="10"/>
        <v>0.84</v>
      </c>
      <c r="G251" s="168">
        <f t="shared" si="11"/>
        <v>14.863799999999999</v>
      </c>
      <c r="H251" s="171">
        <f t="shared" si="12"/>
        <v>29.727599999999999</v>
      </c>
    </row>
    <row r="252" spans="1:8" s="62" customFormat="1" ht="13.5" customHeight="1">
      <c r="A252" s="164" t="str">
        <f>IF((LEN('Copy paste to Here'!G256))&gt;5,((CONCATENATE('Copy paste to Here'!G256," &amp; ",'Copy paste to Here'!D256,"  &amp;  ",'Copy paste to Here'!E256))),"Empty Cell")</f>
        <v>Acrylic pincher with double rubber O-Rings - gauge 14g to 00g (1.6mm - 10mm) &amp; Pincher Size: Thickness 2.5mm &amp; width 12mm  &amp;  Color: White</v>
      </c>
      <c r="B252" s="165" t="str">
        <f>'Copy paste to Here'!C256</f>
        <v>PACP</v>
      </c>
      <c r="C252" s="165" t="s">
        <v>989</v>
      </c>
      <c r="D252" s="166">
        <f>Invoice!B256</f>
        <v>2</v>
      </c>
      <c r="E252" s="167">
        <f>'Shipping Invoice'!J256*$N$1</f>
        <v>0.44</v>
      </c>
      <c r="F252" s="167">
        <f t="shared" si="10"/>
        <v>0.88</v>
      </c>
      <c r="G252" s="168">
        <f t="shared" si="11"/>
        <v>15.5716</v>
      </c>
      <c r="H252" s="171">
        <f t="shared" si="12"/>
        <v>31.1432</v>
      </c>
    </row>
    <row r="253" spans="1:8" s="62" customFormat="1" ht="13.5" customHeight="1">
      <c r="A253" s="164" t="str">
        <f>IF((LEN('Copy paste to Here'!G257))&gt;5,((CONCATENATE('Copy paste to Here'!G257," &amp; ",'Copy paste to Here'!D257,"  &amp;  ",'Copy paste to Here'!E257))),"Empty Cell")</f>
        <v>Acrylic pincher with double rubber O-Rings - gauge 14g to 00g (1.6mm - 10mm) &amp; Pincher Size: Thickness 2.5mm &amp; width 12mm  &amp;  Color: Green</v>
      </c>
      <c r="B253" s="165" t="str">
        <f>'Copy paste to Here'!C257</f>
        <v>PACP</v>
      </c>
      <c r="C253" s="165" t="s">
        <v>989</v>
      </c>
      <c r="D253" s="166">
        <f>Invoice!B257</f>
        <v>2</v>
      </c>
      <c r="E253" s="167">
        <f>'Shipping Invoice'!J257*$N$1</f>
        <v>0.44</v>
      </c>
      <c r="F253" s="167">
        <f t="shared" si="10"/>
        <v>0.88</v>
      </c>
      <c r="G253" s="168">
        <f t="shared" si="11"/>
        <v>15.5716</v>
      </c>
      <c r="H253" s="171">
        <f t="shared" si="12"/>
        <v>31.1432</v>
      </c>
    </row>
    <row r="254" spans="1:8" s="62" customFormat="1" ht="13.5" customHeight="1">
      <c r="A254" s="164" t="str">
        <f>IF((LEN('Copy paste to Here'!G258))&gt;5,((CONCATENATE('Copy paste to Here'!G258," &amp; ",'Copy paste to Here'!D258,"  &amp;  ",'Copy paste to Here'!E258))),"Empty Cell")</f>
        <v>Acrylic pincher with double rubber O-Rings - gauge 14g to 00g (1.6mm - 10mm) &amp; Pincher Size: Thickness 2.5mm &amp; width 12mm  &amp;  Color: Skin Tone</v>
      </c>
      <c r="B254" s="165" t="str">
        <f>'Copy paste to Here'!C258</f>
        <v>PACP</v>
      </c>
      <c r="C254" s="165" t="s">
        <v>989</v>
      </c>
      <c r="D254" s="166">
        <f>Invoice!B258</f>
        <v>2</v>
      </c>
      <c r="E254" s="167">
        <f>'Shipping Invoice'!J258*$N$1</f>
        <v>0.44</v>
      </c>
      <c r="F254" s="167">
        <f t="shared" si="10"/>
        <v>0.88</v>
      </c>
      <c r="G254" s="168">
        <f t="shared" si="11"/>
        <v>15.5716</v>
      </c>
      <c r="H254" s="171">
        <f t="shared" si="12"/>
        <v>31.1432</v>
      </c>
    </row>
    <row r="255" spans="1:8" s="62" customFormat="1" ht="13.5" customHeight="1">
      <c r="A255" s="164" t="str">
        <f>IF((LEN('Copy paste to Here'!G259))&gt;5,((CONCATENATE('Copy paste to Here'!G259," &amp; ",'Copy paste to Here'!D259,"  &amp;  ",'Copy paste to Here'!E259))),"Empty Cell")</f>
        <v>Acrylic pincher with double rubber O-Rings - gauge 14g to 00g (1.6mm - 10mm) &amp; Pincher Size: Thickness 3mm &amp; width 12mm  &amp;  Color: Black</v>
      </c>
      <c r="B255" s="165" t="str">
        <f>'Copy paste to Here'!C259</f>
        <v>PACP</v>
      </c>
      <c r="C255" s="165" t="s">
        <v>990</v>
      </c>
      <c r="D255" s="166">
        <f>Invoice!B259</f>
        <v>2</v>
      </c>
      <c r="E255" s="167">
        <f>'Shipping Invoice'!J259*$N$1</f>
        <v>0.46</v>
      </c>
      <c r="F255" s="167">
        <f t="shared" si="10"/>
        <v>0.92</v>
      </c>
      <c r="G255" s="168">
        <f t="shared" si="11"/>
        <v>16.279400000000003</v>
      </c>
      <c r="H255" s="171">
        <f t="shared" si="12"/>
        <v>32.558800000000005</v>
      </c>
    </row>
    <row r="256" spans="1:8" s="62" customFormat="1" ht="13.5" customHeight="1">
      <c r="A256" s="164" t="str">
        <f>IF((LEN('Copy paste to Here'!G260))&gt;5,((CONCATENATE('Copy paste to Here'!G260," &amp; ",'Copy paste to Here'!D260,"  &amp;  ",'Copy paste to Here'!E260))),"Empty Cell")</f>
        <v>Acrylic pincher with double rubber O-Rings - gauge 14g to 00g (1.6mm - 10mm) &amp; Pincher Size: Thickness 10mm &amp; width 25mm  &amp;  Color: Black</v>
      </c>
      <c r="B256" s="165" t="str">
        <f>'Copy paste to Here'!C260</f>
        <v>PACP</v>
      </c>
      <c r="C256" s="165" t="s">
        <v>991</v>
      </c>
      <c r="D256" s="166">
        <f>Invoice!B260</f>
        <v>2</v>
      </c>
      <c r="E256" s="167">
        <f>'Shipping Invoice'!J260*$N$1</f>
        <v>0.62</v>
      </c>
      <c r="F256" s="167">
        <f t="shared" si="10"/>
        <v>1.24</v>
      </c>
      <c r="G256" s="168">
        <f t="shared" si="11"/>
        <v>21.941800000000001</v>
      </c>
      <c r="H256" s="171">
        <f t="shared" si="12"/>
        <v>43.883600000000001</v>
      </c>
    </row>
    <row r="257" spans="1:8" s="62" customFormat="1" ht="13.5" customHeight="1">
      <c r="A257" s="164" t="str">
        <f>IF((LEN('Copy paste to Here'!G261))&gt;5,((CONCATENATE('Copy paste to Here'!G261," &amp; ",'Copy paste to Here'!D261,"  &amp;  ",'Copy paste to Here'!E261))),"Empty Cell")</f>
        <v>Acrylic pincher with double rubber O-Rings - gauge 14g to 00g (1.6mm - 10mm) &amp; Pincher Size: Thickness 4mm &amp; width 14mm  &amp;  Color: Clear</v>
      </c>
      <c r="B257" s="165" t="str">
        <f>'Copy paste to Here'!C261</f>
        <v>PACP</v>
      </c>
      <c r="C257" s="165" t="s">
        <v>992</v>
      </c>
      <c r="D257" s="166">
        <f>Invoice!B261</f>
        <v>2</v>
      </c>
      <c r="E257" s="167">
        <f>'Shipping Invoice'!J261*$N$1</f>
        <v>0.49</v>
      </c>
      <c r="F257" s="167">
        <f t="shared" si="10"/>
        <v>0.98</v>
      </c>
      <c r="G257" s="168">
        <f t="shared" si="11"/>
        <v>17.341100000000001</v>
      </c>
      <c r="H257" s="171">
        <f t="shared" si="12"/>
        <v>34.682200000000002</v>
      </c>
    </row>
    <row r="258" spans="1:8" s="62" customFormat="1" ht="13.5" customHeight="1">
      <c r="A258" s="164" t="str">
        <f>IF((LEN('Copy paste to Here'!G262))&gt;5,((CONCATENATE('Copy paste to Here'!G262," &amp; ",'Copy paste to Here'!D262,"  &amp;  ",'Copy paste to Here'!E262))),"Empty Cell")</f>
        <v>Acrylic pincher with double rubber O-Rings - gauge 14g to 00g (1.6mm - 10mm) &amp; Pincher Size: Thickness 5mm &amp; width 14mm  &amp;  Color: Black</v>
      </c>
      <c r="B258" s="165" t="str">
        <f>'Copy paste to Here'!C262</f>
        <v>PACP</v>
      </c>
      <c r="C258" s="165" t="s">
        <v>993</v>
      </c>
      <c r="D258" s="166">
        <f>Invoice!B262</f>
        <v>2</v>
      </c>
      <c r="E258" s="167">
        <f>'Shipping Invoice'!J262*$N$1</f>
        <v>0.52</v>
      </c>
      <c r="F258" s="167">
        <f t="shared" si="10"/>
        <v>1.04</v>
      </c>
      <c r="G258" s="168">
        <f t="shared" si="11"/>
        <v>18.402799999999999</v>
      </c>
      <c r="H258" s="171">
        <f t="shared" si="12"/>
        <v>36.805599999999998</v>
      </c>
    </row>
    <row r="259" spans="1:8" s="62" customFormat="1" ht="13.5" customHeight="1">
      <c r="A259" s="164" t="str">
        <f>IF((LEN('Copy paste to Here'!G263))&gt;5,((CONCATENATE('Copy paste to Here'!G263," &amp; ",'Copy paste to Here'!D263,"  &amp;  ",'Copy paste to Here'!E263))),"Empty Cell")</f>
        <v xml:space="preserve">Surgical steel septum pincher with ridged ends and a double O-rings &amp; Pincher Size: Thickness 3mm &amp; width 10mm  &amp;  </v>
      </c>
      <c r="B259" s="165" t="str">
        <f>'Copy paste to Here'!C263</f>
        <v>PCP</v>
      </c>
      <c r="C259" s="165" t="s">
        <v>994</v>
      </c>
      <c r="D259" s="166">
        <f>Invoice!B263</f>
        <v>2</v>
      </c>
      <c r="E259" s="167">
        <f>'Shipping Invoice'!J263*$N$1</f>
        <v>1.44</v>
      </c>
      <c r="F259" s="167">
        <f t="shared" si="10"/>
        <v>2.88</v>
      </c>
      <c r="G259" s="168">
        <f t="shared" si="11"/>
        <v>50.961599999999997</v>
      </c>
      <c r="H259" s="171">
        <f t="shared" si="12"/>
        <v>101.92319999999999</v>
      </c>
    </row>
    <row r="260" spans="1:8" s="62" customFormat="1" ht="13.5" customHeight="1">
      <c r="A260" s="164" t="str">
        <f>IF((LEN('Copy paste to Here'!G264))&gt;5,((CONCATENATE('Copy paste to Here'!G264," &amp; ",'Copy paste to Here'!D264,"  &amp;  ",'Copy paste to Here'!E264))),"Empty Cell")</f>
        <v xml:space="preserve">Real jade double flared stone plug &amp; Gauge: 6mm  &amp;  </v>
      </c>
      <c r="B260" s="165" t="str">
        <f>'Copy paste to Here'!C264</f>
        <v>PGSAA</v>
      </c>
      <c r="C260" s="165" t="s">
        <v>995</v>
      </c>
      <c r="D260" s="166">
        <f>Invoice!B264</f>
        <v>2</v>
      </c>
      <c r="E260" s="167">
        <f>'Shipping Invoice'!J264*$N$1</f>
        <v>0.89</v>
      </c>
      <c r="F260" s="167">
        <f t="shared" si="10"/>
        <v>1.78</v>
      </c>
      <c r="G260" s="168">
        <f t="shared" si="11"/>
        <v>31.4971</v>
      </c>
      <c r="H260" s="171">
        <f t="shared" si="12"/>
        <v>62.994199999999999</v>
      </c>
    </row>
    <row r="261" spans="1:8" s="62" customFormat="1" ht="13.5" customHeight="1">
      <c r="A261" s="164" t="str">
        <f>IF((LEN('Copy paste to Here'!G265))&gt;5,((CONCATENATE('Copy paste to Here'!G265," &amp; ",'Copy paste to Here'!D265,"  &amp;  ",'Copy paste to Here'!E265))),"Empty Cell")</f>
        <v xml:space="preserve">Real jade double flared stone plug &amp; Gauge: 8mm  &amp;  </v>
      </c>
      <c r="B261" s="165" t="str">
        <f>'Copy paste to Here'!C265</f>
        <v>PGSAA</v>
      </c>
      <c r="C261" s="165" t="s">
        <v>996</v>
      </c>
      <c r="D261" s="166">
        <f>Invoice!B265</f>
        <v>2</v>
      </c>
      <c r="E261" s="167">
        <f>'Shipping Invoice'!J265*$N$1</f>
        <v>1.04</v>
      </c>
      <c r="F261" s="167">
        <f t="shared" si="10"/>
        <v>2.08</v>
      </c>
      <c r="G261" s="168">
        <f t="shared" si="11"/>
        <v>36.805599999999998</v>
      </c>
      <c r="H261" s="171">
        <f t="shared" si="12"/>
        <v>73.611199999999997</v>
      </c>
    </row>
    <row r="262" spans="1:8" s="62" customFormat="1" ht="13.5" customHeight="1">
      <c r="A262" s="164" t="str">
        <f>IF((LEN('Copy paste to Here'!G266))&gt;5,((CONCATENATE('Copy paste to Here'!G266," &amp; ",'Copy paste to Here'!D266,"  &amp;  ",'Copy paste to Here'!E266))),"Empty Cell")</f>
        <v xml:space="preserve">Real jade double flared stone plug &amp; Gauge: 10mm  &amp;  </v>
      </c>
      <c r="B262" s="165" t="str">
        <f>'Copy paste to Here'!C266</f>
        <v>PGSAA</v>
      </c>
      <c r="C262" s="165" t="s">
        <v>997</v>
      </c>
      <c r="D262" s="166">
        <f>Invoice!B266</f>
        <v>2</v>
      </c>
      <c r="E262" s="167">
        <f>'Shipping Invoice'!J266*$N$1</f>
        <v>1.24</v>
      </c>
      <c r="F262" s="167">
        <f t="shared" si="10"/>
        <v>2.48</v>
      </c>
      <c r="G262" s="168">
        <f t="shared" si="11"/>
        <v>43.883600000000001</v>
      </c>
      <c r="H262" s="171">
        <f t="shared" si="12"/>
        <v>87.767200000000003</v>
      </c>
    </row>
    <row r="263" spans="1:8" s="62" customFormat="1" ht="13.5" customHeight="1">
      <c r="A263" s="164" t="str">
        <f>IF((LEN('Copy paste to Here'!G267))&gt;5,((CONCATENATE('Copy paste to Here'!G267," &amp; ",'Copy paste to Here'!D267,"  &amp;  ",'Copy paste to Here'!E267))),"Empty Cell")</f>
        <v xml:space="preserve">Real jade double flared stone plug &amp; Gauge: 12mm  &amp;  </v>
      </c>
      <c r="B263" s="165" t="str">
        <f>'Copy paste to Here'!C267</f>
        <v>PGSAA</v>
      </c>
      <c r="C263" s="165" t="s">
        <v>998</v>
      </c>
      <c r="D263" s="166">
        <f>Invoice!B267</f>
        <v>2</v>
      </c>
      <c r="E263" s="167">
        <f>'Shipping Invoice'!J267*$N$1</f>
        <v>1.44</v>
      </c>
      <c r="F263" s="167">
        <f t="shared" si="10"/>
        <v>2.88</v>
      </c>
      <c r="G263" s="168">
        <f t="shared" si="11"/>
        <v>50.961599999999997</v>
      </c>
      <c r="H263" s="171">
        <f t="shared" si="12"/>
        <v>101.92319999999999</v>
      </c>
    </row>
    <row r="264" spans="1:8" s="62" customFormat="1" ht="13.5" customHeight="1">
      <c r="A264" s="164" t="str">
        <f>IF((LEN('Copy paste to Here'!G268))&gt;5,((CONCATENATE('Copy paste to Here'!G268," &amp; ",'Copy paste to Here'!D268,"  &amp;  ",'Copy paste to Here'!E268))),"Empty Cell")</f>
        <v xml:space="preserve">Real jade double flared stone plug &amp; Gauge: 14mm  &amp;  </v>
      </c>
      <c r="B264" s="165" t="str">
        <f>'Copy paste to Here'!C268</f>
        <v>PGSAA</v>
      </c>
      <c r="C264" s="165" t="s">
        <v>999</v>
      </c>
      <c r="D264" s="166">
        <f>Invoice!B268</f>
        <v>2</v>
      </c>
      <c r="E264" s="167">
        <f>'Shipping Invoice'!J268*$N$1</f>
        <v>1.64</v>
      </c>
      <c r="F264" s="167">
        <f t="shared" si="10"/>
        <v>3.28</v>
      </c>
      <c r="G264" s="168">
        <f t="shared" si="11"/>
        <v>58.0396</v>
      </c>
      <c r="H264" s="171">
        <f t="shared" si="12"/>
        <v>116.0792</v>
      </c>
    </row>
    <row r="265" spans="1:8" s="62" customFormat="1" ht="13.5" customHeight="1">
      <c r="A265" s="164" t="str">
        <f>IF((LEN('Copy paste to Here'!G269))&gt;5,((CONCATENATE('Copy paste to Here'!G269," &amp; ",'Copy paste to Here'!D269,"  &amp;  ",'Copy paste to Here'!E269))),"Empty Cell")</f>
        <v xml:space="preserve">Real jade double flared stone plug &amp; Gauge: 16mm  &amp;  </v>
      </c>
      <c r="B265" s="165" t="str">
        <f>'Copy paste to Here'!C269</f>
        <v>PGSAA</v>
      </c>
      <c r="C265" s="165" t="s">
        <v>1000</v>
      </c>
      <c r="D265" s="166">
        <f>Invoice!B269</f>
        <v>2</v>
      </c>
      <c r="E265" s="167">
        <f>'Shipping Invoice'!J269*$N$1</f>
        <v>1.94</v>
      </c>
      <c r="F265" s="167">
        <f t="shared" si="10"/>
        <v>3.88</v>
      </c>
      <c r="G265" s="168">
        <f t="shared" si="11"/>
        <v>68.656599999999997</v>
      </c>
      <c r="H265" s="171">
        <f t="shared" si="12"/>
        <v>137.31319999999999</v>
      </c>
    </row>
    <row r="266" spans="1:8" s="62" customFormat="1" ht="13.5" customHeight="1">
      <c r="A266" s="164" t="str">
        <f>IF((LEN('Copy paste to Here'!G270))&gt;5,((CONCATENATE('Copy paste to Here'!G270," &amp; ",'Copy paste to Here'!D270,"  &amp;  ",'Copy paste to Here'!E270))),"Empty Cell")</f>
        <v xml:space="preserve">Real jade double flared stone plug &amp; Gauge: 18mm  &amp;  </v>
      </c>
      <c r="B266" s="165" t="str">
        <f>'Copy paste to Here'!C270</f>
        <v>PGSAA</v>
      </c>
      <c r="C266" s="165" t="s">
        <v>1001</v>
      </c>
      <c r="D266" s="166">
        <f>Invoice!B270</f>
        <v>2</v>
      </c>
      <c r="E266" s="167">
        <f>'Shipping Invoice'!J270*$N$1</f>
        <v>2.19</v>
      </c>
      <c r="F266" s="167">
        <f t="shared" si="10"/>
        <v>4.38</v>
      </c>
      <c r="G266" s="168">
        <f t="shared" si="11"/>
        <v>77.504099999999994</v>
      </c>
      <c r="H266" s="171">
        <f t="shared" si="12"/>
        <v>155.00819999999999</v>
      </c>
    </row>
    <row r="267" spans="1:8" s="62" customFormat="1" ht="13.5" customHeight="1">
      <c r="A267" s="164" t="str">
        <f>IF((LEN('Copy paste to Here'!G271))&gt;5,((CONCATENATE('Copy paste to Here'!G271," &amp; ",'Copy paste to Here'!D271,"  &amp;  ",'Copy paste to Here'!E271))),"Empty Cell")</f>
        <v xml:space="preserve">Rose quartz double flared stone plug &amp; Gauge: 6mm  &amp;  </v>
      </c>
      <c r="B267" s="165" t="str">
        <f>'Copy paste to Here'!C271</f>
        <v>PGSCC</v>
      </c>
      <c r="C267" s="165" t="s">
        <v>1002</v>
      </c>
      <c r="D267" s="166">
        <f>Invoice!B271</f>
        <v>2</v>
      </c>
      <c r="E267" s="167">
        <f>'Shipping Invoice'!J271*$N$1</f>
        <v>0.89</v>
      </c>
      <c r="F267" s="167">
        <f t="shared" si="10"/>
        <v>1.78</v>
      </c>
      <c r="G267" s="168">
        <f t="shared" si="11"/>
        <v>31.4971</v>
      </c>
      <c r="H267" s="171">
        <f t="shared" si="12"/>
        <v>62.994199999999999</v>
      </c>
    </row>
    <row r="268" spans="1:8" s="62" customFormat="1" ht="13.5" customHeight="1">
      <c r="A268" s="164" t="str">
        <f>IF((LEN('Copy paste to Here'!G272))&gt;5,((CONCATENATE('Copy paste to Here'!G272," &amp; ",'Copy paste to Here'!D272,"  &amp;  ",'Copy paste to Here'!E272))),"Empty Cell")</f>
        <v xml:space="preserve">Rose quartz double flared stone plug &amp; Gauge: 10mm  &amp;  </v>
      </c>
      <c r="B268" s="165" t="str">
        <f>'Copy paste to Here'!C272</f>
        <v>PGSCC</v>
      </c>
      <c r="C268" s="165" t="s">
        <v>1003</v>
      </c>
      <c r="D268" s="166">
        <f>Invoice!B272</f>
        <v>2</v>
      </c>
      <c r="E268" s="167">
        <f>'Shipping Invoice'!J272*$N$1</f>
        <v>1.24</v>
      </c>
      <c r="F268" s="167">
        <f t="shared" si="10"/>
        <v>2.48</v>
      </c>
      <c r="G268" s="168">
        <f t="shared" si="11"/>
        <v>43.883600000000001</v>
      </c>
      <c r="H268" s="171">
        <f t="shared" si="12"/>
        <v>87.767200000000003</v>
      </c>
    </row>
    <row r="269" spans="1:8" s="62" customFormat="1" ht="13.5" customHeight="1">
      <c r="A269" s="164" t="str">
        <f>IF((LEN('Copy paste to Here'!G273))&gt;5,((CONCATENATE('Copy paste to Here'!G273," &amp; ",'Copy paste to Here'!D273,"  &amp;  ",'Copy paste to Here'!E273))),"Empty Cell")</f>
        <v xml:space="preserve">Rose quartz double flared stone plug &amp; Gauge: 20mm  &amp;  </v>
      </c>
      <c r="B269" s="165" t="str">
        <f>'Copy paste to Here'!C273</f>
        <v>PGSCC</v>
      </c>
      <c r="C269" s="165" t="s">
        <v>1004</v>
      </c>
      <c r="D269" s="166">
        <f>Invoice!B273</f>
        <v>2</v>
      </c>
      <c r="E269" s="167">
        <f>'Shipping Invoice'!J273*$N$1</f>
        <v>2.44</v>
      </c>
      <c r="F269" s="167">
        <f t="shared" si="10"/>
        <v>4.88</v>
      </c>
      <c r="G269" s="168">
        <f t="shared" si="11"/>
        <v>86.351600000000005</v>
      </c>
      <c r="H269" s="171">
        <f t="shared" si="12"/>
        <v>172.70320000000001</v>
      </c>
    </row>
    <row r="270" spans="1:8" s="62" customFormat="1" ht="13.5" customHeight="1">
      <c r="A270" s="164" t="str">
        <f>IF((LEN('Copy paste to Here'!G274))&gt;5,((CONCATENATE('Copy paste to Here'!G274," &amp; ",'Copy paste to Here'!D274,"  &amp;  ",'Copy paste to Here'!E274))),"Empty Cell")</f>
        <v xml:space="preserve">Amethyst double flared stone plug &amp; Gauge: 4mm  &amp;  </v>
      </c>
      <c r="B270" s="165" t="str">
        <f>'Copy paste to Here'!C274</f>
        <v>PGSFF</v>
      </c>
      <c r="C270" s="165" t="s">
        <v>1005</v>
      </c>
      <c r="D270" s="166">
        <f>Invoice!B274</f>
        <v>2</v>
      </c>
      <c r="E270" s="167">
        <f>'Shipping Invoice'!J274*$N$1</f>
        <v>0.79</v>
      </c>
      <c r="F270" s="167">
        <f t="shared" si="10"/>
        <v>1.58</v>
      </c>
      <c r="G270" s="168">
        <f t="shared" si="11"/>
        <v>27.958100000000002</v>
      </c>
      <c r="H270" s="171">
        <f t="shared" si="12"/>
        <v>55.916200000000003</v>
      </c>
    </row>
    <row r="271" spans="1:8" s="62" customFormat="1" ht="13.5" customHeight="1">
      <c r="A271" s="164" t="str">
        <f>IF((LEN('Copy paste to Here'!G275))&gt;5,((CONCATENATE('Copy paste to Here'!G275," &amp; ",'Copy paste to Here'!D275,"  &amp;  ",'Copy paste to Here'!E275))),"Empty Cell")</f>
        <v xml:space="preserve">Amethyst double flared stone plug &amp; Gauge: 5mm  &amp;  </v>
      </c>
      <c r="B271" s="165" t="str">
        <f>'Copy paste to Here'!C275</f>
        <v>PGSFF</v>
      </c>
      <c r="C271" s="165" t="s">
        <v>1006</v>
      </c>
      <c r="D271" s="166">
        <f>Invoice!B275</f>
        <v>2</v>
      </c>
      <c r="E271" s="167">
        <f>'Shipping Invoice'!J275*$N$1</f>
        <v>1.39</v>
      </c>
      <c r="F271" s="167">
        <f t="shared" si="10"/>
        <v>2.78</v>
      </c>
      <c r="G271" s="168">
        <f t="shared" si="11"/>
        <v>49.192099999999996</v>
      </c>
      <c r="H271" s="171">
        <f t="shared" si="12"/>
        <v>98.384199999999993</v>
      </c>
    </row>
    <row r="272" spans="1:8" s="62" customFormat="1" ht="13.5" customHeight="1">
      <c r="A272" s="164" t="str">
        <f>IF((LEN('Copy paste to Here'!G276))&gt;5,((CONCATENATE('Copy paste to Here'!G276," &amp; ",'Copy paste to Here'!D276,"  &amp;  ",'Copy paste to Here'!E276))),"Empty Cell")</f>
        <v xml:space="preserve">Amethyst double flared stone plug &amp; Gauge: 8mm  &amp;  </v>
      </c>
      <c r="B272" s="165" t="str">
        <f>'Copy paste to Here'!C276</f>
        <v>PGSFF</v>
      </c>
      <c r="C272" s="165" t="s">
        <v>1007</v>
      </c>
      <c r="D272" s="166">
        <f>Invoice!B276</f>
        <v>2</v>
      </c>
      <c r="E272" s="167">
        <f>'Shipping Invoice'!J276*$N$1</f>
        <v>1.89</v>
      </c>
      <c r="F272" s="167">
        <f t="shared" si="10"/>
        <v>3.78</v>
      </c>
      <c r="G272" s="168">
        <f t="shared" si="11"/>
        <v>66.887100000000004</v>
      </c>
      <c r="H272" s="171">
        <f t="shared" si="12"/>
        <v>133.77420000000001</v>
      </c>
    </row>
    <row r="273" spans="1:8" s="62" customFormat="1" ht="13.5" customHeight="1">
      <c r="A273" s="164" t="str">
        <f>IF((LEN('Copy paste to Here'!G277))&gt;5,((CONCATENATE('Copy paste to Here'!G277," &amp; ",'Copy paste to Here'!D277,"  &amp;  ",'Copy paste to Here'!E277))),"Empty Cell")</f>
        <v xml:space="preserve">Amethyst double flared stone plug &amp; Gauge: 10mm  &amp;  </v>
      </c>
      <c r="B273" s="165" t="str">
        <f>'Copy paste to Here'!C277</f>
        <v>PGSFF</v>
      </c>
      <c r="C273" s="165" t="s">
        <v>1008</v>
      </c>
      <c r="D273" s="166">
        <f>Invoice!B277</f>
        <v>2</v>
      </c>
      <c r="E273" s="167">
        <f>'Shipping Invoice'!J277*$N$1</f>
        <v>2.34</v>
      </c>
      <c r="F273" s="167">
        <f t="shared" si="10"/>
        <v>4.68</v>
      </c>
      <c r="G273" s="168">
        <f t="shared" si="11"/>
        <v>82.812600000000003</v>
      </c>
      <c r="H273" s="171">
        <f t="shared" si="12"/>
        <v>165.62520000000001</v>
      </c>
    </row>
    <row r="274" spans="1:8" s="62" customFormat="1" ht="13.5" customHeight="1">
      <c r="A274" s="164" t="str">
        <f>IF((LEN('Copy paste to Here'!G278))&gt;5,((CONCATENATE('Copy paste to Here'!G278," &amp; ",'Copy paste to Here'!D278,"  &amp;  ",'Copy paste to Here'!E278))),"Empty Cell")</f>
        <v xml:space="preserve">Red Agate double flared stone plug  &amp; Gauge: 4mm  &amp;  </v>
      </c>
      <c r="B274" s="165" t="str">
        <f>'Copy paste to Here'!C278</f>
        <v>PGSMM</v>
      </c>
      <c r="C274" s="165" t="s">
        <v>1009</v>
      </c>
      <c r="D274" s="166">
        <f>Invoice!B278</f>
        <v>2</v>
      </c>
      <c r="E274" s="167">
        <f>'Shipping Invoice'!J278*$N$1</f>
        <v>0.79</v>
      </c>
      <c r="F274" s="167">
        <f t="shared" si="10"/>
        <v>1.58</v>
      </c>
      <c r="G274" s="168">
        <f t="shared" si="11"/>
        <v>27.958100000000002</v>
      </c>
      <c r="H274" s="171">
        <f t="shared" si="12"/>
        <v>55.916200000000003</v>
      </c>
    </row>
    <row r="275" spans="1:8" s="62" customFormat="1" ht="13.5" customHeight="1">
      <c r="A275" s="164" t="str">
        <f>IF((LEN('Copy paste to Here'!G279))&gt;5,((CONCATENATE('Copy paste to Here'!G279," &amp; ",'Copy paste to Here'!D279,"  &amp;  ",'Copy paste to Here'!E279))),"Empty Cell")</f>
        <v xml:space="preserve">Red Agate double flared stone plug  &amp; Gauge: 10mm  &amp;  </v>
      </c>
      <c r="B275" s="165" t="str">
        <f>'Copy paste to Here'!C279</f>
        <v>PGSMM</v>
      </c>
      <c r="C275" s="165" t="s">
        <v>1010</v>
      </c>
      <c r="D275" s="166">
        <f>Invoice!B279</f>
        <v>2</v>
      </c>
      <c r="E275" s="167">
        <f>'Shipping Invoice'!J279*$N$1</f>
        <v>2.34</v>
      </c>
      <c r="F275" s="167">
        <f t="shared" ref="F275:F338" si="13">D275*E275</f>
        <v>4.68</v>
      </c>
      <c r="G275" s="168">
        <f t="shared" ref="G275:G338" si="14">E275*$E$14</f>
        <v>82.812600000000003</v>
      </c>
      <c r="H275" s="171">
        <f t="shared" ref="H275:H338" si="15">D275*G275</f>
        <v>165.62520000000001</v>
      </c>
    </row>
    <row r="276" spans="1:8" s="62" customFormat="1" ht="13.5" customHeight="1">
      <c r="A276" s="164" t="str">
        <f>IF((LEN('Copy paste to Here'!G280))&gt;5,((CONCATENATE('Copy paste to Here'!G280," &amp; ",'Copy paste to Here'!D280,"  &amp;  ",'Copy paste to Here'!E280))),"Empty Cell")</f>
        <v xml:space="preserve">316L steel septum pincher with double rubber O-rings &amp; Pincher Size: Thickness 3mm &amp; width 10mm  &amp;  </v>
      </c>
      <c r="B276" s="165" t="str">
        <f>'Copy paste to Here'!C280</f>
        <v>PSP</v>
      </c>
      <c r="C276" s="165" t="s">
        <v>1011</v>
      </c>
      <c r="D276" s="166">
        <f>Invoice!B280</f>
        <v>2</v>
      </c>
      <c r="E276" s="167">
        <f>'Shipping Invoice'!J280*$N$1</f>
        <v>1.0900000000000001</v>
      </c>
      <c r="F276" s="167">
        <f t="shared" si="13"/>
        <v>2.1800000000000002</v>
      </c>
      <c r="G276" s="168">
        <f t="shared" si="14"/>
        <v>38.575100000000006</v>
      </c>
      <c r="H276" s="171">
        <f t="shared" si="15"/>
        <v>77.150200000000012</v>
      </c>
    </row>
    <row r="277" spans="1:8" s="62" customFormat="1" ht="13.5" customHeight="1">
      <c r="A277" s="164" t="str">
        <f>IF((LEN('Copy paste to Here'!G281))&gt;5,((CONCATENATE('Copy paste to Here'!G281," &amp; ",'Copy paste to Here'!D281,"  &amp;  ",'Copy paste to Here'!E281))),"Empty Cell")</f>
        <v xml:space="preserve">316L steel septum pincher with double rubber O-rings &amp; Pincher Size: Thickness 1.6mm &amp; width 10mm  &amp;  </v>
      </c>
      <c r="B277" s="165" t="str">
        <f>'Copy paste to Here'!C281</f>
        <v>PSP</v>
      </c>
      <c r="C277" s="165" t="s">
        <v>1012</v>
      </c>
      <c r="D277" s="166">
        <f>Invoice!B281</f>
        <v>2</v>
      </c>
      <c r="E277" s="167">
        <f>'Shipping Invoice'!J281*$N$1</f>
        <v>0.69</v>
      </c>
      <c r="F277" s="167">
        <f t="shared" si="13"/>
        <v>1.38</v>
      </c>
      <c r="G277" s="168">
        <f t="shared" si="14"/>
        <v>24.4191</v>
      </c>
      <c r="H277" s="171">
        <f t="shared" si="15"/>
        <v>48.838200000000001</v>
      </c>
    </row>
    <row r="278" spans="1:8" s="62" customFormat="1" ht="13.5" customHeight="1">
      <c r="A278" s="164" t="str">
        <f>IF((LEN('Copy paste to Here'!G282))&gt;5,((CONCATENATE('Copy paste to Here'!G282," &amp; ",'Copy paste to Here'!D282,"  &amp;  ",'Copy paste to Here'!E282))),"Empty Cell")</f>
        <v xml:space="preserve">PVD plated 316L steel spring loaded Ball closure ring, 2g (6mm) with an 10mm ball &amp; Length: 14mm  &amp;  </v>
      </c>
      <c r="B278" s="165" t="str">
        <f>'Copy paste to Here'!C282</f>
        <v>SBCRT2</v>
      </c>
      <c r="C278" s="165" t="s">
        <v>869</v>
      </c>
      <c r="D278" s="166">
        <f>Invoice!B282</f>
        <v>6</v>
      </c>
      <c r="E278" s="167">
        <f>'Shipping Invoice'!J282*$N$1</f>
        <v>3.69</v>
      </c>
      <c r="F278" s="167">
        <f t="shared" si="13"/>
        <v>22.14</v>
      </c>
      <c r="G278" s="168">
        <f t="shared" si="14"/>
        <v>130.5891</v>
      </c>
      <c r="H278" s="171">
        <f t="shared" si="15"/>
        <v>783.53459999999995</v>
      </c>
    </row>
    <row r="279" spans="1:8" s="62" customFormat="1" ht="13.5" customHeight="1">
      <c r="A279" s="164" t="str">
        <f>IF((LEN('Copy paste to Here'!G283))&gt;5,((CONCATENATE('Copy paste to Here'!G283," &amp; ",'Copy paste to Here'!D283,"  &amp;  ",'Copy paste to Here'!E283))),"Empty Cell")</f>
        <v xml:space="preserve">High polished surgical steel hinged segment ring, 10g (2.5mm) &amp; Length: 10mm  &amp;  </v>
      </c>
      <c r="B279" s="165" t="str">
        <f>'Copy paste to Here'!C283</f>
        <v>SEGH10</v>
      </c>
      <c r="C279" s="165" t="s">
        <v>871</v>
      </c>
      <c r="D279" s="166">
        <f>Invoice!B283</f>
        <v>20</v>
      </c>
      <c r="E279" s="167">
        <f>'Shipping Invoice'!J283*$N$1</f>
        <v>2.89</v>
      </c>
      <c r="F279" s="167">
        <f t="shared" si="13"/>
        <v>57.800000000000004</v>
      </c>
      <c r="G279" s="168">
        <f t="shared" si="14"/>
        <v>102.2771</v>
      </c>
      <c r="H279" s="171">
        <f t="shared" si="15"/>
        <v>2045.5420000000001</v>
      </c>
    </row>
    <row r="280" spans="1:8" s="62" customFormat="1" ht="13.5" customHeight="1">
      <c r="A280" s="164" t="str">
        <f>IF((LEN('Copy paste to Here'!G284))&gt;5,((CONCATENATE('Copy paste to Here'!G284," &amp; ",'Copy paste to Here'!D284,"  &amp;  ",'Copy paste to Here'!E284))),"Empty Cell")</f>
        <v xml:space="preserve">High polished surgical steel hinged segment ring, 20g (0.8mm) &amp; Length: 6mm  &amp;  </v>
      </c>
      <c r="B280" s="165" t="str">
        <f>'Copy paste to Here'!C284</f>
        <v>SEGH20</v>
      </c>
      <c r="C280" s="165" t="s">
        <v>873</v>
      </c>
      <c r="D280" s="166">
        <f>Invoice!B284</f>
        <v>3</v>
      </c>
      <c r="E280" s="167">
        <f>'Shipping Invoice'!J284*$N$1</f>
        <v>2.09</v>
      </c>
      <c r="F280" s="167">
        <f t="shared" si="13"/>
        <v>6.27</v>
      </c>
      <c r="G280" s="168">
        <f t="shared" si="14"/>
        <v>73.965099999999993</v>
      </c>
      <c r="H280" s="171">
        <f t="shared" si="15"/>
        <v>221.89529999999996</v>
      </c>
    </row>
    <row r="281" spans="1:8" s="62" customFormat="1" ht="13.5" customHeight="1">
      <c r="A281" s="164" t="str">
        <f>IF((LEN('Copy paste to Here'!G285))&gt;5,((CONCATENATE('Copy paste to Here'!G285," &amp; ",'Copy paste to Here'!D285,"  &amp;  ",'Copy paste to Here'!E285))),"Empty Cell")</f>
        <v xml:space="preserve">High polished surgical steel hinged segment ring, 8g (3mm) &amp; Length: 10mm  &amp;  </v>
      </c>
      <c r="B281" s="165" t="str">
        <f>'Copy paste to Here'!C285</f>
        <v>SEGH8</v>
      </c>
      <c r="C281" s="165" t="s">
        <v>875</v>
      </c>
      <c r="D281" s="166">
        <f>Invoice!B285</f>
        <v>20</v>
      </c>
      <c r="E281" s="167">
        <f>'Shipping Invoice'!J285*$N$1</f>
        <v>3.29</v>
      </c>
      <c r="F281" s="167">
        <f t="shared" si="13"/>
        <v>65.8</v>
      </c>
      <c r="G281" s="168">
        <f t="shared" si="14"/>
        <v>116.4331</v>
      </c>
      <c r="H281" s="171">
        <f t="shared" si="15"/>
        <v>2328.6619999999998</v>
      </c>
    </row>
    <row r="282" spans="1:8" s="62" customFormat="1" ht="13.5" customHeight="1">
      <c r="A282" s="164" t="str">
        <f>IF((LEN('Copy paste to Here'!G286))&gt;5,((CONCATENATE('Copy paste to Here'!G286," &amp; ",'Copy paste to Here'!D286,"  &amp;  ",'Copy paste to Here'!E286))),"Empty Cell")</f>
        <v xml:space="preserve">High polished surgical steel hinged segment ring, 8g (3mm) &amp; Length: 12mm  &amp;  </v>
      </c>
      <c r="B282" s="165" t="str">
        <f>'Copy paste to Here'!C286</f>
        <v>SEGH8</v>
      </c>
      <c r="C282" s="165" t="s">
        <v>875</v>
      </c>
      <c r="D282" s="166">
        <f>Invoice!B286</f>
        <v>20</v>
      </c>
      <c r="E282" s="167">
        <f>'Shipping Invoice'!J286*$N$1</f>
        <v>3.29</v>
      </c>
      <c r="F282" s="167">
        <f t="shared" si="13"/>
        <v>65.8</v>
      </c>
      <c r="G282" s="168">
        <f t="shared" si="14"/>
        <v>116.4331</v>
      </c>
      <c r="H282" s="171">
        <f t="shared" si="15"/>
        <v>2328.6619999999998</v>
      </c>
    </row>
    <row r="283" spans="1:8" s="62" customFormat="1" ht="13.5" customHeight="1">
      <c r="A283" s="164" t="str">
        <f>IF((LEN('Copy paste to Here'!G287))&gt;5,((CONCATENATE('Copy paste to Here'!G287," &amp; ",'Copy paste to Here'!D287,"  &amp;  ",'Copy paste to Here'!E287))),"Empty Cell")</f>
        <v xml:space="preserve">High polished surgical steel hinged segment ring, 8g (3mm) &amp; Length: 14mm  &amp;  </v>
      </c>
      <c r="B283" s="165" t="str">
        <f>'Copy paste to Here'!C287</f>
        <v>SEGH8</v>
      </c>
      <c r="C283" s="165" t="s">
        <v>875</v>
      </c>
      <c r="D283" s="166">
        <f>Invoice!B287</f>
        <v>10</v>
      </c>
      <c r="E283" s="167">
        <f>'Shipping Invoice'!J287*$N$1</f>
        <v>3.29</v>
      </c>
      <c r="F283" s="167">
        <f t="shared" si="13"/>
        <v>32.9</v>
      </c>
      <c r="G283" s="168">
        <f t="shared" si="14"/>
        <v>116.4331</v>
      </c>
      <c r="H283" s="171">
        <f t="shared" si="15"/>
        <v>1164.3309999999999</v>
      </c>
    </row>
    <row r="284" spans="1:8" s="62" customFormat="1" ht="13.5" customHeight="1">
      <c r="A284" s="164" t="str">
        <f>IF((LEN('Copy paste to Here'!G288))&gt;5,((CONCATENATE('Copy paste to Here'!G288," &amp; ",'Copy paste to Here'!D288,"  &amp;  ",'Copy paste to Here'!E288))),"Empty Cell")</f>
        <v>PVD plated 316L steel hinged segment ring, 2.5mm (10g) &amp; Color: Black  &amp;  Length: 10mm</v>
      </c>
      <c r="B284" s="165" t="str">
        <f>'Copy paste to Here'!C288</f>
        <v>SEGHT10</v>
      </c>
      <c r="C284" s="165" t="s">
        <v>877</v>
      </c>
      <c r="D284" s="166">
        <f>Invoice!B288</f>
        <v>20</v>
      </c>
      <c r="E284" s="167">
        <f>'Shipping Invoice'!J288*$N$1</f>
        <v>3.19</v>
      </c>
      <c r="F284" s="167">
        <f t="shared" si="13"/>
        <v>63.8</v>
      </c>
      <c r="G284" s="168">
        <f t="shared" si="14"/>
        <v>112.89409999999999</v>
      </c>
      <c r="H284" s="171">
        <f t="shared" si="15"/>
        <v>2257.8820000000001</v>
      </c>
    </row>
    <row r="285" spans="1:8" s="62" customFormat="1" ht="13.5" customHeight="1">
      <c r="A285" s="164" t="str">
        <f>IF((LEN('Copy paste to Here'!G289))&gt;5,((CONCATENATE('Copy paste to Here'!G289," &amp; ",'Copy paste to Here'!D289,"  &amp;  ",'Copy paste to Here'!E289))),"Empty Cell")</f>
        <v>PVD plated surgical steel hinged segment ring, 12g (2mm) &amp; Length: 8mm  &amp;  Color: Black</v>
      </c>
      <c r="B285" s="165" t="str">
        <f>'Copy paste to Here'!C289</f>
        <v>SEGHT12</v>
      </c>
      <c r="C285" s="165" t="s">
        <v>879</v>
      </c>
      <c r="D285" s="166">
        <f>Invoice!B289</f>
        <v>20</v>
      </c>
      <c r="E285" s="167">
        <f>'Shipping Invoice'!J289*$N$1</f>
        <v>2.69</v>
      </c>
      <c r="F285" s="167">
        <f t="shared" si="13"/>
        <v>53.8</v>
      </c>
      <c r="G285" s="168">
        <f t="shared" si="14"/>
        <v>95.199100000000001</v>
      </c>
      <c r="H285" s="171">
        <f t="shared" si="15"/>
        <v>1903.982</v>
      </c>
    </row>
    <row r="286" spans="1:8" s="62" customFormat="1" ht="13.5" customHeight="1">
      <c r="A286" s="164" t="str">
        <f>IF((LEN('Copy paste to Here'!G290))&gt;5,((CONCATENATE('Copy paste to Here'!G290," &amp; ",'Copy paste to Here'!D290,"  &amp;  ",'Copy paste to Here'!E290))),"Empty Cell")</f>
        <v>PVD plated surgical steel hinged segment ring, 12g (2mm) &amp; Length: 8mm  &amp;  Color: Gold</v>
      </c>
      <c r="B286" s="165" t="str">
        <f>'Copy paste to Here'!C290</f>
        <v>SEGHT12</v>
      </c>
      <c r="C286" s="165" t="s">
        <v>879</v>
      </c>
      <c r="D286" s="166">
        <f>Invoice!B290</f>
        <v>10</v>
      </c>
      <c r="E286" s="167">
        <f>'Shipping Invoice'!J290*$N$1</f>
        <v>2.69</v>
      </c>
      <c r="F286" s="167">
        <f t="shared" si="13"/>
        <v>26.9</v>
      </c>
      <c r="G286" s="168">
        <f t="shared" si="14"/>
        <v>95.199100000000001</v>
      </c>
      <c r="H286" s="171">
        <f t="shared" si="15"/>
        <v>951.99099999999999</v>
      </c>
    </row>
    <row r="287" spans="1:8" s="62" customFormat="1" ht="13.5" customHeight="1">
      <c r="A287" s="164" t="str">
        <f>IF((LEN('Copy paste to Here'!G291))&gt;5,((CONCATENATE('Copy paste to Here'!G291," &amp; ",'Copy paste to Here'!D291,"  &amp;  ",'Copy paste to Here'!E291))),"Empty Cell")</f>
        <v>PVD plated surgical steel hinged segment ring, 12g (2mm) &amp; Length: 8mm  &amp;  Color: Rose-gold</v>
      </c>
      <c r="B287" s="165" t="str">
        <f>'Copy paste to Here'!C291</f>
        <v>SEGHT12</v>
      </c>
      <c r="C287" s="165" t="s">
        <v>879</v>
      </c>
      <c r="D287" s="166">
        <f>Invoice!B291</f>
        <v>20</v>
      </c>
      <c r="E287" s="167">
        <f>'Shipping Invoice'!J291*$N$1</f>
        <v>2.69</v>
      </c>
      <c r="F287" s="167">
        <f t="shared" si="13"/>
        <v>53.8</v>
      </c>
      <c r="G287" s="168">
        <f t="shared" si="14"/>
        <v>95.199100000000001</v>
      </c>
      <c r="H287" s="171">
        <f t="shared" si="15"/>
        <v>1903.982</v>
      </c>
    </row>
    <row r="288" spans="1:8" s="62" customFormat="1" ht="13.5" customHeight="1">
      <c r="A288" s="164" t="str">
        <f>IF((LEN('Copy paste to Here'!G292))&gt;5,((CONCATENATE('Copy paste to Here'!G292," &amp; ",'Copy paste to Here'!D292,"  &amp;  ",'Copy paste to Here'!E292))),"Empty Cell")</f>
        <v>PVD plated surgical steel hinged segment ring, 14g (1.6mm) &amp; Length: 6mm  &amp;  Color: Blue</v>
      </c>
      <c r="B288" s="165" t="str">
        <f>'Copy paste to Here'!C292</f>
        <v>SEGHT14</v>
      </c>
      <c r="C288" s="165" t="s">
        <v>881</v>
      </c>
      <c r="D288" s="166">
        <f>Invoice!B292</f>
        <v>3</v>
      </c>
      <c r="E288" s="167">
        <f>'Shipping Invoice'!J292*$N$1</f>
        <v>1.99</v>
      </c>
      <c r="F288" s="167">
        <f t="shared" si="13"/>
        <v>5.97</v>
      </c>
      <c r="G288" s="168">
        <f t="shared" si="14"/>
        <v>70.426100000000005</v>
      </c>
      <c r="H288" s="171">
        <f t="shared" si="15"/>
        <v>211.2783</v>
      </c>
    </row>
    <row r="289" spans="1:8" s="62" customFormat="1" ht="13.5" customHeight="1">
      <c r="A289" s="164" t="str">
        <f>IF((LEN('Copy paste to Here'!G293))&gt;5,((CONCATENATE('Copy paste to Here'!G293," &amp; ",'Copy paste to Here'!D293,"  &amp;  ",'Copy paste to Here'!E293))),"Empty Cell")</f>
        <v>PVD plated surgical steel hinged segment ring, 14g (1.6mm) &amp; Length: 10mm  &amp;  Color: Black</v>
      </c>
      <c r="B289" s="165" t="str">
        <f>'Copy paste to Here'!C293</f>
        <v>SEGHT14</v>
      </c>
      <c r="C289" s="165" t="s">
        <v>881</v>
      </c>
      <c r="D289" s="166">
        <f>Invoice!B293</f>
        <v>3</v>
      </c>
      <c r="E289" s="167">
        <f>'Shipping Invoice'!J293*$N$1</f>
        <v>1.99</v>
      </c>
      <c r="F289" s="167">
        <f t="shared" si="13"/>
        <v>5.97</v>
      </c>
      <c r="G289" s="168">
        <f t="shared" si="14"/>
        <v>70.426100000000005</v>
      </c>
      <c r="H289" s="171">
        <f t="shared" si="15"/>
        <v>211.2783</v>
      </c>
    </row>
    <row r="290" spans="1:8" s="62" customFormat="1" ht="13.5" customHeight="1">
      <c r="A290" s="164" t="str">
        <f>IF((LEN('Copy paste to Here'!G294))&gt;5,((CONCATENATE('Copy paste to Here'!G294," &amp; ",'Copy paste to Here'!D294,"  &amp;  ",'Copy paste to Here'!E294))),"Empty Cell")</f>
        <v>PVD plated surgical steel hinged segment ring, 16g (1.2mm) &amp; Length: 8mm  &amp;  Color: Black</v>
      </c>
      <c r="B290" s="165" t="str">
        <f>'Copy paste to Here'!C294</f>
        <v>SEGHT16</v>
      </c>
      <c r="C290" s="165" t="s">
        <v>73</v>
      </c>
      <c r="D290" s="166">
        <f>Invoice!B294</f>
        <v>3</v>
      </c>
      <c r="E290" s="167">
        <f>'Shipping Invoice'!J294*$N$1</f>
        <v>1.94</v>
      </c>
      <c r="F290" s="167">
        <f t="shared" si="13"/>
        <v>5.82</v>
      </c>
      <c r="G290" s="168">
        <f t="shared" si="14"/>
        <v>68.656599999999997</v>
      </c>
      <c r="H290" s="171">
        <f t="shared" si="15"/>
        <v>205.96979999999999</v>
      </c>
    </row>
    <row r="291" spans="1:8" s="62" customFormat="1" ht="13.5" customHeight="1">
      <c r="A291" s="164" t="str">
        <f>IF((LEN('Copy paste to Here'!G295))&gt;5,((CONCATENATE('Copy paste to Here'!G295," &amp; ",'Copy paste to Here'!D295,"  &amp;  ",'Copy paste to Here'!E295))),"Empty Cell")</f>
        <v>PVD plated surgical steel hinged segment ring, 18g (1.0mm)  &amp; Length: 6mm  &amp;  Color: Black</v>
      </c>
      <c r="B291" s="165" t="str">
        <f>'Copy paste to Here'!C295</f>
        <v>SEGHT18</v>
      </c>
      <c r="C291" s="165" t="s">
        <v>884</v>
      </c>
      <c r="D291" s="166">
        <f>Invoice!B295</f>
        <v>3</v>
      </c>
      <c r="E291" s="167">
        <f>'Shipping Invoice'!J295*$N$1</f>
        <v>2.09</v>
      </c>
      <c r="F291" s="167">
        <f t="shared" si="13"/>
        <v>6.27</v>
      </c>
      <c r="G291" s="168">
        <f t="shared" si="14"/>
        <v>73.965099999999993</v>
      </c>
      <c r="H291" s="171">
        <f t="shared" si="15"/>
        <v>221.89529999999996</v>
      </c>
    </row>
    <row r="292" spans="1:8" s="62" customFormat="1" ht="13.5" customHeight="1">
      <c r="A292" s="164" t="str">
        <f>IF((LEN('Copy paste to Here'!G296))&gt;5,((CONCATENATE('Copy paste to Here'!G296," &amp; ",'Copy paste to Here'!D296,"  &amp;  ",'Copy paste to Here'!E296))),"Empty Cell")</f>
        <v>PVD plated surgical steel hinged segment ring, 18g (1.0mm)  &amp; Length: 10mm  &amp;  Color: Blue</v>
      </c>
      <c r="B292" s="165" t="str">
        <f>'Copy paste to Here'!C296</f>
        <v>SEGHT18</v>
      </c>
      <c r="C292" s="165" t="s">
        <v>884</v>
      </c>
      <c r="D292" s="166">
        <f>Invoice!B296</f>
        <v>3</v>
      </c>
      <c r="E292" s="167">
        <f>'Shipping Invoice'!J296*$N$1</f>
        <v>2.09</v>
      </c>
      <c r="F292" s="167">
        <f t="shared" si="13"/>
        <v>6.27</v>
      </c>
      <c r="G292" s="168">
        <f t="shared" si="14"/>
        <v>73.965099999999993</v>
      </c>
      <c r="H292" s="171">
        <f t="shared" si="15"/>
        <v>221.89529999999996</v>
      </c>
    </row>
    <row r="293" spans="1:8" s="62" customFormat="1" ht="13.5" customHeight="1">
      <c r="A293" s="164" t="str">
        <f>IF((LEN('Copy paste to Here'!G297))&gt;5,((CONCATENATE('Copy paste to Here'!G297," &amp; ",'Copy paste to Here'!D297,"  &amp;  ",'Copy paste to Here'!E297))),"Empty Cell")</f>
        <v>PVD plated surgical steel hinged segment ring, 18g (1.0mm)  &amp; Length: 12mm  &amp;  Color: Blue</v>
      </c>
      <c r="B293" s="165" t="str">
        <f>'Copy paste to Here'!C297</f>
        <v>SEGHT18</v>
      </c>
      <c r="C293" s="165" t="s">
        <v>884</v>
      </c>
      <c r="D293" s="166">
        <f>Invoice!B297</f>
        <v>3</v>
      </c>
      <c r="E293" s="167">
        <f>'Shipping Invoice'!J297*$N$1</f>
        <v>2.09</v>
      </c>
      <c r="F293" s="167">
        <f t="shared" si="13"/>
        <v>6.27</v>
      </c>
      <c r="G293" s="168">
        <f t="shared" si="14"/>
        <v>73.965099999999993</v>
      </c>
      <c r="H293" s="171">
        <f t="shared" si="15"/>
        <v>221.89529999999996</v>
      </c>
    </row>
    <row r="294" spans="1:8" s="62" customFormat="1" ht="13.5" customHeight="1">
      <c r="A294" s="164" t="str">
        <f>IF((LEN('Copy paste to Here'!G298))&gt;5,((CONCATENATE('Copy paste to Here'!G298," &amp; ",'Copy paste to Here'!D298,"  &amp;  ",'Copy paste to Here'!E298))),"Empty Cell")</f>
        <v>PVD plated surgical steel hinged segment ring, 18g (1.0mm)  &amp; Length: 12mm  &amp;  Color: Rainbow</v>
      </c>
      <c r="B294" s="165" t="str">
        <f>'Copy paste to Here'!C298</f>
        <v>SEGHT18</v>
      </c>
      <c r="C294" s="165" t="s">
        <v>884</v>
      </c>
      <c r="D294" s="166">
        <f>Invoice!B298</f>
        <v>3</v>
      </c>
      <c r="E294" s="167">
        <f>'Shipping Invoice'!J298*$N$1</f>
        <v>2.09</v>
      </c>
      <c r="F294" s="167">
        <f t="shared" si="13"/>
        <v>6.27</v>
      </c>
      <c r="G294" s="168">
        <f t="shared" si="14"/>
        <v>73.965099999999993</v>
      </c>
      <c r="H294" s="171">
        <f t="shared" si="15"/>
        <v>221.89529999999996</v>
      </c>
    </row>
    <row r="295" spans="1:8" s="62" customFormat="1" ht="13.5" customHeight="1">
      <c r="A295" s="164" t="str">
        <f>IF((LEN('Copy paste to Here'!G299))&gt;5,((CONCATENATE('Copy paste to Here'!G299," &amp; ",'Copy paste to Here'!D299,"  &amp;  ",'Copy paste to Here'!E299))),"Empty Cell")</f>
        <v>PVD plated surgical steel hinged segment ring, 8g (3mm) &amp; Size: 12mm  &amp;  Color: Black</v>
      </c>
      <c r="B295" s="165" t="str">
        <f>'Copy paste to Here'!C299</f>
        <v>SEGHT8</v>
      </c>
      <c r="C295" s="165" t="s">
        <v>886</v>
      </c>
      <c r="D295" s="166">
        <f>Invoice!B299</f>
        <v>10</v>
      </c>
      <c r="E295" s="167">
        <f>'Shipping Invoice'!J299*$N$1</f>
        <v>3.79</v>
      </c>
      <c r="F295" s="167">
        <f t="shared" si="13"/>
        <v>37.9</v>
      </c>
      <c r="G295" s="168">
        <f t="shared" si="14"/>
        <v>134.12809999999999</v>
      </c>
      <c r="H295" s="171">
        <f t="shared" si="15"/>
        <v>1341.2809999999999</v>
      </c>
    </row>
    <row r="296" spans="1:8" s="62" customFormat="1" ht="13.5" customHeight="1">
      <c r="A296" s="164" t="str">
        <f>IF((LEN('Copy paste to Here'!G300))&gt;5,((CONCATENATE('Copy paste to Here'!G300," &amp; ",'Copy paste to Here'!D300,"  &amp;  ",'Copy paste to Here'!E300))),"Empty Cell")</f>
        <v>PVD plated surgical steel hinged segment ring, 8g (3mm) &amp; Size: 14mm  &amp;  Color: Black</v>
      </c>
      <c r="B296" s="165" t="str">
        <f>'Copy paste to Here'!C300</f>
        <v>SEGHT8</v>
      </c>
      <c r="C296" s="165" t="s">
        <v>886</v>
      </c>
      <c r="D296" s="166">
        <f>Invoice!B300</f>
        <v>20</v>
      </c>
      <c r="E296" s="167">
        <f>'Shipping Invoice'!J300*$N$1</f>
        <v>3.79</v>
      </c>
      <c r="F296" s="167">
        <f t="shared" si="13"/>
        <v>75.8</v>
      </c>
      <c r="G296" s="168">
        <f t="shared" si="14"/>
        <v>134.12809999999999</v>
      </c>
      <c r="H296" s="171">
        <f t="shared" si="15"/>
        <v>2682.5619999999999</v>
      </c>
    </row>
    <row r="297" spans="1:8" s="62" customFormat="1" ht="13.5" customHeight="1">
      <c r="A297" s="164" t="str">
        <f>IF((LEN('Copy paste to Here'!G301))&gt;5,((CONCATENATE('Copy paste to Here'!G301," &amp; ",'Copy paste to Here'!D301,"  &amp;  ",'Copy paste to Here'!E301))),"Empty Cell")</f>
        <v>316L steel septum retainer in a simple inverted U shape with outward pointing ends &amp; Gauge: 2.5mm  &amp;  Length: 10mm</v>
      </c>
      <c r="B297" s="165" t="str">
        <f>'Copy paste to Here'!C301</f>
        <v>SEPB</v>
      </c>
      <c r="C297" s="165" t="s">
        <v>1013</v>
      </c>
      <c r="D297" s="166">
        <f>Invoice!B301</f>
        <v>3</v>
      </c>
      <c r="E297" s="167">
        <f>'Shipping Invoice'!J301*$N$1</f>
        <v>0.39</v>
      </c>
      <c r="F297" s="167">
        <f t="shared" si="13"/>
        <v>1.17</v>
      </c>
      <c r="G297" s="168">
        <f t="shared" si="14"/>
        <v>13.802100000000001</v>
      </c>
      <c r="H297" s="171">
        <f t="shared" si="15"/>
        <v>41.406300000000002</v>
      </c>
    </row>
    <row r="298" spans="1:8" s="62" customFormat="1" ht="13.5" customHeight="1">
      <c r="A298" s="164" t="str">
        <f>IF((LEN('Copy paste to Here'!G302))&gt;5,((CONCATENATE('Copy paste to Here'!G302," &amp; ",'Copy paste to Here'!D302,"  &amp;  ",'Copy paste to Here'!E302))),"Empty Cell")</f>
        <v>316L steel septum retainer in a simple inverted U shape with outward pointing ends &amp; Gauge: 3mm  &amp;  Length: 10mm</v>
      </c>
      <c r="B298" s="165" t="str">
        <f>'Copy paste to Here'!C302</f>
        <v>SEPB</v>
      </c>
      <c r="C298" s="165" t="s">
        <v>1014</v>
      </c>
      <c r="D298" s="166">
        <f>Invoice!B302</f>
        <v>3</v>
      </c>
      <c r="E298" s="167">
        <f>'Shipping Invoice'!J302*$N$1</f>
        <v>0.49</v>
      </c>
      <c r="F298" s="167">
        <f t="shared" si="13"/>
        <v>1.47</v>
      </c>
      <c r="G298" s="168">
        <f t="shared" si="14"/>
        <v>17.341100000000001</v>
      </c>
      <c r="H298" s="171">
        <f t="shared" si="15"/>
        <v>52.023300000000006</v>
      </c>
    </row>
    <row r="299" spans="1:8" s="62" customFormat="1" ht="13.5" customHeight="1">
      <c r="A299" s="164" t="str">
        <f>IF((LEN('Copy paste to Here'!G303))&gt;5,((CONCATENATE('Copy paste to Here'!G303," &amp; ",'Copy paste to Here'!D303,"  &amp;  ",'Copy paste to Here'!E303))),"Empty Cell")</f>
        <v>High polished internally threaded surgical steel double flare flesh tunnel with a single small crystal on one side of the hole &amp; Gauge: 8mm  &amp;  Crystal Color: Clear</v>
      </c>
      <c r="B299" s="165" t="str">
        <f>'Copy paste to Here'!C303</f>
        <v>SHPC</v>
      </c>
      <c r="C299" s="165" t="s">
        <v>1015</v>
      </c>
      <c r="D299" s="166">
        <f>Invoice!B303</f>
        <v>2</v>
      </c>
      <c r="E299" s="167">
        <f>'Shipping Invoice'!J303*$N$1</f>
        <v>2.29</v>
      </c>
      <c r="F299" s="167">
        <f t="shared" si="13"/>
        <v>4.58</v>
      </c>
      <c r="G299" s="168">
        <f t="shared" si="14"/>
        <v>81.043099999999995</v>
      </c>
      <c r="H299" s="171">
        <f t="shared" si="15"/>
        <v>162.08619999999999</v>
      </c>
    </row>
    <row r="300" spans="1:8" s="62" customFormat="1" ht="13.5" customHeight="1">
      <c r="A300" s="164" t="str">
        <f>IF((LEN('Copy paste to Here'!G304))&gt;5,((CONCATENATE('Copy paste to Here'!G304," &amp; ",'Copy paste to Here'!D304,"  &amp;  ",'Copy paste to Here'!E304))),"Empty Cell")</f>
        <v>2 tone silicon double flare plug - Enjoy having two different colors in a single plug &amp; Gauge: 8mm  &amp;  Color: # 1 in picture</v>
      </c>
      <c r="B300" s="165" t="str">
        <f>'Copy paste to Here'!C304</f>
        <v>SIDP</v>
      </c>
      <c r="C300" s="165" t="s">
        <v>1016</v>
      </c>
      <c r="D300" s="166">
        <f>Invoice!B304</f>
        <v>2</v>
      </c>
      <c r="E300" s="167">
        <f>'Shipping Invoice'!J304*$N$1</f>
        <v>0.53</v>
      </c>
      <c r="F300" s="167">
        <f t="shared" si="13"/>
        <v>1.06</v>
      </c>
      <c r="G300" s="168">
        <f t="shared" si="14"/>
        <v>18.756700000000002</v>
      </c>
      <c r="H300" s="171">
        <f t="shared" si="15"/>
        <v>37.513400000000004</v>
      </c>
    </row>
    <row r="301" spans="1:8" s="62" customFormat="1" ht="13.5" customHeight="1">
      <c r="A301" s="164" t="str">
        <f>IF((LEN('Copy paste to Here'!G305))&gt;5,((CONCATENATE('Copy paste to Here'!G305," &amp; ",'Copy paste to Here'!D305,"  &amp;  ",'Copy paste to Here'!E305))),"Empty Cell")</f>
        <v>2 tone silicon double flare plug - Enjoy having two different colors in a single plug &amp; Gauge: 10mm  &amp;  Color: # 1 in picture</v>
      </c>
      <c r="B301" s="165" t="str">
        <f>'Copy paste to Here'!C305</f>
        <v>SIDP</v>
      </c>
      <c r="C301" s="165" t="s">
        <v>1017</v>
      </c>
      <c r="D301" s="166">
        <f>Invoice!B305</f>
        <v>2</v>
      </c>
      <c r="E301" s="167">
        <f>'Shipping Invoice'!J305*$N$1</f>
        <v>0.56999999999999995</v>
      </c>
      <c r="F301" s="167">
        <f t="shared" si="13"/>
        <v>1.1399999999999999</v>
      </c>
      <c r="G301" s="168">
        <f t="shared" si="14"/>
        <v>20.1723</v>
      </c>
      <c r="H301" s="171">
        <f t="shared" si="15"/>
        <v>40.3446</v>
      </c>
    </row>
    <row r="302" spans="1:8" s="62" customFormat="1" ht="13.5" customHeight="1">
      <c r="A302" s="164" t="str">
        <f>IF((LEN('Copy paste to Here'!G306))&gt;5,((CONCATENATE('Copy paste to Here'!G306," &amp; ",'Copy paste to Here'!D306,"  &amp;  ",'Copy paste to Here'!E306))),"Empty Cell")</f>
        <v>2 tone silicon double flare plug - Enjoy having two different colors in a single plug &amp; Gauge: 12mm  &amp;  Color: # 3 in picture</v>
      </c>
      <c r="B302" s="165" t="str">
        <f>'Copy paste to Here'!C306</f>
        <v>SIDP</v>
      </c>
      <c r="C302" s="165" t="s">
        <v>1018</v>
      </c>
      <c r="D302" s="166">
        <f>Invoice!B306</f>
        <v>2</v>
      </c>
      <c r="E302" s="167">
        <f>'Shipping Invoice'!J306*$N$1</f>
        <v>0.61</v>
      </c>
      <c r="F302" s="167">
        <f t="shared" si="13"/>
        <v>1.22</v>
      </c>
      <c r="G302" s="168">
        <f t="shared" si="14"/>
        <v>21.587900000000001</v>
      </c>
      <c r="H302" s="171">
        <f t="shared" si="15"/>
        <v>43.175800000000002</v>
      </c>
    </row>
    <row r="303" spans="1:8" s="62" customFormat="1" ht="13.5" customHeight="1">
      <c r="A303" s="164" t="str">
        <f>IF((LEN('Copy paste to Here'!G307))&gt;5,((CONCATENATE('Copy paste to Here'!G307," &amp; ",'Copy paste to Here'!D307,"  &amp;  ",'Copy paste to Here'!E307))),"Empty Cell")</f>
        <v>Silicone double flared solid plug retainer &amp; Gauge: 3mm  &amp;  Color: # 1 in picture</v>
      </c>
      <c r="B303" s="165" t="str">
        <f>'Copy paste to Here'!C307</f>
        <v>SIPG</v>
      </c>
      <c r="C303" s="165" t="s">
        <v>1019</v>
      </c>
      <c r="D303" s="166">
        <f>Invoice!B307</f>
        <v>2</v>
      </c>
      <c r="E303" s="167">
        <f>'Shipping Invoice'!J307*$N$1</f>
        <v>0.39</v>
      </c>
      <c r="F303" s="167">
        <f t="shared" si="13"/>
        <v>0.78</v>
      </c>
      <c r="G303" s="168">
        <f t="shared" si="14"/>
        <v>13.802100000000001</v>
      </c>
      <c r="H303" s="171">
        <f t="shared" si="15"/>
        <v>27.604200000000002</v>
      </c>
    </row>
    <row r="304" spans="1:8" s="62" customFormat="1" ht="13.5" customHeight="1">
      <c r="A304" s="164" t="str">
        <f>IF((LEN('Copy paste to Here'!G308))&gt;5,((CONCATENATE('Copy paste to Here'!G308," &amp; ",'Copy paste to Here'!D308,"  &amp;  ",'Copy paste to Here'!E308))),"Empty Cell")</f>
        <v>Silicone double flared solid plug retainer &amp; Gauge: 3mm  &amp;  Color: # 4 in picture</v>
      </c>
      <c r="B304" s="165" t="str">
        <f>'Copy paste to Here'!C308</f>
        <v>SIPG</v>
      </c>
      <c r="C304" s="165" t="s">
        <v>1019</v>
      </c>
      <c r="D304" s="166">
        <f>Invoice!B308</f>
        <v>2</v>
      </c>
      <c r="E304" s="167">
        <f>'Shipping Invoice'!J308*$N$1</f>
        <v>0.39</v>
      </c>
      <c r="F304" s="167">
        <f t="shared" si="13"/>
        <v>0.78</v>
      </c>
      <c r="G304" s="168">
        <f t="shared" si="14"/>
        <v>13.802100000000001</v>
      </c>
      <c r="H304" s="171">
        <f t="shared" si="15"/>
        <v>27.604200000000002</v>
      </c>
    </row>
    <row r="305" spans="1:8" s="62" customFormat="1" ht="13.5" customHeight="1">
      <c r="A305" s="164" t="str">
        <f>IF((LEN('Copy paste to Here'!G309))&gt;5,((CONCATENATE('Copy paste to Here'!G309," &amp; ",'Copy paste to Here'!D309,"  &amp;  ",'Copy paste to Here'!E309))),"Empty Cell")</f>
        <v>Silicone double flared solid plug retainer &amp; Gauge: 4mm  &amp;  Color: # 4 in picture</v>
      </c>
      <c r="B305" s="165" t="str">
        <f>'Copy paste to Here'!C309</f>
        <v>SIPG</v>
      </c>
      <c r="C305" s="165" t="s">
        <v>1020</v>
      </c>
      <c r="D305" s="166">
        <f>Invoice!B309</f>
        <v>2</v>
      </c>
      <c r="E305" s="167">
        <f>'Shipping Invoice'!J309*$N$1</f>
        <v>0.42</v>
      </c>
      <c r="F305" s="167">
        <f t="shared" si="13"/>
        <v>0.84</v>
      </c>
      <c r="G305" s="168">
        <f t="shared" si="14"/>
        <v>14.863799999999999</v>
      </c>
      <c r="H305" s="171">
        <f t="shared" si="15"/>
        <v>29.727599999999999</v>
      </c>
    </row>
    <row r="306" spans="1:8" s="62" customFormat="1" ht="13.5" customHeight="1">
      <c r="A306" s="164" t="str">
        <f>IF((LEN('Copy paste to Here'!G310))&gt;5,((CONCATENATE('Copy paste to Here'!G310," &amp; ",'Copy paste to Here'!D310,"  &amp;  ",'Copy paste to Here'!E310))),"Empty Cell")</f>
        <v>Silicone double flared solid plug retainer &amp; Gauge: 5mm  &amp;  Color: # 4 in picture</v>
      </c>
      <c r="B306" s="165" t="str">
        <f>'Copy paste to Here'!C310</f>
        <v>SIPG</v>
      </c>
      <c r="C306" s="165" t="s">
        <v>1021</v>
      </c>
      <c r="D306" s="166">
        <f>Invoice!B310</f>
        <v>2</v>
      </c>
      <c r="E306" s="167">
        <f>'Shipping Invoice'!J310*$N$1</f>
        <v>0.46</v>
      </c>
      <c r="F306" s="167">
        <f t="shared" si="13"/>
        <v>0.92</v>
      </c>
      <c r="G306" s="168">
        <f t="shared" si="14"/>
        <v>16.279400000000003</v>
      </c>
      <c r="H306" s="171">
        <f t="shared" si="15"/>
        <v>32.558800000000005</v>
      </c>
    </row>
    <row r="307" spans="1:8" s="62" customFormat="1" ht="13.5" customHeight="1">
      <c r="A307" s="164" t="str">
        <f>IF((LEN('Copy paste to Here'!G311))&gt;5,((CONCATENATE('Copy paste to Here'!G311," &amp; ",'Copy paste to Here'!D311,"  &amp;  ",'Copy paste to Here'!E311))),"Empty Cell")</f>
        <v>Silicone double flared solid plug retainer &amp; Gauge: 6mm  &amp;  Color: # 4 in picture</v>
      </c>
      <c r="B307" s="165" t="str">
        <f>'Copy paste to Here'!C311</f>
        <v>SIPG</v>
      </c>
      <c r="C307" s="165" t="s">
        <v>1022</v>
      </c>
      <c r="D307" s="166">
        <f>Invoice!B311</f>
        <v>2</v>
      </c>
      <c r="E307" s="167">
        <f>'Shipping Invoice'!J311*$N$1</f>
        <v>0.49</v>
      </c>
      <c r="F307" s="167">
        <f t="shared" si="13"/>
        <v>0.98</v>
      </c>
      <c r="G307" s="168">
        <f t="shared" si="14"/>
        <v>17.341100000000001</v>
      </c>
      <c r="H307" s="171">
        <f t="shared" si="15"/>
        <v>34.682200000000002</v>
      </c>
    </row>
    <row r="308" spans="1:8" s="62" customFormat="1" ht="13.5" customHeight="1">
      <c r="A308" s="164" t="str">
        <f>IF((LEN('Copy paste to Here'!G312))&gt;5,((CONCATENATE('Copy paste to Here'!G312," &amp; ",'Copy paste to Here'!D312,"  &amp;  ",'Copy paste to Here'!E312))),"Empty Cell")</f>
        <v>Silicone double flared solid plug retainer &amp; Gauge: 12mm  &amp;  Color: # 4 in picture</v>
      </c>
      <c r="B308" s="165" t="str">
        <f>'Copy paste to Here'!C312</f>
        <v>SIPG</v>
      </c>
      <c r="C308" s="165" t="s">
        <v>1023</v>
      </c>
      <c r="D308" s="166">
        <f>Invoice!B312</f>
        <v>2</v>
      </c>
      <c r="E308" s="167">
        <f>'Shipping Invoice'!J312*$N$1</f>
        <v>0.61</v>
      </c>
      <c r="F308" s="167">
        <f t="shared" si="13"/>
        <v>1.22</v>
      </c>
      <c r="G308" s="168">
        <f t="shared" si="14"/>
        <v>21.587900000000001</v>
      </c>
      <c r="H308" s="171">
        <f t="shared" si="15"/>
        <v>43.175800000000002</v>
      </c>
    </row>
    <row r="309" spans="1:8" s="62" customFormat="1" ht="13.5" customHeight="1">
      <c r="A309" s="164" t="str">
        <f>IF((LEN('Copy paste to Here'!G313))&gt;5,((CONCATENATE('Copy paste to Here'!G313," &amp; ",'Copy paste to Here'!D313,"  &amp;  ",'Copy paste to Here'!E313))),"Empty Cell")</f>
        <v>Silicone Ultra Thin double flared flesh tunnel &amp; Gauge: 3mm  &amp;  Color: Clear</v>
      </c>
      <c r="B309" s="165" t="str">
        <f>'Copy paste to Here'!C313</f>
        <v>SIUT</v>
      </c>
      <c r="C309" s="165" t="s">
        <v>1024</v>
      </c>
      <c r="D309" s="166">
        <f>Invoice!B313</f>
        <v>2</v>
      </c>
      <c r="E309" s="167">
        <f>'Shipping Invoice'!J313*$N$1</f>
        <v>0.38</v>
      </c>
      <c r="F309" s="167">
        <f t="shared" si="13"/>
        <v>0.76</v>
      </c>
      <c r="G309" s="168">
        <f t="shared" si="14"/>
        <v>13.4482</v>
      </c>
      <c r="H309" s="171">
        <f t="shared" si="15"/>
        <v>26.8964</v>
      </c>
    </row>
    <row r="310" spans="1:8" s="62" customFormat="1" ht="13.5" customHeight="1">
      <c r="A310" s="164" t="str">
        <f>IF((LEN('Copy paste to Here'!G314))&gt;5,((CONCATENATE('Copy paste to Here'!G314," &amp; ",'Copy paste to Here'!D314,"  &amp;  ",'Copy paste to Here'!E314))),"Empty Cell")</f>
        <v>Silicone Ultra Thin double flared flesh tunnel &amp; Gauge: 3mm  &amp;  Color: Skin Tone</v>
      </c>
      <c r="B310" s="165" t="str">
        <f>'Copy paste to Here'!C314</f>
        <v>SIUT</v>
      </c>
      <c r="C310" s="165" t="s">
        <v>1024</v>
      </c>
      <c r="D310" s="166">
        <f>Invoice!B314</f>
        <v>2</v>
      </c>
      <c r="E310" s="167">
        <f>'Shipping Invoice'!J314*$N$1</f>
        <v>0.38</v>
      </c>
      <c r="F310" s="167">
        <f t="shared" si="13"/>
        <v>0.76</v>
      </c>
      <c r="G310" s="168">
        <f t="shared" si="14"/>
        <v>13.4482</v>
      </c>
      <c r="H310" s="171">
        <f t="shared" si="15"/>
        <v>26.8964</v>
      </c>
    </row>
    <row r="311" spans="1:8" s="62" customFormat="1" ht="13.5" customHeight="1">
      <c r="A311" s="164" t="str">
        <f>IF((LEN('Copy paste to Here'!G315))&gt;5,((CONCATENATE('Copy paste to Here'!G315," &amp; ",'Copy paste to Here'!D315,"  &amp;  ",'Copy paste to Here'!E315))),"Empty Cell")</f>
        <v>Silicone Ultra Thin double flared flesh tunnel &amp; Gauge: 4mm  &amp;  Color: Black</v>
      </c>
      <c r="B311" s="165" t="str">
        <f>'Copy paste to Here'!C315</f>
        <v>SIUT</v>
      </c>
      <c r="C311" s="165" t="s">
        <v>1025</v>
      </c>
      <c r="D311" s="166">
        <f>Invoice!B315</f>
        <v>2</v>
      </c>
      <c r="E311" s="167">
        <f>'Shipping Invoice'!J315*$N$1</f>
        <v>0.42</v>
      </c>
      <c r="F311" s="167">
        <f t="shared" si="13"/>
        <v>0.84</v>
      </c>
      <c r="G311" s="168">
        <f t="shared" si="14"/>
        <v>14.863799999999999</v>
      </c>
      <c r="H311" s="171">
        <f t="shared" si="15"/>
        <v>29.727599999999999</v>
      </c>
    </row>
    <row r="312" spans="1:8" s="62" customFormat="1" ht="13.5" customHeight="1">
      <c r="A312" s="164" t="str">
        <f>IF((LEN('Copy paste to Here'!G316))&gt;5,((CONCATENATE('Copy paste to Here'!G316," &amp; ",'Copy paste to Here'!D316,"  &amp;  ",'Copy paste to Here'!E316))),"Empty Cell")</f>
        <v>Silicone Ultra Thin double flared flesh tunnel &amp; Gauge: 4mm  &amp;  Color: White</v>
      </c>
      <c r="B312" s="165" t="str">
        <f>'Copy paste to Here'!C316</f>
        <v>SIUT</v>
      </c>
      <c r="C312" s="165" t="s">
        <v>1025</v>
      </c>
      <c r="D312" s="166">
        <f>Invoice!B316</f>
        <v>2</v>
      </c>
      <c r="E312" s="167">
        <f>'Shipping Invoice'!J316*$N$1</f>
        <v>0.42</v>
      </c>
      <c r="F312" s="167">
        <f t="shared" si="13"/>
        <v>0.84</v>
      </c>
      <c r="G312" s="168">
        <f t="shared" si="14"/>
        <v>14.863799999999999</v>
      </c>
      <c r="H312" s="171">
        <f t="shared" si="15"/>
        <v>29.727599999999999</v>
      </c>
    </row>
    <row r="313" spans="1:8" s="62" customFormat="1" ht="13.5" customHeight="1">
      <c r="A313" s="164" t="str">
        <f>IF((LEN('Copy paste to Here'!G317))&gt;5,((CONCATENATE('Copy paste to Here'!G317," &amp; ",'Copy paste to Here'!D317,"  &amp;  ",'Copy paste to Here'!E317))),"Empty Cell")</f>
        <v>Silicone Ultra Thin double flared flesh tunnel &amp; Gauge: 4mm  &amp;  Color: Clear</v>
      </c>
      <c r="B313" s="165" t="str">
        <f>'Copy paste to Here'!C317</f>
        <v>SIUT</v>
      </c>
      <c r="C313" s="165" t="s">
        <v>1025</v>
      </c>
      <c r="D313" s="166">
        <f>Invoice!B317</f>
        <v>2</v>
      </c>
      <c r="E313" s="167">
        <f>'Shipping Invoice'!J317*$N$1</f>
        <v>0.42</v>
      </c>
      <c r="F313" s="167">
        <f t="shared" si="13"/>
        <v>0.84</v>
      </c>
      <c r="G313" s="168">
        <f t="shared" si="14"/>
        <v>14.863799999999999</v>
      </c>
      <c r="H313" s="171">
        <f t="shared" si="15"/>
        <v>29.727599999999999</v>
      </c>
    </row>
    <row r="314" spans="1:8" s="62" customFormat="1" ht="13.5" customHeight="1">
      <c r="A314" s="164" t="str">
        <f>IF((LEN('Copy paste to Here'!G318))&gt;5,((CONCATENATE('Copy paste to Here'!G318," &amp; ",'Copy paste to Here'!D318,"  &amp;  ",'Copy paste to Here'!E318))),"Empty Cell")</f>
        <v>Silicone Ultra Thin double flared flesh tunnel &amp; Gauge: 4mm  &amp;  Color: Light blue</v>
      </c>
      <c r="B314" s="165" t="str">
        <f>'Copy paste to Here'!C318</f>
        <v>SIUT</v>
      </c>
      <c r="C314" s="165" t="s">
        <v>1025</v>
      </c>
      <c r="D314" s="166">
        <f>Invoice!B318</f>
        <v>2</v>
      </c>
      <c r="E314" s="167">
        <f>'Shipping Invoice'!J318*$N$1</f>
        <v>0.42</v>
      </c>
      <c r="F314" s="167">
        <f t="shared" si="13"/>
        <v>0.84</v>
      </c>
      <c r="G314" s="168">
        <f t="shared" si="14"/>
        <v>14.863799999999999</v>
      </c>
      <c r="H314" s="171">
        <f t="shared" si="15"/>
        <v>29.727599999999999</v>
      </c>
    </row>
    <row r="315" spans="1:8" s="62" customFormat="1" ht="13.5" customHeight="1">
      <c r="A315" s="164" t="str">
        <f>IF((LEN('Copy paste to Here'!G319))&gt;5,((CONCATENATE('Copy paste to Here'!G319," &amp; ",'Copy paste to Here'!D319,"  &amp;  ",'Copy paste to Here'!E319))),"Empty Cell")</f>
        <v>Silicone Ultra Thin double flared flesh tunnel &amp; Gauge: 4mm  &amp;  Color: Pink</v>
      </c>
      <c r="B315" s="165" t="str">
        <f>'Copy paste to Here'!C319</f>
        <v>SIUT</v>
      </c>
      <c r="C315" s="165" t="s">
        <v>1025</v>
      </c>
      <c r="D315" s="166">
        <f>Invoice!B319</f>
        <v>2</v>
      </c>
      <c r="E315" s="167">
        <f>'Shipping Invoice'!J319*$N$1</f>
        <v>0.42</v>
      </c>
      <c r="F315" s="167">
        <f t="shared" si="13"/>
        <v>0.84</v>
      </c>
      <c r="G315" s="168">
        <f t="shared" si="14"/>
        <v>14.863799999999999</v>
      </c>
      <c r="H315" s="171">
        <f t="shared" si="15"/>
        <v>29.727599999999999</v>
      </c>
    </row>
    <row r="316" spans="1:8" s="62" customFormat="1" ht="13.5" customHeight="1">
      <c r="A316" s="164" t="str">
        <f>IF((LEN('Copy paste to Here'!G320))&gt;5,((CONCATENATE('Copy paste to Here'!G320," &amp; ",'Copy paste to Here'!D320,"  &amp;  ",'Copy paste to Here'!E320))),"Empty Cell")</f>
        <v>Silicone Ultra Thin double flared flesh tunnel &amp; Gauge: 4mm  &amp;  Color: Skin Tone</v>
      </c>
      <c r="B316" s="165" t="str">
        <f>'Copy paste to Here'!C320</f>
        <v>SIUT</v>
      </c>
      <c r="C316" s="165" t="s">
        <v>1025</v>
      </c>
      <c r="D316" s="166">
        <f>Invoice!B320</f>
        <v>2</v>
      </c>
      <c r="E316" s="167">
        <f>'Shipping Invoice'!J320*$N$1</f>
        <v>0.42</v>
      </c>
      <c r="F316" s="167">
        <f t="shared" si="13"/>
        <v>0.84</v>
      </c>
      <c r="G316" s="168">
        <f t="shared" si="14"/>
        <v>14.863799999999999</v>
      </c>
      <c r="H316" s="171">
        <f t="shared" si="15"/>
        <v>29.727599999999999</v>
      </c>
    </row>
    <row r="317" spans="1:8" s="62" customFormat="1" ht="13.5" customHeight="1">
      <c r="A317" s="164" t="str">
        <f>IF((LEN('Copy paste to Here'!G321))&gt;5,((CONCATENATE('Copy paste to Here'!G321," &amp; ",'Copy paste to Here'!D321,"  &amp;  ",'Copy paste to Here'!E321))),"Empty Cell")</f>
        <v>Silicone Ultra Thin double flared flesh tunnel &amp; Gauge: 5mm  &amp;  Color: Clear</v>
      </c>
      <c r="B317" s="165" t="str">
        <f>'Copy paste to Here'!C321</f>
        <v>SIUT</v>
      </c>
      <c r="C317" s="165" t="s">
        <v>1026</v>
      </c>
      <c r="D317" s="166">
        <f>Invoice!B321</f>
        <v>2</v>
      </c>
      <c r="E317" s="167">
        <f>'Shipping Invoice'!J321*$N$1</f>
        <v>0.44</v>
      </c>
      <c r="F317" s="167">
        <f t="shared" si="13"/>
        <v>0.88</v>
      </c>
      <c r="G317" s="168">
        <f t="shared" si="14"/>
        <v>15.5716</v>
      </c>
      <c r="H317" s="171">
        <f t="shared" si="15"/>
        <v>31.1432</v>
      </c>
    </row>
    <row r="318" spans="1:8" s="62" customFormat="1" ht="13.5" customHeight="1">
      <c r="A318" s="164" t="str">
        <f>IF((LEN('Copy paste to Here'!G322))&gt;5,((CONCATENATE('Copy paste to Here'!G322," &amp; ",'Copy paste to Here'!D322,"  &amp;  ",'Copy paste to Here'!E322))),"Empty Cell")</f>
        <v>Silicone Ultra Thin double flared flesh tunnel &amp; Gauge: 5mm  &amp;  Color: Light blue</v>
      </c>
      <c r="B318" s="165" t="str">
        <f>'Copy paste to Here'!C322</f>
        <v>SIUT</v>
      </c>
      <c r="C318" s="165" t="s">
        <v>1026</v>
      </c>
      <c r="D318" s="166">
        <f>Invoice!B322</f>
        <v>2</v>
      </c>
      <c r="E318" s="167">
        <f>'Shipping Invoice'!J322*$N$1</f>
        <v>0.44</v>
      </c>
      <c r="F318" s="167">
        <f t="shared" si="13"/>
        <v>0.88</v>
      </c>
      <c r="G318" s="168">
        <f t="shared" si="14"/>
        <v>15.5716</v>
      </c>
      <c r="H318" s="171">
        <f t="shared" si="15"/>
        <v>31.1432</v>
      </c>
    </row>
    <row r="319" spans="1:8" s="62" customFormat="1" ht="13.5" customHeight="1">
      <c r="A319" s="164" t="str">
        <f>IF((LEN('Copy paste to Here'!G323))&gt;5,((CONCATENATE('Copy paste to Here'!G323," &amp; ",'Copy paste to Here'!D323,"  &amp;  ",'Copy paste to Here'!E323))),"Empty Cell")</f>
        <v>Silicone Ultra Thin double flared flesh tunnel &amp; Gauge: 5mm  &amp;  Color: Purple</v>
      </c>
      <c r="B319" s="165" t="str">
        <f>'Copy paste to Here'!C323</f>
        <v>SIUT</v>
      </c>
      <c r="C319" s="165" t="s">
        <v>1026</v>
      </c>
      <c r="D319" s="166">
        <f>Invoice!B323</f>
        <v>2</v>
      </c>
      <c r="E319" s="167">
        <f>'Shipping Invoice'!J323*$N$1</f>
        <v>0.44</v>
      </c>
      <c r="F319" s="167">
        <f t="shared" si="13"/>
        <v>0.88</v>
      </c>
      <c r="G319" s="168">
        <f t="shared" si="14"/>
        <v>15.5716</v>
      </c>
      <c r="H319" s="171">
        <f t="shared" si="15"/>
        <v>31.1432</v>
      </c>
    </row>
    <row r="320" spans="1:8" s="62" customFormat="1" ht="13.5" customHeight="1">
      <c r="A320" s="164" t="str">
        <f>IF((LEN('Copy paste to Here'!G324))&gt;5,((CONCATENATE('Copy paste to Here'!G324," &amp; ",'Copy paste to Here'!D324,"  &amp;  ",'Copy paste to Here'!E324))),"Empty Cell")</f>
        <v>Silicone Ultra Thin double flared flesh tunnel &amp; Gauge: 5mm  &amp;  Color: Skin Tone</v>
      </c>
      <c r="B320" s="165" t="str">
        <f>'Copy paste to Here'!C324</f>
        <v>SIUT</v>
      </c>
      <c r="C320" s="165" t="s">
        <v>1026</v>
      </c>
      <c r="D320" s="166">
        <f>Invoice!B324</f>
        <v>2</v>
      </c>
      <c r="E320" s="167">
        <f>'Shipping Invoice'!J324*$N$1</f>
        <v>0.44</v>
      </c>
      <c r="F320" s="167">
        <f t="shared" si="13"/>
        <v>0.88</v>
      </c>
      <c r="G320" s="168">
        <f t="shared" si="14"/>
        <v>15.5716</v>
      </c>
      <c r="H320" s="171">
        <f t="shared" si="15"/>
        <v>31.1432</v>
      </c>
    </row>
    <row r="321" spans="1:8" s="62" customFormat="1" ht="13.5" customHeight="1">
      <c r="A321" s="164" t="str">
        <f>IF((LEN('Copy paste to Here'!G325))&gt;5,((CONCATENATE('Copy paste to Here'!G325," &amp; ",'Copy paste to Here'!D325,"  &amp;  ",'Copy paste to Here'!E325))),"Empty Cell")</f>
        <v>Silicone Ultra Thin double flared flesh tunnel &amp; Gauge: 6mm  &amp;  Color: Black</v>
      </c>
      <c r="B321" s="165" t="str">
        <f>'Copy paste to Here'!C325</f>
        <v>SIUT</v>
      </c>
      <c r="C321" s="165" t="s">
        <v>1027</v>
      </c>
      <c r="D321" s="166">
        <f>Invoice!B325</f>
        <v>2</v>
      </c>
      <c r="E321" s="167">
        <f>'Shipping Invoice'!J325*$N$1</f>
        <v>0.46</v>
      </c>
      <c r="F321" s="167">
        <f t="shared" si="13"/>
        <v>0.92</v>
      </c>
      <c r="G321" s="168">
        <f t="shared" si="14"/>
        <v>16.279400000000003</v>
      </c>
      <c r="H321" s="171">
        <f t="shared" si="15"/>
        <v>32.558800000000005</v>
      </c>
    </row>
    <row r="322" spans="1:8" s="62" customFormat="1" ht="13.5" customHeight="1">
      <c r="A322" s="164" t="str">
        <f>IF((LEN('Copy paste to Here'!G326))&gt;5,((CONCATENATE('Copy paste to Here'!G326," &amp; ",'Copy paste to Here'!D326,"  &amp;  ",'Copy paste to Here'!E326))),"Empty Cell")</f>
        <v>Silicone Ultra Thin double flared flesh tunnel &amp; Gauge: 6mm  &amp;  Color: Clear</v>
      </c>
      <c r="B322" s="165" t="str">
        <f>'Copy paste to Here'!C326</f>
        <v>SIUT</v>
      </c>
      <c r="C322" s="165" t="s">
        <v>1027</v>
      </c>
      <c r="D322" s="166">
        <f>Invoice!B326</f>
        <v>2</v>
      </c>
      <c r="E322" s="167">
        <f>'Shipping Invoice'!J326*$N$1</f>
        <v>0.46</v>
      </c>
      <c r="F322" s="167">
        <f t="shared" si="13"/>
        <v>0.92</v>
      </c>
      <c r="G322" s="168">
        <f t="shared" si="14"/>
        <v>16.279400000000003</v>
      </c>
      <c r="H322" s="171">
        <f t="shared" si="15"/>
        <v>32.558800000000005</v>
      </c>
    </row>
    <row r="323" spans="1:8" s="62" customFormat="1" ht="13.5" customHeight="1">
      <c r="A323" s="164" t="str">
        <f>IF((LEN('Copy paste to Here'!G327))&gt;5,((CONCATENATE('Copy paste to Here'!G327," &amp; ",'Copy paste to Here'!D327,"  &amp;  ",'Copy paste to Here'!E327))),"Empty Cell")</f>
        <v>Silicone Ultra Thin double flared flesh tunnel &amp; Gauge: 6mm  &amp;  Color: Pink</v>
      </c>
      <c r="B323" s="165" t="str">
        <f>'Copy paste to Here'!C327</f>
        <v>SIUT</v>
      </c>
      <c r="C323" s="165" t="s">
        <v>1027</v>
      </c>
      <c r="D323" s="166">
        <f>Invoice!B327</f>
        <v>2</v>
      </c>
      <c r="E323" s="167">
        <f>'Shipping Invoice'!J327*$N$1</f>
        <v>0.46</v>
      </c>
      <c r="F323" s="167">
        <f t="shared" si="13"/>
        <v>0.92</v>
      </c>
      <c r="G323" s="168">
        <f t="shared" si="14"/>
        <v>16.279400000000003</v>
      </c>
      <c r="H323" s="171">
        <f t="shared" si="15"/>
        <v>32.558800000000005</v>
      </c>
    </row>
    <row r="324" spans="1:8" s="62" customFormat="1" ht="13.5" customHeight="1">
      <c r="A324" s="164" t="str">
        <f>IF((LEN('Copy paste to Here'!G328))&gt;5,((CONCATENATE('Copy paste to Here'!G328," &amp; ",'Copy paste to Here'!D328,"  &amp;  ",'Copy paste to Here'!E328))),"Empty Cell")</f>
        <v>Silicone Ultra Thin double flared flesh tunnel &amp; Gauge: 6mm  &amp;  Color: Purple</v>
      </c>
      <c r="B324" s="165" t="str">
        <f>'Copy paste to Here'!C328</f>
        <v>SIUT</v>
      </c>
      <c r="C324" s="165" t="s">
        <v>1027</v>
      </c>
      <c r="D324" s="166">
        <f>Invoice!B328</f>
        <v>2</v>
      </c>
      <c r="E324" s="167">
        <f>'Shipping Invoice'!J328*$N$1</f>
        <v>0.46</v>
      </c>
      <c r="F324" s="167">
        <f t="shared" si="13"/>
        <v>0.92</v>
      </c>
      <c r="G324" s="168">
        <f t="shared" si="14"/>
        <v>16.279400000000003</v>
      </c>
      <c r="H324" s="171">
        <f t="shared" si="15"/>
        <v>32.558800000000005</v>
      </c>
    </row>
    <row r="325" spans="1:8" s="62" customFormat="1" ht="13.5" customHeight="1">
      <c r="A325" s="164" t="str">
        <f>IF((LEN('Copy paste to Here'!G329))&gt;5,((CONCATENATE('Copy paste to Here'!G329," &amp; ",'Copy paste to Here'!D329,"  &amp;  ",'Copy paste to Here'!E329))),"Empty Cell")</f>
        <v>Silicone Ultra Thin double flared flesh tunnel &amp; Gauge: 6mm  &amp;  Color: Skin Tone</v>
      </c>
      <c r="B325" s="165" t="str">
        <f>'Copy paste to Here'!C329</f>
        <v>SIUT</v>
      </c>
      <c r="C325" s="165" t="s">
        <v>1027</v>
      </c>
      <c r="D325" s="166">
        <f>Invoice!B329</f>
        <v>2</v>
      </c>
      <c r="E325" s="167">
        <f>'Shipping Invoice'!J329*$N$1</f>
        <v>0.46</v>
      </c>
      <c r="F325" s="167">
        <f t="shared" si="13"/>
        <v>0.92</v>
      </c>
      <c r="G325" s="168">
        <f t="shared" si="14"/>
        <v>16.279400000000003</v>
      </c>
      <c r="H325" s="171">
        <f t="shared" si="15"/>
        <v>32.558800000000005</v>
      </c>
    </row>
    <row r="326" spans="1:8" s="62" customFormat="1" ht="13.5" customHeight="1">
      <c r="A326" s="164" t="str">
        <f>IF((LEN('Copy paste to Here'!G330))&gt;5,((CONCATENATE('Copy paste to Here'!G330," &amp; ",'Copy paste to Here'!D330,"  &amp;  ",'Copy paste to Here'!E330))),"Empty Cell")</f>
        <v>Silicone Ultra Thin double flared flesh tunnel &amp; Gauge: 8mm  &amp;  Color: Black</v>
      </c>
      <c r="B326" s="165" t="str">
        <f>'Copy paste to Here'!C330</f>
        <v>SIUT</v>
      </c>
      <c r="C326" s="165" t="s">
        <v>1028</v>
      </c>
      <c r="D326" s="166">
        <f>Invoice!B330</f>
        <v>2</v>
      </c>
      <c r="E326" s="167">
        <f>'Shipping Invoice'!J330*$N$1</f>
        <v>0.48</v>
      </c>
      <c r="F326" s="167">
        <f t="shared" si="13"/>
        <v>0.96</v>
      </c>
      <c r="G326" s="168">
        <f t="shared" si="14"/>
        <v>16.987200000000001</v>
      </c>
      <c r="H326" s="171">
        <f t="shared" si="15"/>
        <v>33.974400000000003</v>
      </c>
    </row>
    <row r="327" spans="1:8" s="62" customFormat="1" ht="13.5" customHeight="1">
      <c r="A327" s="164" t="str">
        <f>IF((LEN('Copy paste to Here'!G331))&gt;5,((CONCATENATE('Copy paste to Here'!G331," &amp; ",'Copy paste to Here'!D331,"  &amp;  ",'Copy paste to Here'!E331))),"Empty Cell")</f>
        <v>Silicone Ultra Thin double flared flesh tunnel &amp; Gauge: 8mm  &amp;  Color: White</v>
      </c>
      <c r="B327" s="165" t="str">
        <f>'Copy paste to Here'!C331</f>
        <v>SIUT</v>
      </c>
      <c r="C327" s="165" t="s">
        <v>1028</v>
      </c>
      <c r="D327" s="166">
        <f>Invoice!B331</f>
        <v>2</v>
      </c>
      <c r="E327" s="167">
        <f>'Shipping Invoice'!J331*$N$1</f>
        <v>0.48</v>
      </c>
      <c r="F327" s="167">
        <f t="shared" si="13"/>
        <v>0.96</v>
      </c>
      <c r="G327" s="168">
        <f t="shared" si="14"/>
        <v>16.987200000000001</v>
      </c>
      <c r="H327" s="171">
        <f t="shared" si="15"/>
        <v>33.974400000000003</v>
      </c>
    </row>
    <row r="328" spans="1:8" s="62" customFormat="1" ht="13.5" customHeight="1">
      <c r="A328" s="164" t="str">
        <f>IF((LEN('Copy paste to Here'!G332))&gt;5,((CONCATENATE('Copy paste to Here'!G332," &amp; ",'Copy paste to Here'!D332,"  &amp;  ",'Copy paste to Here'!E332))),"Empty Cell")</f>
        <v>Silicone Ultra Thin double flared flesh tunnel &amp; Gauge: 8mm  &amp;  Color: Clear</v>
      </c>
      <c r="B328" s="165" t="str">
        <f>'Copy paste to Here'!C332</f>
        <v>SIUT</v>
      </c>
      <c r="C328" s="165" t="s">
        <v>1028</v>
      </c>
      <c r="D328" s="166">
        <f>Invoice!B332</f>
        <v>2</v>
      </c>
      <c r="E328" s="167">
        <f>'Shipping Invoice'!J332*$N$1</f>
        <v>0.48</v>
      </c>
      <c r="F328" s="167">
        <f t="shared" si="13"/>
        <v>0.96</v>
      </c>
      <c r="G328" s="168">
        <f t="shared" si="14"/>
        <v>16.987200000000001</v>
      </c>
      <c r="H328" s="171">
        <f t="shared" si="15"/>
        <v>33.974400000000003</v>
      </c>
    </row>
    <row r="329" spans="1:8" s="62" customFormat="1" ht="13.5" customHeight="1">
      <c r="A329" s="164" t="str">
        <f>IF((LEN('Copy paste to Here'!G333))&gt;5,((CONCATENATE('Copy paste to Here'!G333," &amp; ",'Copy paste to Here'!D333,"  &amp;  ",'Copy paste to Here'!E333))),"Empty Cell")</f>
        <v>Silicone Ultra Thin double flared flesh tunnel &amp; Gauge: 8mm  &amp;  Color: Purple</v>
      </c>
      <c r="B329" s="165" t="str">
        <f>'Copy paste to Here'!C333</f>
        <v>SIUT</v>
      </c>
      <c r="C329" s="165" t="s">
        <v>1028</v>
      </c>
      <c r="D329" s="166">
        <f>Invoice!B333</f>
        <v>2</v>
      </c>
      <c r="E329" s="167">
        <f>'Shipping Invoice'!J333*$N$1</f>
        <v>0.48</v>
      </c>
      <c r="F329" s="167">
        <f t="shared" si="13"/>
        <v>0.96</v>
      </c>
      <c r="G329" s="168">
        <f t="shared" si="14"/>
        <v>16.987200000000001</v>
      </c>
      <c r="H329" s="171">
        <f t="shared" si="15"/>
        <v>33.974400000000003</v>
      </c>
    </row>
    <row r="330" spans="1:8" s="62" customFormat="1" ht="13.5" customHeight="1">
      <c r="A330" s="164" t="str">
        <f>IF((LEN('Copy paste to Here'!G334))&gt;5,((CONCATENATE('Copy paste to Here'!G334," &amp; ",'Copy paste to Here'!D334,"  &amp;  ",'Copy paste to Here'!E334))),"Empty Cell")</f>
        <v>Silicone Ultra Thin double flared flesh tunnel &amp; Gauge: 8mm  &amp;  Color: Red</v>
      </c>
      <c r="B330" s="165" t="str">
        <f>'Copy paste to Here'!C334</f>
        <v>SIUT</v>
      </c>
      <c r="C330" s="165" t="s">
        <v>1028</v>
      </c>
      <c r="D330" s="166">
        <f>Invoice!B334</f>
        <v>2</v>
      </c>
      <c r="E330" s="167">
        <f>'Shipping Invoice'!J334*$N$1</f>
        <v>0.48</v>
      </c>
      <c r="F330" s="167">
        <f t="shared" si="13"/>
        <v>0.96</v>
      </c>
      <c r="G330" s="168">
        <f t="shared" si="14"/>
        <v>16.987200000000001</v>
      </c>
      <c r="H330" s="171">
        <f t="shared" si="15"/>
        <v>33.974400000000003</v>
      </c>
    </row>
    <row r="331" spans="1:8" s="62" customFormat="1" ht="13.5" customHeight="1">
      <c r="A331" s="164" t="str">
        <f>IF((LEN('Copy paste to Here'!G335))&gt;5,((CONCATENATE('Copy paste to Here'!G335," &amp; ",'Copy paste to Here'!D335,"  &amp;  ",'Copy paste to Here'!E335))),"Empty Cell")</f>
        <v>Silicone Ultra Thin double flared flesh tunnel &amp; Gauge: 8mm  &amp;  Color: Skin Tone</v>
      </c>
      <c r="B331" s="165" t="str">
        <f>'Copy paste to Here'!C335</f>
        <v>SIUT</v>
      </c>
      <c r="C331" s="165" t="s">
        <v>1028</v>
      </c>
      <c r="D331" s="166">
        <f>Invoice!B335</f>
        <v>2</v>
      </c>
      <c r="E331" s="167">
        <f>'Shipping Invoice'!J335*$N$1</f>
        <v>0.48</v>
      </c>
      <c r="F331" s="167">
        <f t="shared" si="13"/>
        <v>0.96</v>
      </c>
      <c r="G331" s="168">
        <f t="shared" si="14"/>
        <v>16.987200000000001</v>
      </c>
      <c r="H331" s="171">
        <f t="shared" si="15"/>
        <v>33.974400000000003</v>
      </c>
    </row>
    <row r="332" spans="1:8" s="62" customFormat="1" ht="13.5" customHeight="1">
      <c r="A332" s="164" t="str">
        <f>IF((LEN('Copy paste to Here'!G336))&gt;5,((CONCATENATE('Copy paste to Here'!G336," &amp; ",'Copy paste to Here'!D336,"  &amp;  ",'Copy paste to Here'!E336))),"Empty Cell")</f>
        <v>Silicone Ultra Thin double flared flesh tunnel &amp; Gauge: 10mm  &amp;  Color: Black</v>
      </c>
      <c r="B332" s="165" t="str">
        <f>'Copy paste to Here'!C336</f>
        <v>SIUT</v>
      </c>
      <c r="C332" s="165" t="s">
        <v>1029</v>
      </c>
      <c r="D332" s="166">
        <f>Invoice!B336</f>
        <v>2</v>
      </c>
      <c r="E332" s="167">
        <f>'Shipping Invoice'!J336*$N$1</f>
        <v>0.52</v>
      </c>
      <c r="F332" s="167">
        <f t="shared" si="13"/>
        <v>1.04</v>
      </c>
      <c r="G332" s="168">
        <f t="shared" si="14"/>
        <v>18.402799999999999</v>
      </c>
      <c r="H332" s="171">
        <f t="shared" si="15"/>
        <v>36.805599999999998</v>
      </c>
    </row>
    <row r="333" spans="1:8" s="62" customFormat="1" ht="13.5" customHeight="1">
      <c r="A333" s="164" t="str">
        <f>IF((LEN('Copy paste to Here'!G337))&gt;5,((CONCATENATE('Copy paste to Here'!G337," &amp; ",'Copy paste to Here'!D337,"  &amp;  ",'Copy paste to Here'!E337))),"Empty Cell")</f>
        <v>Silicone Ultra Thin double flared flesh tunnel &amp; Gauge: 10mm  &amp;  Color: White</v>
      </c>
      <c r="B333" s="165" t="str">
        <f>'Copy paste to Here'!C337</f>
        <v>SIUT</v>
      </c>
      <c r="C333" s="165" t="s">
        <v>1029</v>
      </c>
      <c r="D333" s="166">
        <f>Invoice!B337</f>
        <v>2</v>
      </c>
      <c r="E333" s="167">
        <f>'Shipping Invoice'!J337*$N$1</f>
        <v>0.52</v>
      </c>
      <c r="F333" s="167">
        <f t="shared" si="13"/>
        <v>1.04</v>
      </c>
      <c r="G333" s="168">
        <f t="shared" si="14"/>
        <v>18.402799999999999</v>
      </c>
      <c r="H333" s="171">
        <f t="shared" si="15"/>
        <v>36.805599999999998</v>
      </c>
    </row>
    <row r="334" spans="1:8" s="62" customFormat="1" ht="13.5" customHeight="1">
      <c r="A334" s="164" t="str">
        <f>IF((LEN('Copy paste to Here'!G338))&gt;5,((CONCATENATE('Copy paste to Here'!G338," &amp; ",'Copy paste to Here'!D338,"  &amp;  ",'Copy paste to Here'!E338))),"Empty Cell")</f>
        <v>Silicone Ultra Thin double flared flesh tunnel &amp; Gauge: 10mm  &amp;  Color: Clear</v>
      </c>
      <c r="B334" s="165" t="str">
        <f>'Copy paste to Here'!C338</f>
        <v>SIUT</v>
      </c>
      <c r="C334" s="165" t="s">
        <v>1029</v>
      </c>
      <c r="D334" s="166">
        <f>Invoice!B338</f>
        <v>2</v>
      </c>
      <c r="E334" s="167">
        <f>'Shipping Invoice'!J338*$N$1</f>
        <v>0.52</v>
      </c>
      <c r="F334" s="167">
        <f t="shared" si="13"/>
        <v>1.04</v>
      </c>
      <c r="G334" s="168">
        <f t="shared" si="14"/>
        <v>18.402799999999999</v>
      </c>
      <c r="H334" s="171">
        <f t="shared" si="15"/>
        <v>36.805599999999998</v>
      </c>
    </row>
    <row r="335" spans="1:8" s="62" customFormat="1" ht="13.5" customHeight="1">
      <c r="A335" s="164" t="str">
        <f>IF((LEN('Copy paste to Here'!G339))&gt;5,((CONCATENATE('Copy paste to Here'!G339," &amp; ",'Copy paste to Here'!D339,"  &amp;  ",'Copy paste to Here'!E339))),"Empty Cell")</f>
        <v>Silicone Ultra Thin double flared flesh tunnel &amp; Gauge: 10mm  &amp;  Color: Blue</v>
      </c>
      <c r="B335" s="165" t="str">
        <f>'Copy paste to Here'!C339</f>
        <v>SIUT</v>
      </c>
      <c r="C335" s="165" t="s">
        <v>1029</v>
      </c>
      <c r="D335" s="166">
        <f>Invoice!B339</f>
        <v>2</v>
      </c>
      <c r="E335" s="167">
        <f>'Shipping Invoice'!J339*$N$1</f>
        <v>0.52</v>
      </c>
      <c r="F335" s="167">
        <f t="shared" si="13"/>
        <v>1.04</v>
      </c>
      <c r="G335" s="168">
        <f t="shared" si="14"/>
        <v>18.402799999999999</v>
      </c>
      <c r="H335" s="171">
        <f t="shared" si="15"/>
        <v>36.805599999999998</v>
      </c>
    </row>
    <row r="336" spans="1:8" s="62" customFormat="1" ht="13.5" customHeight="1">
      <c r="A336" s="164" t="str">
        <f>IF((LEN('Copy paste to Here'!G340))&gt;5,((CONCATENATE('Copy paste to Here'!G340," &amp; ",'Copy paste to Here'!D340,"  &amp;  ",'Copy paste to Here'!E340))),"Empty Cell")</f>
        <v>Silicone Ultra Thin double flared flesh tunnel &amp; Gauge: 10mm  &amp;  Color: Green</v>
      </c>
      <c r="B336" s="165" t="str">
        <f>'Copy paste to Here'!C340</f>
        <v>SIUT</v>
      </c>
      <c r="C336" s="165" t="s">
        <v>1029</v>
      </c>
      <c r="D336" s="166">
        <f>Invoice!B340</f>
        <v>2</v>
      </c>
      <c r="E336" s="167">
        <f>'Shipping Invoice'!J340*$N$1</f>
        <v>0.52</v>
      </c>
      <c r="F336" s="167">
        <f t="shared" si="13"/>
        <v>1.04</v>
      </c>
      <c r="G336" s="168">
        <f t="shared" si="14"/>
        <v>18.402799999999999</v>
      </c>
      <c r="H336" s="171">
        <f t="shared" si="15"/>
        <v>36.805599999999998</v>
      </c>
    </row>
    <row r="337" spans="1:8" s="62" customFormat="1" ht="13.5" customHeight="1">
      <c r="A337" s="164" t="str">
        <f>IF((LEN('Copy paste to Here'!G341))&gt;5,((CONCATENATE('Copy paste to Here'!G341," &amp; ",'Copy paste to Here'!D341,"  &amp;  ",'Copy paste to Here'!E341))),"Empty Cell")</f>
        <v>Silicone Ultra Thin double flared flesh tunnel &amp; Gauge: 10mm  &amp;  Color: Purple</v>
      </c>
      <c r="B337" s="165" t="str">
        <f>'Copy paste to Here'!C341</f>
        <v>SIUT</v>
      </c>
      <c r="C337" s="165" t="s">
        <v>1029</v>
      </c>
      <c r="D337" s="166">
        <f>Invoice!B341</f>
        <v>2</v>
      </c>
      <c r="E337" s="167">
        <f>'Shipping Invoice'!J341*$N$1</f>
        <v>0.52</v>
      </c>
      <c r="F337" s="167">
        <f t="shared" si="13"/>
        <v>1.04</v>
      </c>
      <c r="G337" s="168">
        <f t="shared" si="14"/>
        <v>18.402799999999999</v>
      </c>
      <c r="H337" s="171">
        <f t="shared" si="15"/>
        <v>36.805599999999998</v>
      </c>
    </row>
    <row r="338" spans="1:8" s="62" customFormat="1" ht="13.5" customHeight="1">
      <c r="A338" s="164" t="str">
        <f>IF((LEN('Copy paste to Here'!G342))&gt;5,((CONCATENATE('Copy paste to Here'!G342," &amp; ",'Copy paste to Here'!D342,"  &amp;  ",'Copy paste to Here'!E342))),"Empty Cell")</f>
        <v>Silicone Ultra Thin double flared flesh tunnel &amp; Gauge: 10mm  &amp;  Color: Skin Tone</v>
      </c>
      <c r="B338" s="165" t="str">
        <f>'Copy paste to Here'!C342</f>
        <v>SIUT</v>
      </c>
      <c r="C338" s="165" t="s">
        <v>1029</v>
      </c>
      <c r="D338" s="166">
        <f>Invoice!B342</f>
        <v>2</v>
      </c>
      <c r="E338" s="167">
        <f>'Shipping Invoice'!J342*$N$1</f>
        <v>0.52</v>
      </c>
      <c r="F338" s="167">
        <f t="shared" si="13"/>
        <v>1.04</v>
      </c>
      <c r="G338" s="168">
        <f t="shared" si="14"/>
        <v>18.402799999999999</v>
      </c>
      <c r="H338" s="171">
        <f t="shared" si="15"/>
        <v>36.805599999999998</v>
      </c>
    </row>
    <row r="339" spans="1:8" s="62" customFormat="1" ht="13.5" customHeight="1">
      <c r="A339" s="164" t="str">
        <f>IF((LEN('Copy paste to Here'!G343))&gt;5,((CONCATENATE('Copy paste to Here'!G343," &amp; ",'Copy paste to Here'!D343,"  &amp;  ",'Copy paste to Here'!E343))),"Empty Cell")</f>
        <v>Silicone Ultra Thin double flared flesh tunnel &amp; Gauge: 12mm  &amp;  Color: Black</v>
      </c>
      <c r="B339" s="165" t="str">
        <f>'Copy paste to Here'!C343</f>
        <v>SIUT</v>
      </c>
      <c r="C339" s="165" t="s">
        <v>1030</v>
      </c>
      <c r="D339" s="166">
        <f>Invoice!B343</f>
        <v>2</v>
      </c>
      <c r="E339" s="167">
        <f>'Shipping Invoice'!J343*$N$1</f>
        <v>0.56000000000000005</v>
      </c>
      <c r="F339" s="167">
        <f t="shared" ref="F339:F402" si="16">D339*E339</f>
        <v>1.1200000000000001</v>
      </c>
      <c r="G339" s="168">
        <f t="shared" ref="G339:G402" si="17">E339*$E$14</f>
        <v>19.8184</v>
      </c>
      <c r="H339" s="171">
        <f t="shared" ref="H339:H402" si="18">D339*G339</f>
        <v>39.636800000000001</v>
      </c>
    </row>
    <row r="340" spans="1:8" s="62" customFormat="1" ht="13.5" customHeight="1">
      <c r="A340" s="164" t="str">
        <f>IF((LEN('Copy paste to Here'!G344))&gt;5,((CONCATENATE('Copy paste to Here'!G344," &amp; ",'Copy paste to Here'!D344,"  &amp;  ",'Copy paste to Here'!E344))),"Empty Cell")</f>
        <v>Silicone Ultra Thin double flared flesh tunnel &amp; Gauge: 12mm  &amp;  Color: White</v>
      </c>
      <c r="B340" s="165" t="str">
        <f>'Copy paste to Here'!C344</f>
        <v>SIUT</v>
      </c>
      <c r="C340" s="165" t="s">
        <v>1030</v>
      </c>
      <c r="D340" s="166">
        <f>Invoice!B344</f>
        <v>2</v>
      </c>
      <c r="E340" s="167">
        <f>'Shipping Invoice'!J344*$N$1</f>
        <v>0.56000000000000005</v>
      </c>
      <c r="F340" s="167">
        <f t="shared" si="16"/>
        <v>1.1200000000000001</v>
      </c>
      <c r="G340" s="168">
        <f t="shared" si="17"/>
        <v>19.8184</v>
      </c>
      <c r="H340" s="171">
        <f t="shared" si="18"/>
        <v>39.636800000000001</v>
      </c>
    </row>
    <row r="341" spans="1:8" s="62" customFormat="1" ht="13.5" customHeight="1">
      <c r="A341" s="164" t="str">
        <f>IF((LEN('Copy paste to Here'!G345))&gt;5,((CONCATENATE('Copy paste to Here'!G345," &amp; ",'Copy paste to Here'!D345,"  &amp;  ",'Copy paste to Here'!E345))),"Empty Cell")</f>
        <v>Silicone Ultra Thin double flared flesh tunnel &amp; Gauge: 12mm  &amp;  Color: Light blue</v>
      </c>
      <c r="B341" s="165" t="str">
        <f>'Copy paste to Here'!C345</f>
        <v>SIUT</v>
      </c>
      <c r="C341" s="165" t="s">
        <v>1030</v>
      </c>
      <c r="D341" s="166">
        <f>Invoice!B345</f>
        <v>2</v>
      </c>
      <c r="E341" s="167">
        <f>'Shipping Invoice'!J345*$N$1</f>
        <v>0.56000000000000005</v>
      </c>
      <c r="F341" s="167">
        <f t="shared" si="16"/>
        <v>1.1200000000000001</v>
      </c>
      <c r="G341" s="168">
        <f t="shared" si="17"/>
        <v>19.8184</v>
      </c>
      <c r="H341" s="171">
        <f t="shared" si="18"/>
        <v>39.636800000000001</v>
      </c>
    </row>
    <row r="342" spans="1:8" s="62" customFormat="1" ht="13.5" customHeight="1">
      <c r="A342" s="164" t="str">
        <f>IF((LEN('Copy paste to Here'!G346))&gt;5,((CONCATENATE('Copy paste to Here'!G346," &amp; ",'Copy paste to Here'!D346,"  &amp;  ",'Copy paste to Here'!E346))),"Empty Cell")</f>
        <v>Silicone Ultra Thin double flared flesh tunnel &amp; Gauge: 12mm  &amp;  Color: Purple</v>
      </c>
      <c r="B342" s="165" t="str">
        <f>'Copy paste to Here'!C346</f>
        <v>SIUT</v>
      </c>
      <c r="C342" s="165" t="s">
        <v>1030</v>
      </c>
      <c r="D342" s="166">
        <f>Invoice!B346</f>
        <v>2</v>
      </c>
      <c r="E342" s="167">
        <f>'Shipping Invoice'!J346*$N$1</f>
        <v>0.56000000000000005</v>
      </c>
      <c r="F342" s="167">
        <f t="shared" si="16"/>
        <v>1.1200000000000001</v>
      </c>
      <c r="G342" s="168">
        <f t="shared" si="17"/>
        <v>19.8184</v>
      </c>
      <c r="H342" s="171">
        <f t="shared" si="18"/>
        <v>39.636800000000001</v>
      </c>
    </row>
    <row r="343" spans="1:8" s="62" customFormat="1" ht="13.5" customHeight="1">
      <c r="A343" s="164" t="str">
        <f>IF((LEN('Copy paste to Here'!G347))&gt;5,((CONCATENATE('Copy paste to Here'!G347," &amp; ",'Copy paste to Here'!D347,"  &amp;  ",'Copy paste to Here'!E347))),"Empty Cell")</f>
        <v>Silicone Ultra Thin double flared flesh tunnel &amp; Gauge: 12mm  &amp;  Color: Skin Tone</v>
      </c>
      <c r="B343" s="165" t="str">
        <f>'Copy paste to Here'!C347</f>
        <v>SIUT</v>
      </c>
      <c r="C343" s="165" t="s">
        <v>1030</v>
      </c>
      <c r="D343" s="166">
        <f>Invoice!B347</f>
        <v>2</v>
      </c>
      <c r="E343" s="167">
        <f>'Shipping Invoice'!J347*$N$1</f>
        <v>0.56000000000000005</v>
      </c>
      <c r="F343" s="167">
        <f t="shared" si="16"/>
        <v>1.1200000000000001</v>
      </c>
      <c r="G343" s="168">
        <f t="shared" si="17"/>
        <v>19.8184</v>
      </c>
      <c r="H343" s="171">
        <f t="shared" si="18"/>
        <v>39.636800000000001</v>
      </c>
    </row>
    <row r="344" spans="1:8" s="62" customFormat="1" ht="13.5" customHeight="1">
      <c r="A344" s="164" t="str">
        <f>IF((LEN('Copy paste to Here'!G348))&gt;5,((CONCATENATE('Copy paste to Here'!G348," &amp; ",'Copy paste to Here'!D348,"  &amp;  ",'Copy paste to Here'!E348))),"Empty Cell")</f>
        <v>Silicone Ultra Thin double flared flesh tunnel &amp; Gauge: 14mm  &amp;  Color: Black</v>
      </c>
      <c r="B344" s="165" t="str">
        <f>'Copy paste to Here'!C348</f>
        <v>SIUT</v>
      </c>
      <c r="C344" s="165" t="s">
        <v>1031</v>
      </c>
      <c r="D344" s="166">
        <f>Invoice!B348</f>
        <v>2</v>
      </c>
      <c r="E344" s="167">
        <f>'Shipping Invoice'!J348*$N$1</f>
        <v>0.62</v>
      </c>
      <c r="F344" s="167">
        <f t="shared" si="16"/>
        <v>1.24</v>
      </c>
      <c r="G344" s="168">
        <f t="shared" si="17"/>
        <v>21.941800000000001</v>
      </c>
      <c r="H344" s="171">
        <f t="shared" si="18"/>
        <v>43.883600000000001</v>
      </c>
    </row>
    <row r="345" spans="1:8" s="62" customFormat="1" ht="13.5" customHeight="1">
      <c r="A345" s="164" t="str">
        <f>IF((LEN('Copy paste to Here'!G349))&gt;5,((CONCATENATE('Copy paste to Here'!G349," &amp; ",'Copy paste to Here'!D349,"  &amp;  ",'Copy paste to Here'!E349))),"Empty Cell")</f>
        <v>Silicone Ultra Thin double flared flesh tunnel &amp; Gauge: 14mm  &amp;  Color: Clear</v>
      </c>
      <c r="B345" s="165" t="str">
        <f>'Copy paste to Here'!C349</f>
        <v>SIUT</v>
      </c>
      <c r="C345" s="165" t="s">
        <v>1031</v>
      </c>
      <c r="D345" s="166">
        <f>Invoice!B349</f>
        <v>2</v>
      </c>
      <c r="E345" s="167">
        <f>'Shipping Invoice'!J349*$N$1</f>
        <v>0.62</v>
      </c>
      <c r="F345" s="167">
        <f t="shared" si="16"/>
        <v>1.24</v>
      </c>
      <c r="G345" s="168">
        <f t="shared" si="17"/>
        <v>21.941800000000001</v>
      </c>
      <c r="H345" s="171">
        <f t="shared" si="18"/>
        <v>43.883600000000001</v>
      </c>
    </row>
    <row r="346" spans="1:8" s="62" customFormat="1" ht="13.5" customHeight="1">
      <c r="A346" s="164" t="str">
        <f>IF((LEN('Copy paste to Here'!G350))&gt;5,((CONCATENATE('Copy paste to Here'!G350," &amp; ",'Copy paste to Here'!D350,"  &amp;  ",'Copy paste to Here'!E350))),"Empty Cell")</f>
        <v>Silicone Ultra Thin double flared flesh tunnel &amp; Gauge: 14mm  &amp;  Color: Skin Tone</v>
      </c>
      <c r="B346" s="165" t="str">
        <f>'Copy paste to Here'!C350</f>
        <v>SIUT</v>
      </c>
      <c r="C346" s="165" t="s">
        <v>1031</v>
      </c>
      <c r="D346" s="166">
        <f>Invoice!B350</f>
        <v>2</v>
      </c>
      <c r="E346" s="167">
        <f>'Shipping Invoice'!J350*$N$1</f>
        <v>0.62</v>
      </c>
      <c r="F346" s="167">
        <f t="shared" si="16"/>
        <v>1.24</v>
      </c>
      <c r="G346" s="168">
        <f t="shared" si="17"/>
        <v>21.941800000000001</v>
      </c>
      <c r="H346" s="171">
        <f t="shared" si="18"/>
        <v>43.883600000000001</v>
      </c>
    </row>
    <row r="347" spans="1:8" s="62" customFormat="1" ht="13.5" customHeight="1">
      <c r="A347" s="164" t="str">
        <f>IF((LEN('Copy paste to Here'!G351))&gt;5,((CONCATENATE('Copy paste to Here'!G351," &amp; ",'Copy paste to Here'!D351,"  &amp;  ",'Copy paste to Here'!E351))),"Empty Cell")</f>
        <v>Silicone Ultra Thin double flared flesh tunnel &amp; Gauge: 16mm  &amp;  Color: Black</v>
      </c>
      <c r="B347" s="165" t="str">
        <f>'Copy paste to Here'!C351</f>
        <v>SIUT</v>
      </c>
      <c r="C347" s="165" t="s">
        <v>1032</v>
      </c>
      <c r="D347" s="166">
        <f>Invoice!B351</f>
        <v>2</v>
      </c>
      <c r="E347" s="167">
        <f>'Shipping Invoice'!J351*$N$1</f>
        <v>0.66</v>
      </c>
      <c r="F347" s="167">
        <f t="shared" si="16"/>
        <v>1.32</v>
      </c>
      <c r="G347" s="168">
        <f t="shared" si="17"/>
        <v>23.357400000000002</v>
      </c>
      <c r="H347" s="171">
        <f t="shared" si="18"/>
        <v>46.714800000000004</v>
      </c>
    </row>
    <row r="348" spans="1:8" s="62" customFormat="1" ht="13.5" customHeight="1">
      <c r="A348" s="164" t="str">
        <f>IF((LEN('Copy paste to Here'!G352))&gt;5,((CONCATENATE('Copy paste to Here'!G352," &amp; ",'Copy paste to Here'!D352,"  &amp;  ",'Copy paste to Here'!E352))),"Empty Cell")</f>
        <v>Silicone Ultra Thin double flared flesh tunnel &amp; Gauge: 18mm  &amp;  Color: White</v>
      </c>
      <c r="B348" s="165" t="str">
        <f>'Copy paste to Here'!C352</f>
        <v>SIUT</v>
      </c>
      <c r="C348" s="165" t="s">
        <v>1033</v>
      </c>
      <c r="D348" s="166">
        <f>Invoice!B352</f>
        <v>2</v>
      </c>
      <c r="E348" s="167">
        <f>'Shipping Invoice'!J352*$N$1</f>
        <v>0.69</v>
      </c>
      <c r="F348" s="167">
        <f t="shared" si="16"/>
        <v>1.38</v>
      </c>
      <c r="G348" s="168">
        <f t="shared" si="17"/>
        <v>24.4191</v>
      </c>
      <c r="H348" s="171">
        <f t="shared" si="18"/>
        <v>48.838200000000001</v>
      </c>
    </row>
    <row r="349" spans="1:8" s="62" customFormat="1" ht="13.5" customHeight="1">
      <c r="A349" s="164" t="str">
        <f>IF((LEN('Copy paste to Here'!G353))&gt;5,((CONCATENATE('Copy paste to Here'!G353," &amp; ",'Copy paste to Here'!D353,"  &amp;  ",'Copy paste to Here'!E353))),"Empty Cell")</f>
        <v>Silicone Ultra Thin double flared flesh tunnel &amp; Gauge: 19mm  &amp;  Color: White</v>
      </c>
      <c r="B349" s="165" t="str">
        <f>'Copy paste to Here'!C353</f>
        <v>SIUT</v>
      </c>
      <c r="C349" s="165" t="s">
        <v>1034</v>
      </c>
      <c r="D349" s="166">
        <f>Invoice!B353</f>
        <v>2</v>
      </c>
      <c r="E349" s="167">
        <f>'Shipping Invoice'!J353*$N$1</f>
        <v>0.7</v>
      </c>
      <c r="F349" s="167">
        <f t="shared" si="16"/>
        <v>1.4</v>
      </c>
      <c r="G349" s="168">
        <f t="shared" si="17"/>
        <v>24.773</v>
      </c>
      <c r="H349" s="171">
        <f t="shared" si="18"/>
        <v>49.545999999999999</v>
      </c>
    </row>
    <row r="350" spans="1:8" s="62" customFormat="1" ht="13.5" customHeight="1">
      <c r="A350" s="164" t="str">
        <f>IF((LEN('Copy paste to Here'!G354))&gt;5,((CONCATENATE('Copy paste to Here'!G354," &amp; ",'Copy paste to Here'!D354,"  &amp;  ",'Copy paste to Here'!E354))),"Empty Cell")</f>
        <v>Silicone Ultra Thin double flared flesh tunnel &amp; Gauge: 20mm  &amp;  Color: Skin Tone</v>
      </c>
      <c r="B350" s="165" t="str">
        <f>'Copy paste to Here'!C354</f>
        <v>SIUT</v>
      </c>
      <c r="C350" s="165" t="s">
        <v>1035</v>
      </c>
      <c r="D350" s="166">
        <f>Invoice!B354</f>
        <v>2</v>
      </c>
      <c r="E350" s="167">
        <f>'Shipping Invoice'!J354*$N$1</f>
        <v>0.72</v>
      </c>
      <c r="F350" s="167">
        <f t="shared" si="16"/>
        <v>1.44</v>
      </c>
      <c r="G350" s="168">
        <f t="shared" si="17"/>
        <v>25.480799999999999</v>
      </c>
      <c r="H350" s="171">
        <f t="shared" si="18"/>
        <v>50.961599999999997</v>
      </c>
    </row>
    <row r="351" spans="1:8" s="62" customFormat="1" ht="13.5" customHeight="1">
      <c r="A351" s="164" t="str">
        <f>IF((LEN('Copy paste to Here'!G355))&gt;5,((CONCATENATE('Copy paste to Here'!G355," &amp; ",'Copy paste to Here'!D355,"  &amp;  ",'Copy paste to Here'!E355))),"Empty Cell")</f>
        <v>Silicone Ultra Thin double flared flesh tunnel &amp; Gauge: 22mm  &amp;  Color: Clear</v>
      </c>
      <c r="B351" s="165" t="str">
        <f>'Copy paste to Here'!C355</f>
        <v>SIUT</v>
      </c>
      <c r="C351" s="165" t="s">
        <v>1036</v>
      </c>
      <c r="D351" s="166">
        <f>Invoice!B355</f>
        <v>2</v>
      </c>
      <c r="E351" s="167">
        <f>'Shipping Invoice'!J355*$N$1</f>
        <v>0.76</v>
      </c>
      <c r="F351" s="167">
        <f t="shared" si="16"/>
        <v>1.52</v>
      </c>
      <c r="G351" s="168">
        <f t="shared" si="17"/>
        <v>26.8964</v>
      </c>
      <c r="H351" s="171">
        <f t="shared" si="18"/>
        <v>53.7928</v>
      </c>
    </row>
    <row r="352" spans="1:8" s="62" customFormat="1" ht="13.5" customHeight="1">
      <c r="A352" s="164" t="str">
        <f>IF((LEN('Copy paste to Here'!G356))&gt;5,((CONCATENATE('Copy paste to Here'!G356," &amp; ",'Copy paste to Here'!D356,"  &amp;  ",'Copy paste to Here'!E356))),"Empty Cell")</f>
        <v xml:space="preserve">Surgical steel nose bone, 20g (0.8mm) with 2mm ball shaped top &amp;   &amp;  </v>
      </c>
      <c r="B352" s="165" t="str">
        <f>'Copy paste to Here'!C356</f>
        <v>SNBB</v>
      </c>
      <c r="C352" s="165" t="s">
        <v>900</v>
      </c>
      <c r="D352" s="166">
        <f>Invoice!B356</f>
        <v>4</v>
      </c>
      <c r="E352" s="167">
        <f>'Shipping Invoice'!J356*$N$1</f>
        <v>0.18</v>
      </c>
      <c r="F352" s="167">
        <f t="shared" si="16"/>
        <v>0.72</v>
      </c>
      <c r="G352" s="168">
        <f t="shared" si="17"/>
        <v>6.3701999999999996</v>
      </c>
      <c r="H352" s="171">
        <f t="shared" si="18"/>
        <v>25.480799999999999</v>
      </c>
    </row>
    <row r="353" spans="1:8" s="62" customFormat="1" ht="13.5" customHeight="1">
      <c r="A353" s="164" t="str">
        <f>IF((LEN('Copy paste to Here'!G357))&gt;5,((CONCATENATE('Copy paste to Here'!G357," &amp; ",'Copy paste to Here'!D357,"  &amp;  ",'Copy paste to Here'!E357))),"Empty Cell")</f>
        <v>Premium PVD plated surgical steel eyebrow spiral, 16g (1.2mm) with two 3mm balls &amp; Length: 6mm  &amp;  Color: Black</v>
      </c>
      <c r="B353" s="165" t="str">
        <f>'Copy paste to Here'!C357</f>
        <v>SPETB</v>
      </c>
      <c r="C353" s="165" t="s">
        <v>606</v>
      </c>
      <c r="D353" s="166">
        <f>Invoice!B357</f>
        <v>2</v>
      </c>
      <c r="E353" s="167">
        <f>'Shipping Invoice'!J357*$N$1</f>
        <v>0.69</v>
      </c>
      <c r="F353" s="167">
        <f t="shared" si="16"/>
        <v>1.38</v>
      </c>
      <c r="G353" s="168">
        <f t="shared" si="17"/>
        <v>24.4191</v>
      </c>
      <c r="H353" s="171">
        <f t="shared" si="18"/>
        <v>48.838200000000001</v>
      </c>
    </row>
    <row r="354" spans="1:8" s="62" customFormat="1" ht="13.5" customHeight="1">
      <c r="A354" s="164" t="str">
        <f>IF((LEN('Copy paste to Here'!G358))&gt;5,((CONCATENATE('Copy paste to Here'!G358," &amp; ",'Copy paste to Here'!D358,"  &amp;  ",'Copy paste to Here'!E358))),"Empty Cell")</f>
        <v>Premium PVD plated surgical steel eyebrow spiral, 16g (1.2mm) with two 3mm balls &amp; Length: 8mm  &amp;  Color: Black</v>
      </c>
      <c r="B354" s="165" t="str">
        <f>'Copy paste to Here'!C358</f>
        <v>SPETB</v>
      </c>
      <c r="C354" s="165" t="s">
        <v>606</v>
      </c>
      <c r="D354" s="166">
        <f>Invoice!B358</f>
        <v>2</v>
      </c>
      <c r="E354" s="167">
        <f>'Shipping Invoice'!J358*$N$1</f>
        <v>0.69</v>
      </c>
      <c r="F354" s="167">
        <f t="shared" si="16"/>
        <v>1.38</v>
      </c>
      <c r="G354" s="168">
        <f t="shared" si="17"/>
        <v>24.4191</v>
      </c>
      <c r="H354" s="171">
        <f t="shared" si="18"/>
        <v>48.838200000000001</v>
      </c>
    </row>
    <row r="355" spans="1:8" s="62" customFormat="1" ht="13.5" customHeight="1">
      <c r="A355" s="164" t="str">
        <f>IF((LEN('Copy paste to Here'!G359))&gt;5,((CONCATENATE('Copy paste to Here'!G359," &amp; ",'Copy paste to Here'!D359,"  &amp;  ",'Copy paste to Here'!E359))),"Empty Cell")</f>
        <v>Premium PVD plated surgical steel eyebrow spiral, 16g (1.2mm) with two 3mm balls &amp; Length: 10mm  &amp;  Color: Black</v>
      </c>
      <c r="B355" s="165" t="str">
        <f>'Copy paste to Here'!C359</f>
        <v>SPETB</v>
      </c>
      <c r="C355" s="165" t="s">
        <v>606</v>
      </c>
      <c r="D355" s="166">
        <f>Invoice!B359</f>
        <v>2</v>
      </c>
      <c r="E355" s="167">
        <f>'Shipping Invoice'!J359*$N$1</f>
        <v>0.69</v>
      </c>
      <c r="F355" s="167">
        <f t="shared" si="16"/>
        <v>1.38</v>
      </c>
      <c r="G355" s="168">
        <f t="shared" si="17"/>
        <v>24.4191</v>
      </c>
      <c r="H355" s="171">
        <f t="shared" si="18"/>
        <v>48.838200000000001</v>
      </c>
    </row>
    <row r="356" spans="1:8" s="62" customFormat="1" ht="13.5" customHeight="1">
      <c r="A356" s="164" t="str">
        <f>IF((LEN('Copy paste to Here'!G360))&gt;5,((CONCATENATE('Copy paste to Here'!G360," &amp; ",'Copy paste to Here'!D360,"  &amp;  ",'Copy paste to Here'!E360))),"Empty Cell")</f>
        <v>Premium PVD plated surgical steel eyebrow spiral, 16g (1.2mm) with two 3mm cones &amp; Length: 6mm  &amp;  Color: Black</v>
      </c>
      <c r="B356" s="165" t="str">
        <f>'Copy paste to Here'!C360</f>
        <v>SPETCN</v>
      </c>
      <c r="C356" s="165" t="s">
        <v>902</v>
      </c>
      <c r="D356" s="166">
        <f>Invoice!B360</f>
        <v>2</v>
      </c>
      <c r="E356" s="167">
        <f>'Shipping Invoice'!J360*$N$1</f>
        <v>0.69</v>
      </c>
      <c r="F356" s="167">
        <f t="shared" si="16"/>
        <v>1.38</v>
      </c>
      <c r="G356" s="168">
        <f t="shared" si="17"/>
        <v>24.4191</v>
      </c>
      <c r="H356" s="171">
        <f t="shared" si="18"/>
        <v>48.838200000000001</v>
      </c>
    </row>
    <row r="357" spans="1:8" s="62" customFormat="1" ht="13.5" customHeight="1">
      <c r="A357" s="164" t="str">
        <f>IF((LEN('Copy paste to Here'!G361))&gt;5,((CONCATENATE('Copy paste to Here'!G361," &amp; ",'Copy paste to Here'!D361,"  &amp;  ",'Copy paste to Here'!E361))),"Empty Cell")</f>
        <v>Premium PVD plated surgical steel eyebrow spiral, 16g (1.2mm) with two 3mm cones &amp; Length: 8mm  &amp;  Color: Black</v>
      </c>
      <c r="B357" s="165" t="str">
        <f>'Copy paste to Here'!C361</f>
        <v>SPETCN</v>
      </c>
      <c r="C357" s="165" t="s">
        <v>902</v>
      </c>
      <c r="D357" s="166">
        <f>Invoice!B361</f>
        <v>2</v>
      </c>
      <c r="E357" s="167">
        <f>'Shipping Invoice'!J361*$N$1</f>
        <v>0.69</v>
      </c>
      <c r="F357" s="167">
        <f t="shared" si="16"/>
        <v>1.38</v>
      </c>
      <c r="G357" s="168">
        <f t="shared" si="17"/>
        <v>24.4191</v>
      </c>
      <c r="H357" s="171">
        <f t="shared" si="18"/>
        <v>48.838200000000001</v>
      </c>
    </row>
    <row r="358" spans="1:8" s="62" customFormat="1" ht="13.5" customHeight="1">
      <c r="A358" s="164" t="str">
        <f>IF((LEN('Copy paste to Here'!G362))&gt;5,((CONCATENATE('Copy paste to Here'!G362," &amp; ",'Copy paste to Here'!D362,"  &amp;  ",'Copy paste to Here'!E362))),"Empty Cell")</f>
        <v>Premium PVD plated surgical steel eyebrow spiral, 16g (1.2mm) with two 3mm cones &amp; Length: 10mm  &amp;  Color: Black</v>
      </c>
      <c r="B358" s="165" t="str">
        <f>'Copy paste to Here'!C362</f>
        <v>SPETCN</v>
      </c>
      <c r="C358" s="165" t="s">
        <v>902</v>
      </c>
      <c r="D358" s="166">
        <f>Invoice!B362</f>
        <v>2</v>
      </c>
      <c r="E358" s="167">
        <f>'Shipping Invoice'!J362*$N$1</f>
        <v>0.69</v>
      </c>
      <c r="F358" s="167">
        <f t="shared" si="16"/>
        <v>1.38</v>
      </c>
      <c r="G358" s="168">
        <f t="shared" si="17"/>
        <v>24.4191</v>
      </c>
      <c r="H358" s="171">
        <f t="shared" si="18"/>
        <v>48.838200000000001</v>
      </c>
    </row>
    <row r="359" spans="1:8" s="62" customFormat="1" ht="13.5" customHeight="1">
      <c r="A359" s="164" t="str">
        <f>IF((LEN('Copy paste to Here'!G363))&gt;5,((CONCATENATE('Copy paste to Here'!G363," &amp; ",'Copy paste to Here'!D363,"  &amp;  ",'Copy paste to Here'!E363))),"Empty Cell")</f>
        <v xml:space="preserve">High polished surgical steel single flesh tunnel with rubber O-ring &amp; Gauge: 2mm  &amp;  </v>
      </c>
      <c r="B359" s="165" t="str">
        <f>'Copy paste to Here'!C363</f>
        <v>SPG</v>
      </c>
      <c r="C359" s="165" t="s">
        <v>1037</v>
      </c>
      <c r="D359" s="166">
        <f>Invoice!B363</f>
        <v>2</v>
      </c>
      <c r="E359" s="167">
        <f>'Shipping Invoice'!J363*$N$1</f>
        <v>0.41</v>
      </c>
      <c r="F359" s="167">
        <f t="shared" si="16"/>
        <v>0.82</v>
      </c>
      <c r="G359" s="168">
        <f t="shared" si="17"/>
        <v>14.5099</v>
      </c>
      <c r="H359" s="171">
        <f t="shared" si="18"/>
        <v>29.0198</v>
      </c>
    </row>
    <row r="360" spans="1:8" s="62" customFormat="1" ht="13.5" customHeight="1">
      <c r="A360" s="164" t="str">
        <f>IF((LEN('Copy paste to Here'!G364))&gt;5,((CONCATENATE('Copy paste to Here'!G364," &amp; ",'Copy paste to Here'!D364,"  &amp;  ",'Copy paste to Here'!E364))),"Empty Cell")</f>
        <v xml:space="preserve">High polished surgical steel single flesh tunnel with rubber O-ring &amp; Gauge: 2.5mm  &amp;  </v>
      </c>
      <c r="B360" s="165" t="str">
        <f>'Copy paste to Here'!C364</f>
        <v>SPG</v>
      </c>
      <c r="C360" s="165" t="s">
        <v>1038</v>
      </c>
      <c r="D360" s="166">
        <f>Invoice!B364</f>
        <v>2</v>
      </c>
      <c r="E360" s="167">
        <f>'Shipping Invoice'!J364*$N$1</f>
        <v>0.43</v>
      </c>
      <c r="F360" s="167">
        <f t="shared" si="16"/>
        <v>0.86</v>
      </c>
      <c r="G360" s="168">
        <f t="shared" si="17"/>
        <v>15.217700000000001</v>
      </c>
      <c r="H360" s="171">
        <f t="shared" si="18"/>
        <v>30.435400000000001</v>
      </c>
    </row>
    <row r="361" spans="1:8" s="62" customFormat="1" ht="13.5" customHeight="1">
      <c r="A361" s="164" t="str">
        <f>IF((LEN('Copy paste to Here'!G365))&gt;5,((CONCATENATE('Copy paste to Here'!G365," &amp; ",'Copy paste to Here'!D365,"  &amp;  ",'Copy paste to Here'!E365))),"Empty Cell")</f>
        <v xml:space="preserve">High polished surgical steel single flesh tunnel with rubber O-ring &amp; Gauge: 4mm  &amp;  </v>
      </c>
      <c r="B361" s="165" t="str">
        <f>'Copy paste to Here'!C365</f>
        <v>SPG</v>
      </c>
      <c r="C361" s="165" t="s">
        <v>1039</v>
      </c>
      <c r="D361" s="166">
        <f>Invoice!B365</f>
        <v>2</v>
      </c>
      <c r="E361" s="167">
        <f>'Shipping Invoice'!J365*$N$1</f>
        <v>0.46</v>
      </c>
      <c r="F361" s="167">
        <f t="shared" si="16"/>
        <v>0.92</v>
      </c>
      <c r="G361" s="168">
        <f t="shared" si="17"/>
        <v>16.279400000000003</v>
      </c>
      <c r="H361" s="171">
        <f t="shared" si="18"/>
        <v>32.558800000000005</v>
      </c>
    </row>
    <row r="362" spans="1:8" s="62" customFormat="1" ht="13.5" customHeight="1">
      <c r="A362" s="164" t="str">
        <f>IF((LEN('Copy paste to Here'!G366))&gt;5,((CONCATENATE('Copy paste to Here'!G366," &amp; ",'Copy paste to Here'!D366,"  &amp;  ",'Copy paste to Here'!E366))),"Empty Cell")</f>
        <v xml:space="preserve">High polished surgical steel single flesh tunnel with rubber O-ring &amp; Gauge: 5mm  &amp;  </v>
      </c>
      <c r="B362" s="165" t="str">
        <f>'Copy paste to Here'!C366</f>
        <v>SPG</v>
      </c>
      <c r="C362" s="165" t="s">
        <v>1040</v>
      </c>
      <c r="D362" s="166">
        <f>Invoice!B366</f>
        <v>2</v>
      </c>
      <c r="E362" s="167">
        <f>'Shipping Invoice'!J366*$N$1</f>
        <v>0.46</v>
      </c>
      <c r="F362" s="167">
        <f t="shared" si="16"/>
        <v>0.92</v>
      </c>
      <c r="G362" s="168">
        <f t="shared" si="17"/>
        <v>16.279400000000003</v>
      </c>
      <c r="H362" s="171">
        <f t="shared" si="18"/>
        <v>32.558800000000005</v>
      </c>
    </row>
    <row r="363" spans="1:8" s="62" customFormat="1" ht="13.5" customHeight="1">
      <c r="A363" s="164" t="str">
        <f>IF((LEN('Copy paste to Here'!G367))&gt;5,((CONCATENATE('Copy paste to Here'!G367," &amp; ",'Copy paste to Here'!D367,"  &amp;  ",'Copy paste to Here'!E367))),"Empty Cell")</f>
        <v xml:space="preserve">High polished surgical steel single flesh tunnel with rubber O-ring &amp; Gauge: 6mm  &amp;  </v>
      </c>
      <c r="B363" s="165" t="str">
        <f>'Copy paste to Here'!C367</f>
        <v>SPG</v>
      </c>
      <c r="C363" s="165" t="s">
        <v>1041</v>
      </c>
      <c r="D363" s="166">
        <f>Invoice!B367</f>
        <v>2</v>
      </c>
      <c r="E363" s="167">
        <f>'Shipping Invoice'!J367*$N$1</f>
        <v>0.48</v>
      </c>
      <c r="F363" s="167">
        <f t="shared" si="16"/>
        <v>0.96</v>
      </c>
      <c r="G363" s="168">
        <f t="shared" si="17"/>
        <v>16.987200000000001</v>
      </c>
      <c r="H363" s="171">
        <f t="shared" si="18"/>
        <v>33.974400000000003</v>
      </c>
    </row>
    <row r="364" spans="1:8" s="62" customFormat="1" ht="13.5" customHeight="1">
      <c r="A364" s="164" t="str">
        <f>IF((LEN('Copy paste to Here'!G368))&gt;5,((CONCATENATE('Copy paste to Here'!G368," &amp; ",'Copy paste to Here'!D368,"  &amp;  ",'Copy paste to Here'!E368))),"Empty Cell")</f>
        <v xml:space="preserve">High polished surgical steel single flesh tunnel with rubber O-ring &amp; Gauge: 8mm  &amp;  </v>
      </c>
      <c r="B364" s="165" t="str">
        <f>'Copy paste to Here'!C368</f>
        <v>SPG</v>
      </c>
      <c r="C364" s="165" t="s">
        <v>1042</v>
      </c>
      <c r="D364" s="166">
        <f>Invoice!B368</f>
        <v>2</v>
      </c>
      <c r="E364" s="167">
        <f>'Shipping Invoice'!J368*$N$1</f>
        <v>0.62</v>
      </c>
      <c r="F364" s="167">
        <f t="shared" si="16"/>
        <v>1.24</v>
      </c>
      <c r="G364" s="168">
        <f t="shared" si="17"/>
        <v>21.941800000000001</v>
      </c>
      <c r="H364" s="171">
        <f t="shared" si="18"/>
        <v>43.883600000000001</v>
      </c>
    </row>
    <row r="365" spans="1:8" s="62" customFormat="1" ht="13.5" customHeight="1">
      <c r="A365" s="164" t="str">
        <f>IF((LEN('Copy paste to Here'!G369))&gt;5,((CONCATENATE('Copy paste to Here'!G369," &amp; ",'Copy paste to Here'!D369,"  &amp;  ",'Copy paste to Here'!E369))),"Empty Cell")</f>
        <v xml:space="preserve">High polished surgical steel single flesh tunnel with rubber O-ring &amp; Gauge: 10mm  &amp;  </v>
      </c>
      <c r="B365" s="165" t="str">
        <f>'Copy paste to Here'!C369</f>
        <v>SPG</v>
      </c>
      <c r="C365" s="165" t="s">
        <v>1043</v>
      </c>
      <c r="D365" s="166">
        <f>Invoice!B369</f>
        <v>2</v>
      </c>
      <c r="E365" s="167">
        <f>'Shipping Invoice'!J369*$N$1</f>
        <v>0.68</v>
      </c>
      <c r="F365" s="167">
        <f t="shared" si="16"/>
        <v>1.36</v>
      </c>
      <c r="G365" s="168">
        <f t="shared" si="17"/>
        <v>24.065200000000001</v>
      </c>
      <c r="H365" s="171">
        <f t="shared" si="18"/>
        <v>48.130400000000002</v>
      </c>
    </row>
    <row r="366" spans="1:8" s="62" customFormat="1" ht="13.5" customHeight="1">
      <c r="A366" s="164" t="str">
        <f>IF((LEN('Copy paste to Here'!G370))&gt;5,((CONCATENATE('Copy paste to Here'!G370," &amp; ",'Copy paste to Here'!D370,"  &amp;  ",'Copy paste to Here'!E370))),"Empty Cell")</f>
        <v xml:space="preserve">High polished surgical steel single flesh tunnel with rubber O-ring &amp; Gauge: 14mm  &amp;  </v>
      </c>
      <c r="B366" s="165" t="str">
        <f>'Copy paste to Here'!C370</f>
        <v>SPG</v>
      </c>
      <c r="C366" s="165" t="s">
        <v>1044</v>
      </c>
      <c r="D366" s="166">
        <f>Invoice!B370</f>
        <v>2</v>
      </c>
      <c r="E366" s="167">
        <f>'Shipping Invoice'!J370*$N$1</f>
        <v>0.84</v>
      </c>
      <c r="F366" s="167">
        <f t="shared" si="16"/>
        <v>1.68</v>
      </c>
      <c r="G366" s="168">
        <f t="shared" si="17"/>
        <v>29.727599999999999</v>
      </c>
      <c r="H366" s="171">
        <f t="shared" si="18"/>
        <v>59.455199999999998</v>
      </c>
    </row>
    <row r="367" spans="1:8" s="62" customFormat="1" ht="13.5" customHeight="1">
      <c r="A367" s="164" t="str">
        <f>IF((LEN('Copy paste to Here'!G371))&gt;5,((CONCATENATE('Copy paste to Here'!G371," &amp; ",'Copy paste to Here'!D371,"  &amp;  ",'Copy paste to Here'!E371))),"Empty Cell")</f>
        <v xml:space="preserve">High polished surgical steel single flesh tunnel with rubber O-ring &amp; Gauge: 16mm  &amp;  </v>
      </c>
      <c r="B367" s="165" t="str">
        <f>'Copy paste to Here'!C371</f>
        <v>SPG</v>
      </c>
      <c r="C367" s="165" t="s">
        <v>1045</v>
      </c>
      <c r="D367" s="166">
        <f>Invoice!B371</f>
        <v>2</v>
      </c>
      <c r="E367" s="167">
        <f>'Shipping Invoice'!J371*$N$1</f>
        <v>0.89</v>
      </c>
      <c r="F367" s="167">
        <f t="shared" si="16"/>
        <v>1.78</v>
      </c>
      <c r="G367" s="168">
        <f t="shared" si="17"/>
        <v>31.4971</v>
      </c>
      <c r="H367" s="171">
        <f t="shared" si="18"/>
        <v>62.994199999999999</v>
      </c>
    </row>
    <row r="368" spans="1:8" s="62" customFormat="1" ht="13.5" customHeight="1">
      <c r="A368" s="164" t="str">
        <f>IF((LEN('Copy paste to Here'!G372))&gt;5,((CONCATENATE('Copy paste to Here'!G372," &amp; ",'Copy paste to Here'!D372,"  &amp;  ",'Copy paste to Here'!E372))),"Empty Cell")</f>
        <v xml:space="preserve">High polished surgical steel single flesh tunnel with rubber O-ring &amp; Gauge: 18mm  &amp;  </v>
      </c>
      <c r="B368" s="165" t="str">
        <f>'Copy paste to Here'!C372</f>
        <v>SPG</v>
      </c>
      <c r="C368" s="165" t="s">
        <v>1046</v>
      </c>
      <c r="D368" s="166">
        <f>Invoice!B372</f>
        <v>2</v>
      </c>
      <c r="E368" s="167">
        <f>'Shipping Invoice'!J372*$N$1</f>
        <v>1.04</v>
      </c>
      <c r="F368" s="167">
        <f t="shared" si="16"/>
        <v>2.08</v>
      </c>
      <c r="G368" s="168">
        <f t="shared" si="17"/>
        <v>36.805599999999998</v>
      </c>
      <c r="H368" s="171">
        <f t="shared" si="18"/>
        <v>73.611199999999997</v>
      </c>
    </row>
    <row r="369" spans="1:8" s="62" customFormat="1" ht="13.5" customHeight="1">
      <c r="A369" s="164" t="str">
        <f>IF((LEN('Copy paste to Here'!G373))&gt;5,((CONCATENATE('Copy paste to Here'!G373," &amp; ",'Copy paste to Here'!D373,"  &amp;  ",'Copy paste to Here'!E373))),"Empty Cell")</f>
        <v xml:space="preserve">High polished surgical steel single flesh tunnel with rubber O-ring &amp; Gauge: 19mm  &amp;  </v>
      </c>
      <c r="B369" s="165" t="str">
        <f>'Copy paste to Here'!C373</f>
        <v>SPG</v>
      </c>
      <c r="C369" s="165" t="s">
        <v>1047</v>
      </c>
      <c r="D369" s="166">
        <f>Invoice!B373</f>
        <v>2</v>
      </c>
      <c r="E369" s="167">
        <f>'Shipping Invoice'!J373*$N$1</f>
        <v>1.08</v>
      </c>
      <c r="F369" s="167">
        <f t="shared" si="16"/>
        <v>2.16</v>
      </c>
      <c r="G369" s="168">
        <f t="shared" si="17"/>
        <v>38.221200000000003</v>
      </c>
      <c r="H369" s="171">
        <f t="shared" si="18"/>
        <v>76.442400000000006</v>
      </c>
    </row>
    <row r="370" spans="1:8" s="62" customFormat="1" ht="13.5" customHeight="1">
      <c r="A370" s="164" t="str">
        <f>IF((LEN('Copy paste to Here'!G374))&gt;5,((CONCATENATE('Copy paste to Here'!G374," &amp; ",'Copy paste to Here'!D374,"  &amp;  ",'Copy paste to Here'!E374))),"Empty Cell")</f>
        <v xml:space="preserve">High polished surgical steel single flesh tunnel with rubber O-ring &amp; Gauge: 20mm  &amp;  </v>
      </c>
      <c r="B370" s="165" t="str">
        <f>'Copy paste to Here'!C374</f>
        <v>SPG</v>
      </c>
      <c r="C370" s="165" t="s">
        <v>1048</v>
      </c>
      <c r="D370" s="166">
        <f>Invoice!B374</f>
        <v>2</v>
      </c>
      <c r="E370" s="167">
        <f>'Shipping Invoice'!J374*$N$1</f>
        <v>1.1399999999999999</v>
      </c>
      <c r="F370" s="167">
        <f t="shared" si="16"/>
        <v>2.2799999999999998</v>
      </c>
      <c r="G370" s="168">
        <f t="shared" si="17"/>
        <v>40.3446</v>
      </c>
      <c r="H370" s="171">
        <f t="shared" si="18"/>
        <v>80.6892</v>
      </c>
    </row>
    <row r="371" spans="1:8" s="62" customFormat="1" ht="13.5" customHeight="1">
      <c r="A371" s="164" t="str">
        <f>IF((LEN('Copy paste to Here'!G375))&gt;5,((CONCATENATE('Copy paste to Here'!G375," &amp; ",'Copy paste to Here'!D375,"  &amp;  ",'Copy paste to Here'!E375))),"Empty Cell")</f>
        <v xml:space="preserve">High polished surgical steel single flesh tunnel with rubber O-ring &amp; Gauge: 22mm  &amp;  </v>
      </c>
      <c r="B371" s="165" t="str">
        <f>'Copy paste to Here'!C375</f>
        <v>SPG</v>
      </c>
      <c r="C371" s="165" t="s">
        <v>1049</v>
      </c>
      <c r="D371" s="166">
        <f>Invoice!B375</f>
        <v>2</v>
      </c>
      <c r="E371" s="167">
        <f>'Shipping Invoice'!J375*$N$1</f>
        <v>1.34</v>
      </c>
      <c r="F371" s="167">
        <f t="shared" si="16"/>
        <v>2.68</v>
      </c>
      <c r="G371" s="168">
        <f t="shared" si="17"/>
        <v>47.422600000000003</v>
      </c>
      <c r="H371" s="171">
        <f t="shared" si="18"/>
        <v>94.845200000000006</v>
      </c>
    </row>
    <row r="372" spans="1:8" s="62" customFormat="1" ht="13.5" customHeight="1">
      <c r="A372" s="164" t="str">
        <f>IF((LEN('Copy paste to Here'!G376))&gt;5,((CONCATENATE('Copy paste to Here'!G376," &amp; ",'Copy paste to Here'!D376,"  &amp;  ",'Copy paste to Here'!E376))),"Empty Cell")</f>
        <v xml:space="preserve">High polished surgical steel single flesh tunnel with rubber O-ring &amp; Gauge: 35mm  &amp;  </v>
      </c>
      <c r="B372" s="165" t="str">
        <f>'Copy paste to Here'!C376</f>
        <v>SPG</v>
      </c>
      <c r="C372" s="165" t="s">
        <v>1050</v>
      </c>
      <c r="D372" s="166">
        <f>Invoice!B376</f>
        <v>2</v>
      </c>
      <c r="E372" s="167">
        <f>'Shipping Invoice'!J376*$N$1</f>
        <v>2.89</v>
      </c>
      <c r="F372" s="167">
        <f t="shared" si="16"/>
        <v>5.78</v>
      </c>
      <c r="G372" s="168">
        <f t="shared" si="17"/>
        <v>102.2771</v>
      </c>
      <c r="H372" s="171">
        <f t="shared" si="18"/>
        <v>204.55420000000001</v>
      </c>
    </row>
    <row r="373" spans="1:8" s="62" customFormat="1" ht="13.5" customHeight="1">
      <c r="A373" s="164" t="str">
        <f>IF((LEN('Copy paste to Here'!G377))&gt;5,((CONCATENATE('Copy paste to Here'!G377," &amp; ",'Copy paste to Here'!D377,"  &amp;  ",'Copy paste to Here'!E377))),"Empty Cell")</f>
        <v xml:space="preserve">High polished surgical steel single flesh tunnel with rubber O-ring &amp; Gauge: 38mm  &amp;  </v>
      </c>
      <c r="B373" s="165" t="str">
        <f>'Copy paste to Here'!C377</f>
        <v>SPG</v>
      </c>
      <c r="C373" s="165" t="s">
        <v>1051</v>
      </c>
      <c r="D373" s="166">
        <f>Invoice!B377</f>
        <v>2</v>
      </c>
      <c r="E373" s="167">
        <f>'Shipping Invoice'!J377*$N$1</f>
        <v>3.39</v>
      </c>
      <c r="F373" s="167">
        <f t="shared" si="16"/>
        <v>6.78</v>
      </c>
      <c r="G373" s="168">
        <f t="shared" si="17"/>
        <v>119.97210000000001</v>
      </c>
      <c r="H373" s="171">
        <f t="shared" si="18"/>
        <v>239.94420000000002</v>
      </c>
    </row>
    <row r="374" spans="1:8" s="62" customFormat="1" ht="13.5" customHeight="1">
      <c r="A374" s="164" t="str">
        <f>IF((LEN('Copy paste to Here'!G378))&gt;5,((CONCATENATE('Copy paste to Here'!G378," &amp; ",'Copy paste to Here'!D378,"  &amp;  ",'Copy paste to Here'!E378))),"Empty Cell")</f>
        <v>PVD plated surgical steel septum pincher with double O-rings thickness &amp; Pincher Size: Thickness 2mm &amp; width 10mm  &amp;  Color: Black</v>
      </c>
      <c r="B374" s="165" t="str">
        <f>'Copy paste to Here'!C378</f>
        <v>TPSP</v>
      </c>
      <c r="C374" s="165" t="s">
        <v>1052</v>
      </c>
      <c r="D374" s="166">
        <f>Invoice!B378</f>
        <v>2</v>
      </c>
      <c r="E374" s="167">
        <f>'Shipping Invoice'!J378*$N$1</f>
        <v>1.19</v>
      </c>
      <c r="F374" s="167">
        <f t="shared" si="16"/>
        <v>2.38</v>
      </c>
      <c r="G374" s="168">
        <f t="shared" si="17"/>
        <v>42.114100000000001</v>
      </c>
      <c r="H374" s="171">
        <f t="shared" si="18"/>
        <v>84.228200000000001</v>
      </c>
    </row>
    <row r="375" spans="1:8" s="62" customFormat="1" ht="13.5" customHeight="1">
      <c r="A375" s="164" t="str">
        <f>IF((LEN('Copy paste to Here'!G379))&gt;5,((CONCATENATE('Copy paste to Here'!G379," &amp; ",'Copy paste to Here'!D379,"  &amp;  ",'Copy paste to Here'!E379))),"Empty Cell")</f>
        <v>PVD plated surgical steel septum pincher with double O-rings thickness &amp; Pincher Size: Thickness 1.6mm &amp; width 10mm  &amp;  Color: Gold</v>
      </c>
      <c r="B375" s="165" t="str">
        <f>'Copy paste to Here'!C379</f>
        <v>TPSP</v>
      </c>
      <c r="C375" s="165" t="s">
        <v>1053</v>
      </c>
      <c r="D375" s="166">
        <f>Invoice!B379</f>
        <v>2</v>
      </c>
      <c r="E375" s="167">
        <f>'Shipping Invoice'!J379*$N$1</f>
        <v>0.99</v>
      </c>
      <c r="F375" s="167">
        <f t="shared" si="16"/>
        <v>1.98</v>
      </c>
      <c r="G375" s="168">
        <f t="shared" si="17"/>
        <v>35.036099999999998</v>
      </c>
      <c r="H375" s="171">
        <f t="shared" si="18"/>
        <v>70.072199999999995</v>
      </c>
    </row>
    <row r="376" spans="1:8" s="62" customFormat="1" ht="13.5" customHeight="1">
      <c r="A376" s="164" t="str">
        <f>IF((LEN('Copy paste to Here'!G380))&gt;5,((CONCATENATE('Copy paste to Here'!G380," &amp; ",'Copy paste to Here'!D380,"  &amp;  ",'Copy paste to Here'!E380))),"Empty Cell")</f>
        <v xml:space="preserve">Pack of 10 pcs. of 4mm high polished surgical steel balls with 0.8mm threading (20g) &amp;   &amp;  </v>
      </c>
      <c r="B376" s="165" t="str">
        <f>'Copy paste to Here'!C380</f>
        <v>XBAL4XS</v>
      </c>
      <c r="C376" s="165" t="s">
        <v>911</v>
      </c>
      <c r="D376" s="166">
        <f>Invoice!B380</f>
        <v>2</v>
      </c>
      <c r="E376" s="167">
        <f>'Shipping Invoice'!J380*$N$1</f>
        <v>1.74</v>
      </c>
      <c r="F376" s="167">
        <f t="shared" si="16"/>
        <v>3.48</v>
      </c>
      <c r="G376" s="168">
        <f t="shared" si="17"/>
        <v>61.578600000000002</v>
      </c>
      <c r="H376" s="171">
        <f t="shared" si="18"/>
        <v>123.1572</v>
      </c>
    </row>
    <row r="377" spans="1:8" s="62" customFormat="1" ht="13.5" customHeight="1">
      <c r="A377" s="164" t="str">
        <f>IF((LEN('Copy paste to Here'!G381))&gt;5,((CONCATENATE('Copy paste to Here'!G381," &amp; ",'Copy paste to Here'!D381,"  &amp;  ",'Copy paste to Here'!E381))),"Empty Cell")</f>
        <v xml:space="preserve">Set of 10 pcs. of 3mm acrylic UV balls with 16g (1.2mm) threading &amp; Color: Black  &amp;  </v>
      </c>
      <c r="B377" s="165" t="str">
        <f>'Copy paste to Here'!C381</f>
        <v>XUVB3</v>
      </c>
      <c r="C377" s="165" t="s">
        <v>913</v>
      </c>
      <c r="D377" s="166">
        <f>Invoice!B381</f>
        <v>1</v>
      </c>
      <c r="E377" s="167">
        <f>'Shipping Invoice'!J381*$N$1</f>
        <v>0.64</v>
      </c>
      <c r="F377" s="167">
        <f t="shared" si="16"/>
        <v>0.64</v>
      </c>
      <c r="G377" s="168">
        <f t="shared" si="17"/>
        <v>22.6496</v>
      </c>
      <c r="H377" s="171">
        <f t="shared" si="18"/>
        <v>22.6496</v>
      </c>
    </row>
    <row r="378" spans="1:8" s="62" customFormat="1" ht="13.5" customHeight="1">
      <c r="A378" s="164" t="str">
        <f>IF((LEN('Copy paste to Here'!G382))&gt;5,((CONCATENATE('Copy paste to Here'!G382," &amp; ",'Copy paste to Here'!D382,"  &amp;  ",'Copy paste to Here'!E382))),"Empty Cell")</f>
        <v xml:space="preserve">Set of 10 pcs. of 3mm acrylic UV balls with 16g (1.2mm) threading &amp; Color: White  &amp;  </v>
      </c>
      <c r="B378" s="165" t="str">
        <f>'Copy paste to Here'!C382</f>
        <v>XUVB3</v>
      </c>
      <c r="C378" s="165" t="s">
        <v>913</v>
      </c>
      <c r="D378" s="166">
        <f>Invoice!B382</f>
        <v>1</v>
      </c>
      <c r="E378" s="167">
        <f>'Shipping Invoice'!J382*$N$1</f>
        <v>0.64</v>
      </c>
      <c r="F378" s="167">
        <f t="shared" si="16"/>
        <v>0.64</v>
      </c>
      <c r="G378" s="168">
        <f t="shared" si="17"/>
        <v>22.6496</v>
      </c>
      <c r="H378" s="171">
        <f t="shared" si="18"/>
        <v>22.6496</v>
      </c>
    </row>
    <row r="379" spans="1:8" s="62" customFormat="1" ht="13.5" customHeight="1">
      <c r="A379" s="164" t="str">
        <f>IF((LEN('Copy paste to Here'!G383))&gt;5,((CONCATENATE('Copy paste to Here'!G383," &amp; ",'Copy paste to Here'!D383,"  &amp;  ",'Copy paste to Here'!E383))),"Empty Cell")</f>
        <v xml:space="preserve">Set of 10 pcs. of 3mm acrylic UV balls with 16g (1.2mm) threading &amp; Color: Blue  &amp;  </v>
      </c>
      <c r="B379" s="165" t="str">
        <f>'Copy paste to Here'!C383</f>
        <v>XUVB3</v>
      </c>
      <c r="C379" s="165" t="s">
        <v>913</v>
      </c>
      <c r="D379" s="166">
        <f>Invoice!B383</f>
        <v>1</v>
      </c>
      <c r="E379" s="167">
        <f>'Shipping Invoice'!J383*$N$1</f>
        <v>0.64</v>
      </c>
      <c r="F379" s="167">
        <f t="shared" si="16"/>
        <v>0.64</v>
      </c>
      <c r="G379" s="168">
        <f t="shared" si="17"/>
        <v>22.6496</v>
      </c>
      <c r="H379" s="171">
        <f t="shared" si="18"/>
        <v>22.6496</v>
      </c>
    </row>
    <row r="380" spans="1:8" s="62" customFormat="1" ht="13.5" customHeight="1">
      <c r="A380" s="164" t="str">
        <f>IF((LEN('Copy paste to Here'!G384))&gt;5,((CONCATENATE('Copy paste to Here'!G384," &amp; ",'Copy paste to Here'!D384,"  &amp;  ",'Copy paste to Here'!E384))),"Empty Cell")</f>
        <v xml:space="preserve">Set of 10 pcs. of 3mm acrylic UV balls with 16g (1.2mm) threading &amp; Color: Light blue  &amp;  </v>
      </c>
      <c r="B380" s="165" t="str">
        <f>'Copy paste to Here'!C384</f>
        <v>XUVB3</v>
      </c>
      <c r="C380" s="165" t="s">
        <v>913</v>
      </c>
      <c r="D380" s="166">
        <f>Invoice!B384</f>
        <v>1</v>
      </c>
      <c r="E380" s="167">
        <f>'Shipping Invoice'!J384*$N$1</f>
        <v>0.64</v>
      </c>
      <c r="F380" s="167">
        <f t="shared" si="16"/>
        <v>0.64</v>
      </c>
      <c r="G380" s="168">
        <f t="shared" si="17"/>
        <v>22.6496</v>
      </c>
      <c r="H380" s="171">
        <f t="shared" si="18"/>
        <v>22.6496</v>
      </c>
    </row>
    <row r="381" spans="1:8" s="62" customFormat="1" ht="13.5" customHeight="1">
      <c r="A381" s="164" t="str">
        <f>IF((LEN('Copy paste to Here'!G385))&gt;5,((CONCATENATE('Copy paste to Here'!G385," &amp; ",'Copy paste to Here'!D385,"  &amp;  ",'Copy paste to Here'!E385))),"Empty Cell")</f>
        <v xml:space="preserve">Set of 10 pcs. of 3mm acrylic UV balls with 16g (1.2mm) threading &amp; Color: Green  &amp;  </v>
      </c>
      <c r="B381" s="165" t="str">
        <f>'Copy paste to Here'!C385</f>
        <v>XUVB3</v>
      </c>
      <c r="C381" s="165" t="s">
        <v>913</v>
      </c>
      <c r="D381" s="166">
        <f>Invoice!B385</f>
        <v>1</v>
      </c>
      <c r="E381" s="167">
        <f>'Shipping Invoice'!J385*$N$1</f>
        <v>0.64</v>
      </c>
      <c r="F381" s="167">
        <f t="shared" si="16"/>
        <v>0.64</v>
      </c>
      <c r="G381" s="168">
        <f t="shared" si="17"/>
        <v>22.6496</v>
      </c>
      <c r="H381" s="171">
        <f t="shared" si="18"/>
        <v>22.6496</v>
      </c>
    </row>
    <row r="382" spans="1:8" s="62" customFormat="1" ht="13.5" customHeight="1">
      <c r="A382" s="164" t="str">
        <f>IF((LEN('Copy paste to Here'!G386))&gt;5,((CONCATENATE('Copy paste to Here'!G386," &amp; ",'Copy paste to Here'!D386,"  &amp;  ",'Copy paste to Here'!E386))),"Empty Cell")</f>
        <v xml:space="preserve">Set of 10 pcs. of 3mm acrylic UV balls with 16g (1.2mm) threading &amp; Color: Orange  &amp;  </v>
      </c>
      <c r="B382" s="165" t="str">
        <f>'Copy paste to Here'!C386</f>
        <v>XUVB3</v>
      </c>
      <c r="C382" s="165" t="s">
        <v>913</v>
      </c>
      <c r="D382" s="166">
        <f>Invoice!B386</f>
        <v>1</v>
      </c>
      <c r="E382" s="167">
        <f>'Shipping Invoice'!J386*$N$1</f>
        <v>0.64</v>
      </c>
      <c r="F382" s="167">
        <f t="shared" si="16"/>
        <v>0.64</v>
      </c>
      <c r="G382" s="168">
        <f t="shared" si="17"/>
        <v>22.6496</v>
      </c>
      <c r="H382" s="171">
        <f t="shared" si="18"/>
        <v>22.6496</v>
      </c>
    </row>
    <row r="383" spans="1:8" s="62" customFormat="1" ht="13.5" customHeight="1">
      <c r="A383" s="164" t="str">
        <f>IF((LEN('Copy paste to Here'!G387))&gt;5,((CONCATENATE('Copy paste to Here'!G387," &amp; ",'Copy paste to Here'!D387,"  &amp;  ",'Copy paste to Here'!E387))),"Empty Cell")</f>
        <v xml:space="preserve">Set of 10 pcs. of 3mm acrylic UV balls with 16g (1.2mm) threading &amp; Color: Pink  &amp;  </v>
      </c>
      <c r="B383" s="165" t="str">
        <f>'Copy paste to Here'!C387</f>
        <v>XUVB3</v>
      </c>
      <c r="C383" s="165" t="s">
        <v>913</v>
      </c>
      <c r="D383" s="166">
        <f>Invoice!B387</f>
        <v>1</v>
      </c>
      <c r="E383" s="167">
        <f>'Shipping Invoice'!J387*$N$1</f>
        <v>0.64</v>
      </c>
      <c r="F383" s="167">
        <f t="shared" si="16"/>
        <v>0.64</v>
      </c>
      <c r="G383" s="168">
        <f t="shared" si="17"/>
        <v>22.6496</v>
      </c>
      <c r="H383" s="171">
        <f t="shared" si="18"/>
        <v>22.6496</v>
      </c>
    </row>
    <row r="384" spans="1:8" s="62" customFormat="1" ht="13.5" customHeight="1">
      <c r="A384" s="164" t="str">
        <f>IF((LEN('Copy paste to Here'!G388))&gt;5,((CONCATENATE('Copy paste to Here'!G388," &amp; ",'Copy paste to Here'!D388,"  &amp;  ",'Copy paste to Here'!E388))),"Empty Cell")</f>
        <v xml:space="preserve">Set of 10 pcs. of 3mm acrylic UV balls with 16g (1.2mm) threading &amp; Color: Purple  &amp;  </v>
      </c>
      <c r="B384" s="165" t="str">
        <f>'Copy paste to Here'!C388</f>
        <v>XUVB3</v>
      </c>
      <c r="C384" s="165" t="s">
        <v>913</v>
      </c>
      <c r="D384" s="166">
        <f>Invoice!B388</f>
        <v>1</v>
      </c>
      <c r="E384" s="167">
        <f>'Shipping Invoice'!J388*$N$1</f>
        <v>0.64</v>
      </c>
      <c r="F384" s="167">
        <f t="shared" si="16"/>
        <v>0.64</v>
      </c>
      <c r="G384" s="168">
        <f t="shared" si="17"/>
        <v>22.6496</v>
      </c>
      <c r="H384" s="171">
        <f t="shared" si="18"/>
        <v>22.6496</v>
      </c>
    </row>
    <row r="385" spans="1:8" s="62" customFormat="1" ht="13.5" customHeight="1">
      <c r="A385" s="164" t="str">
        <f>IF((LEN('Copy paste to Here'!G389))&gt;5,((CONCATENATE('Copy paste to Here'!G389," &amp; ",'Copy paste to Here'!D389,"  &amp;  ",'Copy paste to Here'!E389))),"Empty Cell")</f>
        <v xml:space="preserve">Set of 10 pcs. of 3mm acrylic UV balls with 16g (1.2mm) threading &amp; Color: Red  &amp;  </v>
      </c>
      <c r="B385" s="165" t="str">
        <f>'Copy paste to Here'!C389</f>
        <v>XUVB3</v>
      </c>
      <c r="C385" s="165" t="s">
        <v>913</v>
      </c>
      <c r="D385" s="166">
        <f>Invoice!B389</f>
        <v>1</v>
      </c>
      <c r="E385" s="167">
        <f>'Shipping Invoice'!J389*$N$1</f>
        <v>0.64</v>
      </c>
      <c r="F385" s="167">
        <f t="shared" si="16"/>
        <v>0.64</v>
      </c>
      <c r="G385" s="168">
        <f t="shared" si="17"/>
        <v>22.6496</v>
      </c>
      <c r="H385" s="171">
        <f t="shared" si="18"/>
        <v>22.6496</v>
      </c>
    </row>
    <row r="386" spans="1:8" s="62" customFormat="1" ht="13.5" customHeight="1">
      <c r="A386" s="164" t="str">
        <f>IF((LEN('Copy paste to Here'!G390))&gt;5,((CONCATENATE('Copy paste to Here'!G390," &amp; ",'Copy paste to Here'!D390,"  &amp;  ",'Copy paste to Here'!E390))),"Empty Cell")</f>
        <v xml:space="preserve">Set of 10 pcs. of 5mm acrylic UV balls with 14g (1.6mm) threading &amp; Color: Black  &amp;  </v>
      </c>
      <c r="B386" s="165" t="str">
        <f>'Copy paste to Here'!C390</f>
        <v>XUVB5</v>
      </c>
      <c r="C386" s="165" t="s">
        <v>915</v>
      </c>
      <c r="D386" s="166">
        <f>Invoice!B390</f>
        <v>1</v>
      </c>
      <c r="E386" s="167">
        <f>'Shipping Invoice'!J390*$N$1</f>
        <v>0.64</v>
      </c>
      <c r="F386" s="167">
        <f t="shared" si="16"/>
        <v>0.64</v>
      </c>
      <c r="G386" s="168">
        <f t="shared" si="17"/>
        <v>22.6496</v>
      </c>
      <c r="H386" s="171">
        <f t="shared" si="18"/>
        <v>22.6496</v>
      </c>
    </row>
    <row r="387" spans="1:8" s="62" customFormat="1" ht="13.5" customHeight="1">
      <c r="A387" s="164" t="str">
        <f>IF((LEN('Copy paste to Here'!G391))&gt;5,((CONCATENATE('Copy paste to Here'!G391," &amp; ",'Copy paste to Here'!D391,"  &amp;  ",'Copy paste to Here'!E391))),"Empty Cell")</f>
        <v xml:space="preserve">Set of 10 pcs. of 5mm acrylic UV balls with 14g (1.6mm) threading &amp; Color: Blue  &amp;  </v>
      </c>
      <c r="B387" s="165" t="str">
        <f>'Copy paste to Here'!C391</f>
        <v>XUVB5</v>
      </c>
      <c r="C387" s="165" t="s">
        <v>915</v>
      </c>
      <c r="D387" s="166">
        <f>Invoice!B391</f>
        <v>1</v>
      </c>
      <c r="E387" s="167">
        <f>'Shipping Invoice'!J391*$N$1</f>
        <v>0.64</v>
      </c>
      <c r="F387" s="167">
        <f t="shared" si="16"/>
        <v>0.64</v>
      </c>
      <c r="G387" s="168">
        <f t="shared" si="17"/>
        <v>22.6496</v>
      </c>
      <c r="H387" s="171">
        <f t="shared" si="18"/>
        <v>22.6496</v>
      </c>
    </row>
    <row r="388" spans="1:8" s="62" customFormat="1" ht="13.5" customHeight="1">
      <c r="A388" s="164" t="str">
        <f>IF((LEN('Copy paste to Here'!G392))&gt;5,((CONCATENATE('Copy paste to Here'!G392," &amp; ",'Copy paste to Here'!D392,"  &amp;  ",'Copy paste to Here'!E392))),"Empty Cell")</f>
        <v xml:space="preserve">Set of 10 pcs. of 5mm acrylic UV balls with 14g (1.6mm) threading &amp; Color: Light blue  &amp;  </v>
      </c>
      <c r="B388" s="165" t="str">
        <f>'Copy paste to Here'!C392</f>
        <v>XUVB5</v>
      </c>
      <c r="C388" s="165" t="s">
        <v>915</v>
      </c>
      <c r="D388" s="166">
        <f>Invoice!B392</f>
        <v>1</v>
      </c>
      <c r="E388" s="167">
        <f>'Shipping Invoice'!J392*$N$1</f>
        <v>0.64</v>
      </c>
      <c r="F388" s="167">
        <f t="shared" si="16"/>
        <v>0.64</v>
      </c>
      <c r="G388" s="168">
        <f t="shared" si="17"/>
        <v>22.6496</v>
      </c>
      <c r="H388" s="171">
        <f t="shared" si="18"/>
        <v>22.6496</v>
      </c>
    </row>
    <row r="389" spans="1:8" s="62" customFormat="1" ht="13.5" customHeight="1">
      <c r="A389" s="164" t="str">
        <f>IF((LEN('Copy paste to Here'!G393))&gt;5,((CONCATENATE('Copy paste to Here'!G393," &amp; ",'Copy paste to Here'!D393,"  &amp;  ",'Copy paste to Here'!E393))),"Empty Cell")</f>
        <v xml:space="preserve">Set of 10 pcs. of 5mm acrylic UV balls with 14g (1.6mm) threading &amp; Color: Dark blue  &amp;  </v>
      </c>
      <c r="B389" s="165" t="str">
        <f>'Copy paste to Here'!C393</f>
        <v>XUVB5</v>
      </c>
      <c r="C389" s="165" t="s">
        <v>915</v>
      </c>
      <c r="D389" s="166">
        <f>Invoice!B393</f>
        <v>1</v>
      </c>
      <c r="E389" s="167">
        <f>'Shipping Invoice'!J393*$N$1</f>
        <v>0.64</v>
      </c>
      <c r="F389" s="167">
        <f t="shared" si="16"/>
        <v>0.64</v>
      </c>
      <c r="G389" s="168">
        <f t="shared" si="17"/>
        <v>22.6496</v>
      </c>
      <c r="H389" s="171">
        <f t="shared" si="18"/>
        <v>22.6496</v>
      </c>
    </row>
    <row r="390" spans="1:8" s="62" customFormat="1" ht="13.5" customHeight="1">
      <c r="A390" s="164" t="str">
        <f>IF((LEN('Copy paste to Here'!G394))&gt;5,((CONCATENATE('Copy paste to Here'!G394," &amp; ",'Copy paste to Here'!D394,"  &amp;  ",'Copy paste to Here'!E394))),"Empty Cell")</f>
        <v xml:space="preserve">Set of 10 pcs. of 5mm acrylic UV balls with 14g (1.6mm) threading &amp; Color: Green  &amp;  </v>
      </c>
      <c r="B390" s="165" t="str">
        <f>'Copy paste to Here'!C394</f>
        <v>XUVB5</v>
      </c>
      <c r="C390" s="165" t="s">
        <v>915</v>
      </c>
      <c r="D390" s="166">
        <f>Invoice!B394</f>
        <v>1</v>
      </c>
      <c r="E390" s="167">
        <f>'Shipping Invoice'!J394*$N$1</f>
        <v>0.64</v>
      </c>
      <c r="F390" s="167">
        <f t="shared" si="16"/>
        <v>0.64</v>
      </c>
      <c r="G390" s="168">
        <f t="shared" si="17"/>
        <v>22.6496</v>
      </c>
      <c r="H390" s="171">
        <f t="shared" si="18"/>
        <v>22.6496</v>
      </c>
    </row>
    <row r="391" spans="1:8" s="62" customFormat="1" ht="13.5" customHeight="1">
      <c r="A391" s="164" t="str">
        <f>IF((LEN('Copy paste to Here'!G395))&gt;5,((CONCATENATE('Copy paste to Here'!G395," &amp; ",'Copy paste to Here'!D395,"  &amp;  ",'Copy paste to Here'!E395))),"Empty Cell")</f>
        <v xml:space="preserve">Set of 10 pcs. of 5mm acrylic UV balls with 14g (1.6mm) threading &amp; Color: Orange  &amp;  </v>
      </c>
      <c r="B391" s="165" t="str">
        <f>'Copy paste to Here'!C395</f>
        <v>XUVB5</v>
      </c>
      <c r="C391" s="165" t="s">
        <v>915</v>
      </c>
      <c r="D391" s="166">
        <f>Invoice!B395</f>
        <v>1</v>
      </c>
      <c r="E391" s="167">
        <f>'Shipping Invoice'!J395*$N$1</f>
        <v>0.64</v>
      </c>
      <c r="F391" s="167">
        <f t="shared" si="16"/>
        <v>0.64</v>
      </c>
      <c r="G391" s="168">
        <f t="shared" si="17"/>
        <v>22.6496</v>
      </c>
      <c r="H391" s="171">
        <f t="shared" si="18"/>
        <v>22.6496</v>
      </c>
    </row>
    <row r="392" spans="1:8" s="62" customFormat="1" ht="13.5" customHeight="1">
      <c r="A392" s="164" t="str">
        <f>IF((LEN('Copy paste to Here'!G396))&gt;5,((CONCATENATE('Copy paste to Here'!G396," &amp; ",'Copy paste to Here'!D396,"  &amp;  ",'Copy paste to Here'!E396))),"Empty Cell")</f>
        <v xml:space="preserve">Set of 10 pcs. of 5mm acrylic UV balls with 14g (1.6mm) threading &amp; Color: Pink  &amp;  </v>
      </c>
      <c r="B392" s="165" t="str">
        <f>'Copy paste to Here'!C396</f>
        <v>XUVB5</v>
      </c>
      <c r="C392" s="165" t="s">
        <v>915</v>
      </c>
      <c r="D392" s="166">
        <f>Invoice!B396</f>
        <v>1</v>
      </c>
      <c r="E392" s="167">
        <f>'Shipping Invoice'!J396*$N$1</f>
        <v>0.64</v>
      </c>
      <c r="F392" s="167">
        <f t="shared" si="16"/>
        <v>0.64</v>
      </c>
      <c r="G392" s="168">
        <f t="shared" si="17"/>
        <v>22.6496</v>
      </c>
      <c r="H392" s="171">
        <f t="shared" si="18"/>
        <v>22.6496</v>
      </c>
    </row>
    <row r="393" spans="1:8" s="62" customFormat="1" ht="13.5" customHeight="1">
      <c r="A393" s="164" t="str">
        <f>IF((LEN('Copy paste to Here'!G397))&gt;5,((CONCATENATE('Copy paste to Here'!G397," &amp; ",'Copy paste to Here'!D397,"  &amp;  ",'Copy paste to Here'!E397))),"Empty Cell")</f>
        <v xml:space="preserve">Set of 10 pcs. of 5mm acrylic UV balls with 14g (1.6mm) threading &amp; Color: Purple  &amp;  </v>
      </c>
      <c r="B393" s="165" t="str">
        <f>'Copy paste to Here'!C397</f>
        <v>XUVB5</v>
      </c>
      <c r="C393" s="165" t="s">
        <v>915</v>
      </c>
      <c r="D393" s="166">
        <f>Invoice!B397</f>
        <v>1</v>
      </c>
      <c r="E393" s="167">
        <f>'Shipping Invoice'!J397*$N$1</f>
        <v>0.64</v>
      </c>
      <c r="F393" s="167">
        <f t="shared" si="16"/>
        <v>0.64</v>
      </c>
      <c r="G393" s="168">
        <f t="shared" si="17"/>
        <v>22.6496</v>
      </c>
      <c r="H393" s="171">
        <f t="shared" si="18"/>
        <v>22.6496</v>
      </c>
    </row>
    <row r="394" spans="1:8" s="62" customFormat="1" ht="13.5" customHeight="1">
      <c r="A394" s="164" t="str">
        <f>IF((LEN('Copy paste to Here'!G398))&gt;5,((CONCATENATE('Copy paste to Here'!G398," &amp; ",'Copy paste to Here'!D398,"  &amp;  ",'Copy paste to Here'!E398))),"Empty Cell")</f>
        <v xml:space="preserve">Set of 10 pcs. of 5mm acrylic UV balls with 14g (1.6mm) threading &amp; Color: Red  &amp;  </v>
      </c>
      <c r="B394" s="165" t="str">
        <f>'Copy paste to Here'!C398</f>
        <v>XUVB5</v>
      </c>
      <c r="C394" s="165" t="s">
        <v>915</v>
      </c>
      <c r="D394" s="166">
        <f>Invoice!B398</f>
        <v>1</v>
      </c>
      <c r="E394" s="167">
        <f>'Shipping Invoice'!J398*$N$1</f>
        <v>0.64</v>
      </c>
      <c r="F394" s="167">
        <f t="shared" si="16"/>
        <v>0.64</v>
      </c>
      <c r="G394" s="168">
        <f t="shared" si="17"/>
        <v>22.6496</v>
      </c>
      <c r="H394" s="171">
        <f t="shared" si="18"/>
        <v>22.6496</v>
      </c>
    </row>
    <row r="395" spans="1:8" s="62" customFormat="1" ht="13.5" customHeight="1">
      <c r="A395" s="164" t="str">
        <f>IF((LEN('Copy paste to Here'!G399))&gt;5,((CONCATENATE('Copy paste to Here'!G399," &amp; ",'Copy paste to Here'!D399,"  &amp;  ",'Copy paste to Here'!E399))),"Empty Cell")</f>
        <v xml:space="preserve">Set of 10 pcs. of 5mm acrylic UV balls with 14g (1.6mm) threading &amp; Color: Yellow  &amp;  </v>
      </c>
      <c r="B395" s="165" t="str">
        <f>'Copy paste to Here'!C399</f>
        <v>XUVB5</v>
      </c>
      <c r="C395" s="165" t="s">
        <v>915</v>
      </c>
      <c r="D395" s="166">
        <f>Invoice!B399</f>
        <v>1</v>
      </c>
      <c r="E395" s="167">
        <f>'Shipping Invoice'!J399*$N$1</f>
        <v>0.64</v>
      </c>
      <c r="F395" s="167">
        <f t="shared" si="16"/>
        <v>0.64</v>
      </c>
      <c r="G395" s="168">
        <f t="shared" si="17"/>
        <v>22.6496</v>
      </c>
      <c r="H395" s="171">
        <f t="shared" si="18"/>
        <v>22.6496</v>
      </c>
    </row>
    <row r="396" spans="1:8" s="62" customFormat="1" ht="13.5" customHeight="1">
      <c r="A396" s="164" t="str">
        <f>IF((LEN('Copy paste to Here'!G400))&gt;5,((CONCATENATE('Copy paste to Here'!G400," &amp; ",'Copy paste to Here'!D400,"  &amp;  ",'Copy paste to Here'!E400))),"Empty Cell")</f>
        <v xml:space="preserve">Set of 10 pcs. 5mm acrylic UV beach balls with 14g (1.6mm) threading &amp; Color: Black  &amp;  </v>
      </c>
      <c r="B396" s="165" t="str">
        <f>'Copy paste to Here'!C400</f>
        <v>XUVBE5</v>
      </c>
      <c r="C396" s="165" t="s">
        <v>918</v>
      </c>
      <c r="D396" s="166">
        <f>Invoice!B400</f>
        <v>1</v>
      </c>
      <c r="E396" s="167">
        <f>'Shipping Invoice'!J400*$N$1</f>
        <v>0.74</v>
      </c>
      <c r="F396" s="167">
        <f t="shared" si="16"/>
        <v>0.74</v>
      </c>
      <c r="G396" s="168">
        <f t="shared" si="17"/>
        <v>26.188600000000001</v>
      </c>
      <c r="H396" s="171">
        <f t="shared" si="18"/>
        <v>26.188600000000001</v>
      </c>
    </row>
    <row r="397" spans="1:8" s="62" customFormat="1" ht="13.5" customHeight="1">
      <c r="A397" s="164" t="str">
        <f>IF((LEN('Copy paste to Here'!G401))&gt;5,((CONCATENATE('Copy paste to Here'!G401," &amp; ",'Copy paste to Here'!D401,"  &amp;  ",'Copy paste to Here'!E401))),"Empty Cell")</f>
        <v xml:space="preserve">Set of 10 pcs. 5mm acrylic UV beach balls with 14g (1.6mm) threading &amp; Color: Clear  &amp;  </v>
      </c>
      <c r="B397" s="165" t="str">
        <f>'Copy paste to Here'!C401</f>
        <v>XUVBE5</v>
      </c>
      <c r="C397" s="165" t="s">
        <v>918</v>
      </c>
      <c r="D397" s="166">
        <f>Invoice!B401</f>
        <v>1</v>
      </c>
      <c r="E397" s="167">
        <f>'Shipping Invoice'!J401*$N$1</f>
        <v>0.74</v>
      </c>
      <c r="F397" s="167">
        <f t="shared" si="16"/>
        <v>0.74</v>
      </c>
      <c r="G397" s="168">
        <f t="shared" si="17"/>
        <v>26.188600000000001</v>
      </c>
      <c r="H397" s="171">
        <f t="shared" si="18"/>
        <v>26.188600000000001</v>
      </c>
    </row>
    <row r="398" spans="1:8" s="62" customFormat="1" ht="13.5" customHeight="1">
      <c r="A398" s="164" t="str">
        <f>IF((LEN('Copy paste to Here'!G402))&gt;5,((CONCATENATE('Copy paste to Here'!G402," &amp; ",'Copy paste to Here'!D402,"  &amp;  ",'Copy paste to Here'!E402))),"Empty Cell")</f>
        <v xml:space="preserve">Set of 10 pcs. 5mm acrylic UV beach balls with 14g (1.6mm) threading &amp; Color: Blue  &amp;  </v>
      </c>
      <c r="B398" s="165" t="str">
        <f>'Copy paste to Here'!C402</f>
        <v>XUVBE5</v>
      </c>
      <c r="C398" s="165" t="s">
        <v>918</v>
      </c>
      <c r="D398" s="166">
        <f>Invoice!B402</f>
        <v>1</v>
      </c>
      <c r="E398" s="167">
        <f>'Shipping Invoice'!J402*$N$1</f>
        <v>0.74</v>
      </c>
      <c r="F398" s="167">
        <f t="shared" si="16"/>
        <v>0.74</v>
      </c>
      <c r="G398" s="168">
        <f t="shared" si="17"/>
        <v>26.188600000000001</v>
      </c>
      <c r="H398" s="171">
        <f t="shared" si="18"/>
        <v>26.188600000000001</v>
      </c>
    </row>
    <row r="399" spans="1:8" s="62" customFormat="1" ht="13.5" customHeight="1">
      <c r="A399" s="164" t="str">
        <f>IF((LEN('Copy paste to Here'!G403))&gt;5,((CONCATENATE('Copy paste to Here'!G403," &amp; ",'Copy paste to Here'!D403,"  &amp;  ",'Copy paste to Here'!E403))),"Empty Cell")</f>
        <v xml:space="preserve">Set of 10 pcs. 5mm acrylic UV beach balls with 14g (1.6mm) threading &amp; Color: Light blue  &amp;  </v>
      </c>
      <c r="B399" s="165" t="str">
        <f>'Copy paste to Here'!C403</f>
        <v>XUVBE5</v>
      </c>
      <c r="C399" s="165" t="s">
        <v>918</v>
      </c>
      <c r="D399" s="166">
        <f>Invoice!B403</f>
        <v>1</v>
      </c>
      <c r="E399" s="167">
        <f>'Shipping Invoice'!J403*$N$1</f>
        <v>0.74</v>
      </c>
      <c r="F399" s="167">
        <f t="shared" si="16"/>
        <v>0.74</v>
      </c>
      <c r="G399" s="168">
        <f t="shared" si="17"/>
        <v>26.188600000000001</v>
      </c>
      <c r="H399" s="171">
        <f t="shared" si="18"/>
        <v>26.188600000000001</v>
      </c>
    </row>
    <row r="400" spans="1:8" s="62" customFormat="1" ht="13.5" customHeight="1">
      <c r="A400" s="164" t="str">
        <f>IF((LEN('Copy paste to Here'!G404))&gt;5,((CONCATENATE('Copy paste to Here'!G404," &amp; ",'Copy paste to Here'!D404,"  &amp;  ",'Copy paste to Here'!E404))),"Empty Cell")</f>
        <v xml:space="preserve">Set of 10 pcs. 5mm acrylic UV beach balls with 14g (1.6mm) threading &amp; Color: Green  &amp;  </v>
      </c>
      <c r="B400" s="165" t="str">
        <f>'Copy paste to Here'!C404</f>
        <v>XUVBE5</v>
      </c>
      <c r="C400" s="165" t="s">
        <v>918</v>
      </c>
      <c r="D400" s="166">
        <f>Invoice!B404</f>
        <v>1</v>
      </c>
      <c r="E400" s="167">
        <f>'Shipping Invoice'!J404*$N$1</f>
        <v>0.74</v>
      </c>
      <c r="F400" s="167">
        <f t="shared" si="16"/>
        <v>0.74</v>
      </c>
      <c r="G400" s="168">
        <f t="shared" si="17"/>
        <v>26.188600000000001</v>
      </c>
      <c r="H400" s="171">
        <f t="shared" si="18"/>
        <v>26.188600000000001</v>
      </c>
    </row>
    <row r="401" spans="1:8" s="62" customFormat="1" ht="13.5" customHeight="1">
      <c r="A401" s="164" t="str">
        <f>IF((LEN('Copy paste to Here'!G405))&gt;5,((CONCATENATE('Copy paste to Here'!G405," &amp; ",'Copy paste to Here'!D405,"  &amp;  ",'Copy paste to Here'!E405))),"Empty Cell")</f>
        <v xml:space="preserve">Set of 10 pcs. 5mm acrylic UV beach balls with 14g (1.6mm) threading &amp; Color: Orange  &amp;  </v>
      </c>
      <c r="B401" s="165" t="str">
        <f>'Copy paste to Here'!C405</f>
        <v>XUVBE5</v>
      </c>
      <c r="C401" s="165" t="s">
        <v>918</v>
      </c>
      <c r="D401" s="166">
        <f>Invoice!B405</f>
        <v>1</v>
      </c>
      <c r="E401" s="167">
        <f>'Shipping Invoice'!J405*$N$1</f>
        <v>0.74</v>
      </c>
      <c r="F401" s="167">
        <f t="shared" si="16"/>
        <v>0.74</v>
      </c>
      <c r="G401" s="168">
        <f t="shared" si="17"/>
        <v>26.188600000000001</v>
      </c>
      <c r="H401" s="171">
        <f t="shared" si="18"/>
        <v>26.188600000000001</v>
      </c>
    </row>
    <row r="402" spans="1:8" s="62" customFormat="1" ht="13.5" customHeight="1">
      <c r="A402" s="164" t="str">
        <f>IF((LEN('Copy paste to Here'!G406))&gt;5,((CONCATENATE('Copy paste to Here'!G406," &amp; ",'Copy paste to Here'!D406,"  &amp;  ",'Copy paste to Here'!E406))),"Empty Cell")</f>
        <v xml:space="preserve">Set of 10 pcs. 5mm acrylic UV beach balls with 14g (1.6mm) threading &amp; Color: Pink  &amp;  </v>
      </c>
      <c r="B402" s="165" t="str">
        <f>'Copy paste to Here'!C406</f>
        <v>XUVBE5</v>
      </c>
      <c r="C402" s="165" t="s">
        <v>918</v>
      </c>
      <c r="D402" s="166">
        <f>Invoice!B406</f>
        <v>1</v>
      </c>
      <c r="E402" s="167">
        <f>'Shipping Invoice'!J406*$N$1</f>
        <v>0.74</v>
      </c>
      <c r="F402" s="167">
        <f t="shared" si="16"/>
        <v>0.74</v>
      </c>
      <c r="G402" s="168">
        <f t="shared" si="17"/>
        <v>26.188600000000001</v>
      </c>
      <c r="H402" s="171">
        <f t="shared" si="18"/>
        <v>26.188600000000001</v>
      </c>
    </row>
    <row r="403" spans="1:8" s="62" customFormat="1" ht="13.5" customHeight="1">
      <c r="A403" s="164" t="str">
        <f>IF((LEN('Copy paste to Here'!G407))&gt;5,((CONCATENATE('Copy paste to Here'!G407," &amp; ",'Copy paste to Here'!D407,"  &amp;  ",'Copy paste to Here'!E407))),"Empty Cell")</f>
        <v xml:space="preserve">Set of 10 pcs. 5mm acrylic UV beach balls with 14g (1.6mm) threading &amp; Color: Purple  &amp;  </v>
      </c>
      <c r="B403" s="165" t="str">
        <f>'Copy paste to Here'!C407</f>
        <v>XUVBE5</v>
      </c>
      <c r="C403" s="165" t="s">
        <v>918</v>
      </c>
      <c r="D403" s="166">
        <f>Invoice!B407</f>
        <v>1</v>
      </c>
      <c r="E403" s="167">
        <f>'Shipping Invoice'!J407*$N$1</f>
        <v>0.74</v>
      </c>
      <c r="F403" s="167">
        <f t="shared" ref="F403:F466" si="19">D403*E403</f>
        <v>0.74</v>
      </c>
      <c r="G403" s="168">
        <f t="shared" ref="G403:G466" si="20">E403*$E$14</f>
        <v>26.188600000000001</v>
      </c>
      <c r="H403" s="171">
        <f t="shared" ref="H403:H466" si="21">D403*G403</f>
        <v>26.188600000000001</v>
      </c>
    </row>
    <row r="404" spans="1:8" s="62" customFormat="1" ht="13.5" customHeight="1">
      <c r="A404" s="164" t="str">
        <f>IF((LEN('Copy paste to Here'!G408))&gt;5,((CONCATENATE('Copy paste to Here'!G408," &amp; ",'Copy paste to Here'!D408,"  &amp;  ",'Copy paste to Here'!E408))),"Empty Cell")</f>
        <v xml:space="preserve">Set of 10 pcs. 5mm acrylic UV beach balls with 14g (1.6mm) threading &amp; Color: Red  &amp;  </v>
      </c>
      <c r="B404" s="165" t="str">
        <f>'Copy paste to Here'!C408</f>
        <v>XUVBE5</v>
      </c>
      <c r="C404" s="165" t="s">
        <v>918</v>
      </c>
      <c r="D404" s="166">
        <f>Invoice!B408</f>
        <v>1</v>
      </c>
      <c r="E404" s="167">
        <f>'Shipping Invoice'!J408*$N$1</f>
        <v>0.74</v>
      </c>
      <c r="F404" s="167">
        <f t="shared" si="19"/>
        <v>0.74</v>
      </c>
      <c r="G404" s="168">
        <f t="shared" si="20"/>
        <v>26.188600000000001</v>
      </c>
      <c r="H404" s="171">
        <f t="shared" si="21"/>
        <v>26.188600000000001</v>
      </c>
    </row>
    <row r="405" spans="1:8" s="62" customFormat="1" ht="13.5" customHeight="1">
      <c r="A405" s="164" t="str">
        <f>IF((LEN('Copy paste to Here'!G409))&gt;5,((CONCATENATE('Copy paste to Here'!G409," &amp; ",'Copy paste to Here'!D409,"  &amp;  ",'Copy paste to Here'!E409))),"Empty Cell")</f>
        <v xml:space="preserve">Set of 10 pcs. 6mm acrylic UV beach balls with 14g (1.6mm) threading &amp; Color: Black  &amp;  </v>
      </c>
      <c r="B405" s="165" t="str">
        <f>'Copy paste to Here'!C409</f>
        <v>XUVBE6</v>
      </c>
      <c r="C405" s="165" t="s">
        <v>920</v>
      </c>
      <c r="D405" s="166">
        <f>Invoice!B409</f>
        <v>1</v>
      </c>
      <c r="E405" s="167">
        <f>'Shipping Invoice'!J409*$N$1</f>
        <v>0.74</v>
      </c>
      <c r="F405" s="167">
        <f t="shared" si="19"/>
        <v>0.74</v>
      </c>
      <c r="G405" s="168">
        <f t="shared" si="20"/>
        <v>26.188600000000001</v>
      </c>
      <c r="H405" s="171">
        <f t="shared" si="21"/>
        <v>26.188600000000001</v>
      </c>
    </row>
    <row r="406" spans="1:8" s="62" customFormat="1" ht="13.5" customHeight="1">
      <c r="A406" s="164" t="str">
        <f>IF((LEN('Copy paste to Here'!G410))&gt;5,((CONCATENATE('Copy paste to Here'!G410," &amp; ",'Copy paste to Here'!D410,"  &amp;  ",'Copy paste to Here'!E410))),"Empty Cell")</f>
        <v xml:space="preserve">Set of 10 pcs. 6mm acrylic UV beach balls with 14g (1.6mm) threading &amp; Color: Clear  &amp;  </v>
      </c>
      <c r="B406" s="165" t="str">
        <f>'Copy paste to Here'!C410</f>
        <v>XUVBE6</v>
      </c>
      <c r="C406" s="165" t="s">
        <v>920</v>
      </c>
      <c r="D406" s="166">
        <f>Invoice!B410</f>
        <v>1</v>
      </c>
      <c r="E406" s="167">
        <f>'Shipping Invoice'!J410*$N$1</f>
        <v>0.74</v>
      </c>
      <c r="F406" s="167">
        <f t="shared" si="19"/>
        <v>0.74</v>
      </c>
      <c r="G406" s="168">
        <f t="shared" si="20"/>
        <v>26.188600000000001</v>
      </c>
      <c r="H406" s="171">
        <f t="shared" si="21"/>
        <v>26.188600000000001</v>
      </c>
    </row>
    <row r="407" spans="1:8" s="62" customFormat="1" ht="13.5" customHeight="1">
      <c r="A407" s="164" t="str">
        <f>IF((LEN('Copy paste to Here'!G411))&gt;5,((CONCATENATE('Copy paste to Here'!G411," &amp; ",'Copy paste to Here'!D411,"  &amp;  ",'Copy paste to Here'!E411))),"Empty Cell")</f>
        <v xml:space="preserve">Set of 10 pcs. 6mm acrylic UV beach balls with 14g (1.6mm) threading &amp; Color: Blue  &amp;  </v>
      </c>
      <c r="B407" s="165" t="str">
        <f>'Copy paste to Here'!C411</f>
        <v>XUVBE6</v>
      </c>
      <c r="C407" s="165" t="s">
        <v>920</v>
      </c>
      <c r="D407" s="166">
        <f>Invoice!B411</f>
        <v>1</v>
      </c>
      <c r="E407" s="167">
        <f>'Shipping Invoice'!J411*$N$1</f>
        <v>0.74</v>
      </c>
      <c r="F407" s="167">
        <f t="shared" si="19"/>
        <v>0.74</v>
      </c>
      <c r="G407" s="168">
        <f t="shared" si="20"/>
        <v>26.188600000000001</v>
      </c>
      <c r="H407" s="171">
        <f t="shared" si="21"/>
        <v>26.188600000000001</v>
      </c>
    </row>
    <row r="408" spans="1:8" s="62" customFormat="1" ht="13.5" customHeight="1">
      <c r="A408" s="164" t="str">
        <f>IF((LEN('Copy paste to Here'!G412))&gt;5,((CONCATENATE('Copy paste to Here'!G412," &amp; ",'Copy paste to Here'!D412,"  &amp;  ",'Copy paste to Here'!E412))),"Empty Cell")</f>
        <v xml:space="preserve">Set of 10 pcs. 6mm acrylic UV beach balls with 14g (1.6mm) threading &amp; Color: Light blue  &amp;  </v>
      </c>
      <c r="B408" s="165" t="str">
        <f>'Copy paste to Here'!C412</f>
        <v>XUVBE6</v>
      </c>
      <c r="C408" s="165" t="s">
        <v>920</v>
      </c>
      <c r="D408" s="166">
        <f>Invoice!B412</f>
        <v>1</v>
      </c>
      <c r="E408" s="167">
        <f>'Shipping Invoice'!J412*$N$1</f>
        <v>0.74</v>
      </c>
      <c r="F408" s="167">
        <f t="shared" si="19"/>
        <v>0.74</v>
      </c>
      <c r="G408" s="168">
        <f t="shared" si="20"/>
        <v>26.188600000000001</v>
      </c>
      <c r="H408" s="171">
        <f t="shared" si="21"/>
        <v>26.188600000000001</v>
      </c>
    </row>
    <row r="409" spans="1:8" s="62" customFormat="1" ht="13.5" customHeight="1">
      <c r="A409" s="164" t="str">
        <f>IF((LEN('Copy paste to Here'!G413))&gt;5,((CONCATENATE('Copy paste to Here'!G413," &amp; ",'Copy paste to Here'!D413,"  &amp;  ",'Copy paste to Here'!E413))),"Empty Cell")</f>
        <v xml:space="preserve">Set of 10 pcs. 6mm acrylic UV beach balls with 14g (1.6mm) threading &amp; Color: Green  &amp;  </v>
      </c>
      <c r="B409" s="165" t="str">
        <f>'Copy paste to Here'!C413</f>
        <v>XUVBE6</v>
      </c>
      <c r="C409" s="165" t="s">
        <v>920</v>
      </c>
      <c r="D409" s="166">
        <f>Invoice!B413</f>
        <v>1</v>
      </c>
      <c r="E409" s="167">
        <f>'Shipping Invoice'!J413*$N$1</f>
        <v>0.74</v>
      </c>
      <c r="F409" s="167">
        <f t="shared" si="19"/>
        <v>0.74</v>
      </c>
      <c r="G409" s="168">
        <f t="shared" si="20"/>
        <v>26.188600000000001</v>
      </c>
      <c r="H409" s="171">
        <f t="shared" si="21"/>
        <v>26.188600000000001</v>
      </c>
    </row>
    <row r="410" spans="1:8" s="62" customFormat="1" ht="13.5" customHeight="1">
      <c r="A410" s="164" t="str">
        <f>IF((LEN('Copy paste to Here'!G414))&gt;5,((CONCATENATE('Copy paste to Here'!G414," &amp; ",'Copy paste to Here'!D414,"  &amp;  ",'Copy paste to Here'!E414))),"Empty Cell")</f>
        <v xml:space="preserve">Set of 10 pcs. 6mm acrylic UV beach balls with 14g (1.6mm) threading &amp; Color: Orange  &amp;  </v>
      </c>
      <c r="B410" s="165" t="str">
        <f>'Copy paste to Here'!C414</f>
        <v>XUVBE6</v>
      </c>
      <c r="C410" s="165" t="s">
        <v>920</v>
      </c>
      <c r="D410" s="166">
        <f>Invoice!B414</f>
        <v>1</v>
      </c>
      <c r="E410" s="167">
        <f>'Shipping Invoice'!J414*$N$1</f>
        <v>0.74</v>
      </c>
      <c r="F410" s="167">
        <f t="shared" si="19"/>
        <v>0.74</v>
      </c>
      <c r="G410" s="168">
        <f t="shared" si="20"/>
        <v>26.188600000000001</v>
      </c>
      <c r="H410" s="171">
        <f t="shared" si="21"/>
        <v>26.188600000000001</v>
      </c>
    </row>
    <row r="411" spans="1:8" s="62" customFormat="1" ht="13.5" customHeight="1">
      <c r="A411" s="164" t="str">
        <f>IF((LEN('Copy paste to Here'!G415))&gt;5,((CONCATENATE('Copy paste to Here'!G415," &amp; ",'Copy paste to Here'!D415,"  &amp;  ",'Copy paste to Here'!E415))),"Empty Cell")</f>
        <v xml:space="preserve">Set of 10 pcs. 6mm acrylic UV beach balls with 14g (1.6mm) threading &amp; Color: Pink  &amp;  </v>
      </c>
      <c r="B411" s="165" t="str">
        <f>'Copy paste to Here'!C415</f>
        <v>XUVBE6</v>
      </c>
      <c r="C411" s="165" t="s">
        <v>920</v>
      </c>
      <c r="D411" s="166">
        <f>Invoice!B415</f>
        <v>1</v>
      </c>
      <c r="E411" s="167">
        <f>'Shipping Invoice'!J415*$N$1</f>
        <v>0.74</v>
      </c>
      <c r="F411" s="167">
        <f t="shared" si="19"/>
        <v>0.74</v>
      </c>
      <c r="G411" s="168">
        <f t="shared" si="20"/>
        <v>26.188600000000001</v>
      </c>
      <c r="H411" s="171">
        <f t="shared" si="21"/>
        <v>26.188600000000001</v>
      </c>
    </row>
    <row r="412" spans="1:8" s="62" customFormat="1" ht="13.5" customHeight="1">
      <c r="A412" s="164" t="str">
        <f>IF((LEN('Copy paste to Here'!G416))&gt;5,((CONCATENATE('Copy paste to Here'!G416," &amp; ",'Copy paste to Here'!D416,"  &amp;  ",'Copy paste to Here'!E416))),"Empty Cell")</f>
        <v xml:space="preserve">Set of 10 pcs. 6mm acrylic UV beach balls with 14g (1.6mm) threading &amp; Color: Purple  &amp;  </v>
      </c>
      <c r="B412" s="165" t="str">
        <f>'Copy paste to Here'!C416</f>
        <v>XUVBE6</v>
      </c>
      <c r="C412" s="165" t="s">
        <v>920</v>
      </c>
      <c r="D412" s="166">
        <f>Invoice!B416</f>
        <v>1</v>
      </c>
      <c r="E412" s="167">
        <f>'Shipping Invoice'!J416*$N$1</f>
        <v>0.74</v>
      </c>
      <c r="F412" s="167">
        <f t="shared" si="19"/>
        <v>0.74</v>
      </c>
      <c r="G412" s="168">
        <f t="shared" si="20"/>
        <v>26.188600000000001</v>
      </c>
      <c r="H412" s="171">
        <f t="shared" si="21"/>
        <v>26.188600000000001</v>
      </c>
    </row>
    <row r="413" spans="1:8" s="62" customFormat="1" ht="13.5" customHeight="1">
      <c r="A413" s="164" t="str">
        <f>IF((LEN('Copy paste to Here'!G417))&gt;5,((CONCATENATE('Copy paste to Here'!G417," &amp; ",'Copy paste to Here'!D417,"  &amp;  ",'Copy paste to Here'!E417))),"Empty Cell")</f>
        <v xml:space="preserve">Set of 10 pcs. 6mm acrylic UV beach balls with 14g (1.6mm) threading &amp; Color: Red  &amp;  </v>
      </c>
      <c r="B413" s="165" t="str">
        <f>'Copy paste to Here'!C417</f>
        <v>XUVBE6</v>
      </c>
      <c r="C413" s="165" t="s">
        <v>920</v>
      </c>
      <c r="D413" s="166">
        <f>Invoice!B417</f>
        <v>1</v>
      </c>
      <c r="E413" s="167">
        <f>'Shipping Invoice'!J417*$N$1</f>
        <v>0.74</v>
      </c>
      <c r="F413" s="167">
        <f t="shared" si="19"/>
        <v>0.74</v>
      </c>
      <c r="G413" s="168">
        <f t="shared" si="20"/>
        <v>26.188600000000001</v>
      </c>
      <c r="H413" s="171">
        <f t="shared" si="21"/>
        <v>26.188600000000001</v>
      </c>
    </row>
    <row r="414" spans="1:8" s="62" customFormat="1" ht="13.5" customHeight="1">
      <c r="A414" s="164" t="str">
        <f>IF((LEN('Copy paste to Here'!G418))&gt;5,((CONCATENATE('Copy paste to Here'!G418," &amp; ",'Copy paste to Here'!D418,"  &amp;  ",'Copy paste to Here'!E418))),"Empty Cell")</f>
        <v xml:space="preserve">Set of 10 pcs. 8mm acrylic UV beach balls with 14g (1.6mm) threading &amp; Color: Black  &amp;  </v>
      </c>
      <c r="B414" s="165" t="str">
        <f>'Copy paste to Here'!C418</f>
        <v>XUVBE8</v>
      </c>
      <c r="C414" s="165" t="s">
        <v>922</v>
      </c>
      <c r="D414" s="166">
        <f>Invoice!B418</f>
        <v>1</v>
      </c>
      <c r="E414" s="167">
        <f>'Shipping Invoice'!J418*$N$1</f>
        <v>0.84</v>
      </c>
      <c r="F414" s="167">
        <f t="shared" si="19"/>
        <v>0.84</v>
      </c>
      <c r="G414" s="168">
        <f t="shared" si="20"/>
        <v>29.727599999999999</v>
      </c>
      <c r="H414" s="171">
        <f t="shared" si="21"/>
        <v>29.727599999999999</v>
      </c>
    </row>
    <row r="415" spans="1:8" s="62" customFormat="1" ht="13.5" customHeight="1">
      <c r="A415" s="164" t="str">
        <f>IF((LEN('Copy paste to Here'!G419))&gt;5,((CONCATENATE('Copy paste to Here'!G419," &amp; ",'Copy paste to Here'!D419,"  &amp;  ",'Copy paste to Here'!E419))),"Empty Cell")</f>
        <v xml:space="preserve">Set of 10 pcs. 8mm acrylic UV beach balls with 14g (1.6mm) threading &amp; Color: Clear  &amp;  </v>
      </c>
      <c r="B415" s="165" t="str">
        <f>'Copy paste to Here'!C419</f>
        <v>XUVBE8</v>
      </c>
      <c r="C415" s="165" t="s">
        <v>922</v>
      </c>
      <c r="D415" s="166">
        <f>Invoice!B419</f>
        <v>1</v>
      </c>
      <c r="E415" s="167">
        <f>'Shipping Invoice'!J419*$N$1</f>
        <v>0.84</v>
      </c>
      <c r="F415" s="167">
        <f t="shared" si="19"/>
        <v>0.84</v>
      </c>
      <c r="G415" s="168">
        <f t="shared" si="20"/>
        <v>29.727599999999999</v>
      </c>
      <c r="H415" s="171">
        <f t="shared" si="21"/>
        <v>29.727599999999999</v>
      </c>
    </row>
    <row r="416" spans="1:8" s="62" customFormat="1" ht="13.5" customHeight="1">
      <c r="A416" s="164" t="str">
        <f>IF((LEN('Copy paste to Here'!G420))&gt;5,((CONCATENATE('Copy paste to Here'!G420," &amp; ",'Copy paste to Here'!D420,"  &amp;  ",'Copy paste to Here'!E420))),"Empty Cell")</f>
        <v xml:space="preserve">Set of 10 pcs. 8mm acrylic UV beach balls with 14g (1.6mm) threading &amp; Color: Blue  &amp;  </v>
      </c>
      <c r="B416" s="165" t="str">
        <f>'Copy paste to Here'!C420</f>
        <v>XUVBE8</v>
      </c>
      <c r="C416" s="165" t="s">
        <v>922</v>
      </c>
      <c r="D416" s="166">
        <f>Invoice!B420</f>
        <v>1</v>
      </c>
      <c r="E416" s="167">
        <f>'Shipping Invoice'!J420*$N$1</f>
        <v>0.84</v>
      </c>
      <c r="F416" s="167">
        <f t="shared" si="19"/>
        <v>0.84</v>
      </c>
      <c r="G416" s="168">
        <f t="shared" si="20"/>
        <v>29.727599999999999</v>
      </c>
      <c r="H416" s="171">
        <f t="shared" si="21"/>
        <v>29.727599999999999</v>
      </c>
    </row>
    <row r="417" spans="1:8" s="62" customFormat="1" ht="13.5" customHeight="1">
      <c r="A417" s="164" t="str">
        <f>IF((LEN('Copy paste to Here'!G421))&gt;5,((CONCATENATE('Copy paste to Here'!G421," &amp; ",'Copy paste to Here'!D421,"  &amp;  ",'Copy paste to Here'!E421))),"Empty Cell")</f>
        <v xml:space="preserve">Set of 10 pcs. 8mm acrylic UV beach balls with 14g (1.6mm) threading &amp; Color: Light blue  &amp;  </v>
      </c>
      <c r="B417" s="165" t="str">
        <f>'Copy paste to Here'!C421</f>
        <v>XUVBE8</v>
      </c>
      <c r="C417" s="165" t="s">
        <v>922</v>
      </c>
      <c r="D417" s="166">
        <f>Invoice!B421</f>
        <v>1</v>
      </c>
      <c r="E417" s="167">
        <f>'Shipping Invoice'!J421*$N$1</f>
        <v>0.84</v>
      </c>
      <c r="F417" s="167">
        <f t="shared" si="19"/>
        <v>0.84</v>
      </c>
      <c r="G417" s="168">
        <f t="shared" si="20"/>
        <v>29.727599999999999</v>
      </c>
      <c r="H417" s="171">
        <f t="shared" si="21"/>
        <v>29.727599999999999</v>
      </c>
    </row>
    <row r="418" spans="1:8" s="62" customFormat="1" ht="13.5" customHeight="1">
      <c r="A418" s="164" t="str">
        <f>IF((LEN('Copy paste to Here'!G422))&gt;5,((CONCATENATE('Copy paste to Here'!G422," &amp; ",'Copy paste to Here'!D422,"  &amp;  ",'Copy paste to Here'!E422))),"Empty Cell")</f>
        <v xml:space="preserve">Set of 10 pcs. 8mm acrylic UV beach balls with 14g (1.6mm) threading &amp; Color: Green  &amp;  </v>
      </c>
      <c r="B418" s="165" t="str">
        <f>'Copy paste to Here'!C422</f>
        <v>XUVBE8</v>
      </c>
      <c r="C418" s="165" t="s">
        <v>922</v>
      </c>
      <c r="D418" s="166">
        <f>Invoice!B422</f>
        <v>1</v>
      </c>
      <c r="E418" s="167">
        <f>'Shipping Invoice'!J422*$N$1</f>
        <v>0.84</v>
      </c>
      <c r="F418" s="167">
        <f t="shared" si="19"/>
        <v>0.84</v>
      </c>
      <c r="G418" s="168">
        <f t="shared" si="20"/>
        <v>29.727599999999999</v>
      </c>
      <c r="H418" s="171">
        <f t="shared" si="21"/>
        <v>29.727599999999999</v>
      </c>
    </row>
    <row r="419" spans="1:8" s="62" customFormat="1" ht="13.5" customHeight="1">
      <c r="A419" s="164" t="str">
        <f>IF((LEN('Copy paste to Here'!G423))&gt;5,((CONCATENATE('Copy paste to Here'!G423," &amp; ",'Copy paste to Here'!D423,"  &amp;  ",'Copy paste to Here'!E423))),"Empty Cell")</f>
        <v xml:space="preserve">Set of 10 pcs. 8mm acrylic UV beach balls with 14g (1.6mm) threading &amp; Color: Orange  &amp;  </v>
      </c>
      <c r="B419" s="165" t="str">
        <f>'Copy paste to Here'!C423</f>
        <v>XUVBE8</v>
      </c>
      <c r="C419" s="165" t="s">
        <v>922</v>
      </c>
      <c r="D419" s="166">
        <f>Invoice!B423</f>
        <v>1</v>
      </c>
      <c r="E419" s="167">
        <f>'Shipping Invoice'!J423*$N$1</f>
        <v>0.84</v>
      </c>
      <c r="F419" s="167">
        <f t="shared" si="19"/>
        <v>0.84</v>
      </c>
      <c r="G419" s="168">
        <f t="shared" si="20"/>
        <v>29.727599999999999</v>
      </c>
      <c r="H419" s="171">
        <f t="shared" si="21"/>
        <v>29.727599999999999</v>
      </c>
    </row>
    <row r="420" spans="1:8" s="62" customFormat="1" ht="13.5" customHeight="1">
      <c r="A420" s="164" t="str">
        <f>IF((LEN('Copy paste to Here'!G424))&gt;5,((CONCATENATE('Copy paste to Here'!G424," &amp; ",'Copy paste to Here'!D424,"  &amp;  ",'Copy paste to Here'!E424))),"Empty Cell")</f>
        <v xml:space="preserve">Set of 10 pcs. 8mm acrylic UV beach balls with 14g (1.6mm) threading &amp; Color: Pink  &amp;  </v>
      </c>
      <c r="B420" s="165" t="str">
        <f>'Copy paste to Here'!C424</f>
        <v>XUVBE8</v>
      </c>
      <c r="C420" s="165" t="s">
        <v>922</v>
      </c>
      <c r="D420" s="166">
        <f>Invoice!B424</f>
        <v>1</v>
      </c>
      <c r="E420" s="167">
        <f>'Shipping Invoice'!J424*$N$1</f>
        <v>0.84</v>
      </c>
      <c r="F420" s="167">
        <f t="shared" si="19"/>
        <v>0.84</v>
      </c>
      <c r="G420" s="168">
        <f t="shared" si="20"/>
        <v>29.727599999999999</v>
      </c>
      <c r="H420" s="171">
        <f t="shared" si="21"/>
        <v>29.727599999999999</v>
      </c>
    </row>
    <row r="421" spans="1:8" s="62" customFormat="1" ht="13.5" customHeight="1">
      <c r="A421" s="164" t="str">
        <f>IF((LEN('Copy paste to Here'!G425))&gt;5,((CONCATENATE('Copy paste to Here'!G425," &amp; ",'Copy paste to Here'!D425,"  &amp;  ",'Copy paste to Here'!E425))),"Empty Cell")</f>
        <v xml:space="preserve">Set of 10 pcs. 8mm acrylic UV beach balls with 14g (1.6mm) threading &amp; Color: Purple  &amp;  </v>
      </c>
      <c r="B421" s="165" t="str">
        <f>'Copy paste to Here'!C425</f>
        <v>XUVBE8</v>
      </c>
      <c r="C421" s="165" t="s">
        <v>922</v>
      </c>
      <c r="D421" s="166">
        <f>Invoice!B425</f>
        <v>1</v>
      </c>
      <c r="E421" s="167">
        <f>'Shipping Invoice'!J425*$N$1</f>
        <v>0.84</v>
      </c>
      <c r="F421" s="167">
        <f t="shared" si="19"/>
        <v>0.84</v>
      </c>
      <c r="G421" s="168">
        <f t="shared" si="20"/>
        <v>29.727599999999999</v>
      </c>
      <c r="H421" s="171">
        <f t="shared" si="21"/>
        <v>29.727599999999999</v>
      </c>
    </row>
    <row r="422" spans="1:8" s="62" customFormat="1" ht="13.5" customHeight="1">
      <c r="A422" s="164" t="str">
        <f>IF((LEN('Copy paste to Here'!G426))&gt;5,((CONCATENATE('Copy paste to Here'!G426," &amp; ",'Copy paste to Here'!D426,"  &amp;  ",'Copy paste to Here'!E426))),"Empty Cell")</f>
        <v xml:space="preserve">Set of 10 pcs. 8mm acrylic UV beach balls with 14g (1.6mm) threading &amp; Color: Red  &amp;  </v>
      </c>
      <c r="B422" s="165" t="str">
        <f>'Copy paste to Here'!C426</f>
        <v>XUVBE8</v>
      </c>
      <c r="C422" s="165" t="s">
        <v>922</v>
      </c>
      <c r="D422" s="166">
        <f>Invoice!B426</f>
        <v>1</v>
      </c>
      <c r="E422" s="167">
        <f>'Shipping Invoice'!J426*$N$1</f>
        <v>0.84</v>
      </c>
      <c r="F422" s="167">
        <f t="shared" si="19"/>
        <v>0.84</v>
      </c>
      <c r="G422" s="168">
        <f t="shared" si="20"/>
        <v>29.727599999999999</v>
      </c>
      <c r="H422" s="171">
        <f t="shared" si="21"/>
        <v>29.727599999999999</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1411.7000000000021</v>
      </c>
      <c r="G1000" s="60"/>
      <c r="H1000" s="61">
        <f t="shared" ref="H1000:H1007" si="49">F1000*$E$14</f>
        <v>49960.063000000075</v>
      </c>
    </row>
    <row r="1001" spans="1:8" s="62" customFormat="1">
      <c r="A1001" s="56" t="s">
        <v>191</v>
      </c>
      <c r="B1001" s="75"/>
      <c r="C1001" s="75"/>
      <c r="D1001" s="76"/>
      <c r="E1001" s="67"/>
      <c r="F1001" s="59">
        <f>Invoice!J428</f>
        <v>-282.34000000000043</v>
      </c>
      <c r="G1001" s="60"/>
      <c r="H1001" s="61">
        <f t="shared" si="49"/>
        <v>-9992.0126000000146</v>
      </c>
    </row>
    <row r="1002" spans="1:8" s="62" customFormat="1" outlineLevel="1">
      <c r="A1002" s="56" t="s">
        <v>191</v>
      </c>
      <c r="B1002" s="75"/>
      <c r="C1002" s="75"/>
      <c r="D1002" s="76"/>
      <c r="E1002" s="67"/>
      <c r="F1002" s="59">
        <f>Invoice!J429</f>
        <v>0</v>
      </c>
      <c r="G1002" s="60"/>
      <c r="H1002" s="61">
        <f t="shared" si="49"/>
        <v>0</v>
      </c>
    </row>
    <row r="1003" spans="1:8" s="62" customFormat="1">
      <c r="A1003" s="56" t="str">
        <f>'[2]Copy paste to Here'!T4</f>
        <v>Total:</v>
      </c>
      <c r="B1003" s="75"/>
      <c r="C1003" s="75"/>
      <c r="D1003" s="76"/>
      <c r="E1003" s="67"/>
      <c r="F1003" s="59">
        <f>SUM(F1000:F1002)</f>
        <v>1129.3600000000017</v>
      </c>
      <c r="G1003" s="60"/>
      <c r="H1003" s="61">
        <f t="shared" si="49"/>
        <v>39968.050400000058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49960.0629999999</v>
      </c>
    </row>
    <row r="1010" spans="1:8" s="21" customFormat="1">
      <c r="A1010" s="22"/>
      <c r="E1010" s="21" t="s">
        <v>182</v>
      </c>
      <c r="H1010" s="84">
        <f>(SUMIF($A$1000:$A$1008,"Total:",$H$1000:$H$1008))</f>
        <v>39968.050400000058</v>
      </c>
    </row>
    <row r="1011" spans="1:8" s="21" customFormat="1">
      <c r="E1011" s="21" t="s">
        <v>183</v>
      </c>
      <c r="H1011" s="85">
        <f>H1013-H1012</f>
        <v>37353.32</v>
      </c>
    </row>
    <row r="1012" spans="1:8" s="21" customFormat="1">
      <c r="E1012" s="21" t="s">
        <v>184</v>
      </c>
      <c r="H1012" s="85">
        <f>ROUND((H1013*7)/107,2)</f>
        <v>2614.73</v>
      </c>
    </row>
    <row r="1013" spans="1:8" s="21" customFormat="1">
      <c r="E1013" s="22" t="s">
        <v>185</v>
      </c>
      <c r="H1013" s="86">
        <f>ROUND((SUMIF($A$1000:$A$1008,"Total:",$H$1000:$H$1008)),2)</f>
        <v>39968.050000000003</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05"/>
  <sheetViews>
    <sheetView workbookViewId="0">
      <selection activeCell="A5" sqref="A5"/>
    </sheetView>
  </sheetViews>
  <sheetFormatPr defaultRowHeight="15"/>
  <sheetData>
    <row r="1" spans="1:1">
      <c r="A1" s="2" t="s">
        <v>722</v>
      </c>
    </row>
    <row r="2" spans="1:1">
      <c r="A2" s="2" t="s">
        <v>724</v>
      </c>
    </row>
    <row r="3" spans="1:1">
      <c r="A3" s="2" t="s">
        <v>724</v>
      </c>
    </row>
    <row r="4" spans="1:1">
      <c r="A4" s="2" t="s">
        <v>637</v>
      </c>
    </row>
    <row r="5" spans="1:1">
      <c r="A5" s="2" t="s">
        <v>637</v>
      </c>
    </row>
    <row r="6" spans="1:1">
      <c r="A6" s="2" t="s">
        <v>726</v>
      </c>
    </row>
    <row r="7" spans="1:1">
      <c r="A7" s="2" t="s">
        <v>726</v>
      </c>
    </row>
    <row r="8" spans="1:1">
      <c r="A8" s="2" t="s">
        <v>726</v>
      </c>
    </row>
    <row r="9" spans="1:1">
      <c r="A9" s="2" t="s">
        <v>726</v>
      </c>
    </row>
    <row r="10" spans="1:1">
      <c r="A10" s="2" t="s">
        <v>726</v>
      </c>
    </row>
    <row r="11" spans="1:1">
      <c r="A11" s="2" t="s">
        <v>726</v>
      </c>
    </row>
    <row r="12" spans="1:1">
      <c r="A12" s="2" t="s">
        <v>726</v>
      </c>
    </row>
    <row r="13" spans="1:1">
      <c r="A13" s="2" t="s">
        <v>726</v>
      </c>
    </row>
    <row r="14" spans="1:1">
      <c r="A14" s="2" t="s">
        <v>726</v>
      </c>
    </row>
    <row r="15" spans="1:1">
      <c r="A15" s="2" t="s">
        <v>726</v>
      </c>
    </row>
    <row r="16" spans="1:1">
      <c r="A16" s="2" t="s">
        <v>726</v>
      </c>
    </row>
    <row r="17" spans="1:1">
      <c r="A17" s="2" t="s">
        <v>726</v>
      </c>
    </row>
    <row r="18" spans="1:1">
      <c r="A18" s="2" t="s">
        <v>726</v>
      </c>
    </row>
    <row r="19" spans="1:1">
      <c r="A19" s="2" t="s">
        <v>726</v>
      </c>
    </row>
    <row r="20" spans="1:1">
      <c r="A20" s="2" t="s">
        <v>726</v>
      </c>
    </row>
    <row r="21" spans="1:1">
      <c r="A21" s="2" t="s">
        <v>726</v>
      </c>
    </row>
    <row r="22" spans="1:1">
      <c r="A22" s="2" t="s">
        <v>726</v>
      </c>
    </row>
    <row r="23" spans="1:1">
      <c r="A23" s="2" t="s">
        <v>726</v>
      </c>
    </row>
    <row r="24" spans="1:1">
      <c r="A24" s="2" t="s">
        <v>924</v>
      </c>
    </row>
    <row r="25" spans="1:1">
      <c r="A25" s="2" t="s">
        <v>924</v>
      </c>
    </row>
    <row r="26" spans="1:1">
      <c r="A26" s="2" t="s">
        <v>925</v>
      </c>
    </row>
    <row r="27" spans="1:1">
      <c r="A27" s="2" t="s">
        <v>925</v>
      </c>
    </row>
    <row r="28" spans="1:1">
      <c r="A28" s="2" t="s">
        <v>926</v>
      </c>
    </row>
    <row r="29" spans="1:1">
      <c r="A29" s="2" t="s">
        <v>926</v>
      </c>
    </row>
    <row r="30" spans="1:1">
      <c r="A30" s="2" t="s">
        <v>927</v>
      </c>
    </row>
    <row r="31" spans="1:1">
      <c r="A31" s="2" t="s">
        <v>928</v>
      </c>
    </row>
    <row r="32" spans="1:1">
      <c r="A32" s="2" t="s">
        <v>929</v>
      </c>
    </row>
    <row r="33" spans="1:1">
      <c r="A33" s="2" t="s">
        <v>929</v>
      </c>
    </row>
    <row r="34" spans="1:1">
      <c r="A34" s="2" t="s">
        <v>930</v>
      </c>
    </row>
    <row r="35" spans="1:1">
      <c r="A35" s="2" t="s">
        <v>930</v>
      </c>
    </row>
    <row r="36" spans="1:1">
      <c r="A36" s="2" t="s">
        <v>930</v>
      </c>
    </row>
    <row r="37" spans="1:1">
      <c r="A37" s="2" t="s">
        <v>930</v>
      </c>
    </row>
    <row r="38" spans="1:1">
      <c r="A38" s="2" t="s">
        <v>931</v>
      </c>
    </row>
    <row r="39" spans="1:1">
      <c r="A39" s="2" t="s">
        <v>931</v>
      </c>
    </row>
    <row r="40" spans="1:1">
      <c r="A40" s="2" t="s">
        <v>931</v>
      </c>
    </row>
    <row r="41" spans="1:1">
      <c r="A41" s="2" t="s">
        <v>932</v>
      </c>
    </row>
    <row r="42" spans="1:1">
      <c r="A42" s="2" t="s">
        <v>745</v>
      </c>
    </row>
    <row r="43" spans="1:1">
      <c r="A43" s="2" t="s">
        <v>745</v>
      </c>
    </row>
    <row r="44" spans="1:1">
      <c r="A44" s="2" t="s">
        <v>745</v>
      </c>
    </row>
    <row r="45" spans="1:1">
      <c r="A45" s="2" t="s">
        <v>745</v>
      </c>
    </row>
    <row r="46" spans="1:1">
      <c r="A46" s="2" t="s">
        <v>745</v>
      </c>
    </row>
    <row r="47" spans="1:1">
      <c r="A47" s="2" t="s">
        <v>745</v>
      </c>
    </row>
    <row r="48" spans="1:1">
      <c r="A48" s="2" t="s">
        <v>745</v>
      </c>
    </row>
    <row r="49" spans="1:1">
      <c r="A49" s="2" t="s">
        <v>933</v>
      </c>
    </row>
    <row r="50" spans="1:1">
      <c r="A50" s="2" t="s">
        <v>934</v>
      </c>
    </row>
    <row r="51" spans="1:1">
      <c r="A51" s="2" t="s">
        <v>935</v>
      </c>
    </row>
    <row r="52" spans="1:1">
      <c r="A52" s="2" t="s">
        <v>935</v>
      </c>
    </row>
    <row r="53" spans="1:1">
      <c r="A53" s="2" t="s">
        <v>935</v>
      </c>
    </row>
    <row r="54" spans="1:1">
      <c r="A54" s="2" t="s">
        <v>936</v>
      </c>
    </row>
    <row r="55" spans="1:1">
      <c r="A55" s="2" t="s">
        <v>109</v>
      </c>
    </row>
    <row r="56" spans="1:1">
      <c r="A56" s="2" t="s">
        <v>937</v>
      </c>
    </row>
    <row r="57" spans="1:1">
      <c r="A57" s="2" t="s">
        <v>752</v>
      </c>
    </row>
    <row r="58" spans="1:1">
      <c r="A58" s="2" t="s">
        <v>752</v>
      </c>
    </row>
    <row r="59" spans="1:1">
      <c r="A59" s="2" t="s">
        <v>752</v>
      </c>
    </row>
    <row r="60" spans="1:1">
      <c r="A60" s="2" t="s">
        <v>752</v>
      </c>
    </row>
    <row r="61" spans="1:1">
      <c r="A61" s="2" t="s">
        <v>752</v>
      </c>
    </row>
    <row r="62" spans="1:1">
      <c r="A62" s="2" t="s">
        <v>752</v>
      </c>
    </row>
    <row r="63" spans="1:1">
      <c r="A63" s="2" t="s">
        <v>752</v>
      </c>
    </row>
    <row r="64" spans="1:1">
      <c r="A64" s="2" t="s">
        <v>752</v>
      </c>
    </row>
    <row r="65" spans="1:1">
      <c r="A65" s="2" t="s">
        <v>752</v>
      </c>
    </row>
    <row r="66" spans="1:1">
      <c r="A66" s="2" t="s">
        <v>752</v>
      </c>
    </row>
    <row r="67" spans="1:1">
      <c r="A67" s="2" t="s">
        <v>755</v>
      </c>
    </row>
    <row r="68" spans="1:1">
      <c r="A68" s="2" t="s">
        <v>755</v>
      </c>
    </row>
    <row r="69" spans="1:1">
      <c r="A69" s="2" t="s">
        <v>755</v>
      </c>
    </row>
    <row r="70" spans="1:1">
      <c r="A70" s="2" t="s">
        <v>755</v>
      </c>
    </row>
    <row r="71" spans="1:1">
      <c r="A71" s="2" t="s">
        <v>755</v>
      </c>
    </row>
    <row r="72" spans="1:1">
      <c r="A72" s="2" t="s">
        <v>757</v>
      </c>
    </row>
    <row r="73" spans="1:1">
      <c r="A73" s="2" t="s">
        <v>757</v>
      </c>
    </row>
    <row r="74" spans="1:1">
      <c r="A74" s="2" t="s">
        <v>757</v>
      </c>
    </row>
    <row r="75" spans="1:1">
      <c r="A75" s="2" t="s">
        <v>757</v>
      </c>
    </row>
    <row r="76" spans="1:1">
      <c r="A76" s="2" t="s">
        <v>757</v>
      </c>
    </row>
    <row r="77" spans="1:1">
      <c r="A77" s="2" t="s">
        <v>757</v>
      </c>
    </row>
    <row r="78" spans="1:1">
      <c r="A78" s="2" t="s">
        <v>757</v>
      </c>
    </row>
    <row r="79" spans="1:1">
      <c r="A79" s="2" t="s">
        <v>759</v>
      </c>
    </row>
    <row r="80" spans="1:1">
      <c r="A80" s="2" t="s">
        <v>759</v>
      </c>
    </row>
    <row r="81" spans="1:1">
      <c r="A81" s="2" t="s">
        <v>760</v>
      </c>
    </row>
    <row r="82" spans="1:1">
      <c r="A82" s="2" t="s">
        <v>760</v>
      </c>
    </row>
    <row r="83" spans="1:1">
      <c r="A83" s="2" t="s">
        <v>938</v>
      </c>
    </row>
    <row r="84" spans="1:1">
      <c r="A84" s="2" t="s">
        <v>938</v>
      </c>
    </row>
    <row r="85" spans="1:1">
      <c r="A85" s="2" t="s">
        <v>939</v>
      </c>
    </row>
    <row r="86" spans="1:1">
      <c r="A86" s="2" t="s">
        <v>939</v>
      </c>
    </row>
    <row r="87" spans="1:1">
      <c r="A87" s="2" t="s">
        <v>939</v>
      </c>
    </row>
    <row r="88" spans="1:1">
      <c r="A88" s="2" t="s">
        <v>939</v>
      </c>
    </row>
    <row r="89" spans="1:1">
      <c r="A89" s="2" t="s">
        <v>940</v>
      </c>
    </row>
    <row r="90" spans="1:1">
      <c r="A90" s="2" t="s">
        <v>940</v>
      </c>
    </row>
    <row r="91" spans="1:1">
      <c r="A91" s="2" t="s">
        <v>941</v>
      </c>
    </row>
    <row r="92" spans="1:1">
      <c r="A92" s="2" t="s">
        <v>941</v>
      </c>
    </row>
    <row r="93" spans="1:1">
      <c r="A93" s="2" t="s">
        <v>942</v>
      </c>
    </row>
    <row r="94" spans="1:1">
      <c r="A94" s="2" t="s">
        <v>942</v>
      </c>
    </row>
    <row r="95" spans="1:1">
      <c r="A95" s="2" t="s">
        <v>942</v>
      </c>
    </row>
    <row r="96" spans="1:1">
      <c r="A96" s="2" t="s">
        <v>942</v>
      </c>
    </row>
    <row r="97" spans="1:1">
      <c r="A97" s="2" t="s">
        <v>942</v>
      </c>
    </row>
    <row r="98" spans="1:1">
      <c r="A98" s="2" t="s">
        <v>943</v>
      </c>
    </row>
    <row r="99" spans="1:1">
      <c r="A99" s="2" t="s">
        <v>765</v>
      </c>
    </row>
    <row r="100" spans="1:1">
      <c r="A100" s="2" t="s">
        <v>765</v>
      </c>
    </row>
    <row r="101" spans="1:1">
      <c r="A101" s="2" t="s">
        <v>765</v>
      </c>
    </row>
    <row r="102" spans="1:1">
      <c r="A102" s="2" t="s">
        <v>765</v>
      </c>
    </row>
    <row r="103" spans="1:1">
      <c r="A103" s="2" t="s">
        <v>765</v>
      </c>
    </row>
    <row r="104" spans="1:1">
      <c r="A104" s="2" t="s">
        <v>765</v>
      </c>
    </row>
    <row r="105" spans="1:1">
      <c r="A105" s="2" t="s">
        <v>767</v>
      </c>
    </row>
    <row r="106" spans="1:1">
      <c r="A106" s="2" t="s">
        <v>767</v>
      </c>
    </row>
    <row r="107" spans="1:1">
      <c r="A107" s="2" t="s">
        <v>769</v>
      </c>
    </row>
    <row r="108" spans="1:1">
      <c r="A108" s="2" t="s">
        <v>769</v>
      </c>
    </row>
    <row r="109" spans="1:1">
      <c r="A109" s="2" t="s">
        <v>769</v>
      </c>
    </row>
    <row r="110" spans="1:1">
      <c r="A110" s="2" t="s">
        <v>769</v>
      </c>
    </row>
    <row r="111" spans="1:1">
      <c r="A111" s="2" t="s">
        <v>769</v>
      </c>
    </row>
    <row r="112" spans="1:1">
      <c r="A112" s="2" t="s">
        <v>769</v>
      </c>
    </row>
    <row r="113" spans="1:1">
      <c r="A113" s="2" t="s">
        <v>769</v>
      </c>
    </row>
    <row r="114" spans="1:1">
      <c r="A114" s="2" t="s">
        <v>769</v>
      </c>
    </row>
    <row r="115" spans="1:1">
      <c r="A115" s="2" t="s">
        <v>771</v>
      </c>
    </row>
    <row r="116" spans="1:1">
      <c r="A116" s="2" t="s">
        <v>771</v>
      </c>
    </row>
    <row r="117" spans="1:1">
      <c r="A117" s="2" t="s">
        <v>773</v>
      </c>
    </row>
    <row r="118" spans="1:1">
      <c r="A118" s="2" t="s">
        <v>773</v>
      </c>
    </row>
    <row r="119" spans="1:1">
      <c r="A119" s="2" t="s">
        <v>773</v>
      </c>
    </row>
    <row r="120" spans="1:1">
      <c r="A120" s="2" t="s">
        <v>774</v>
      </c>
    </row>
    <row r="121" spans="1:1">
      <c r="A121" s="2" t="s">
        <v>775</v>
      </c>
    </row>
    <row r="122" spans="1:1">
      <c r="A122" s="2" t="s">
        <v>776</v>
      </c>
    </row>
    <row r="123" spans="1:1">
      <c r="A123" s="2" t="s">
        <v>944</v>
      </c>
    </row>
    <row r="124" spans="1:1">
      <c r="A124" s="2" t="s">
        <v>945</v>
      </c>
    </row>
    <row r="125" spans="1:1">
      <c r="A125" s="2" t="s">
        <v>946</v>
      </c>
    </row>
    <row r="126" spans="1:1">
      <c r="A126" s="2" t="s">
        <v>947</v>
      </c>
    </row>
    <row r="127" spans="1:1">
      <c r="A127" s="2" t="s">
        <v>948</v>
      </c>
    </row>
    <row r="128" spans="1:1">
      <c r="A128" s="2" t="s">
        <v>949</v>
      </c>
    </row>
    <row r="129" spans="1:1">
      <c r="A129" s="2" t="s">
        <v>779</v>
      </c>
    </row>
    <row r="130" spans="1:1">
      <c r="A130" s="2" t="s">
        <v>779</v>
      </c>
    </row>
    <row r="131" spans="1:1">
      <c r="A131" s="2" t="s">
        <v>779</v>
      </c>
    </row>
    <row r="132" spans="1:1">
      <c r="A132" s="2" t="s">
        <v>779</v>
      </c>
    </row>
    <row r="133" spans="1:1">
      <c r="A133" s="2" t="s">
        <v>779</v>
      </c>
    </row>
    <row r="134" spans="1:1">
      <c r="A134" s="2" t="s">
        <v>779</v>
      </c>
    </row>
    <row r="135" spans="1:1">
      <c r="A135" s="2" t="s">
        <v>779</v>
      </c>
    </row>
    <row r="136" spans="1:1">
      <c r="A136" s="2" t="s">
        <v>787</v>
      </c>
    </row>
    <row r="137" spans="1:1">
      <c r="A137" s="2" t="s">
        <v>787</v>
      </c>
    </row>
    <row r="138" spans="1:1">
      <c r="A138" s="2" t="s">
        <v>787</v>
      </c>
    </row>
    <row r="139" spans="1:1">
      <c r="A139" s="2" t="s">
        <v>787</v>
      </c>
    </row>
    <row r="140" spans="1:1">
      <c r="A140" s="2" t="s">
        <v>787</v>
      </c>
    </row>
    <row r="141" spans="1:1">
      <c r="A141" s="2" t="s">
        <v>787</v>
      </c>
    </row>
    <row r="142" spans="1:1">
      <c r="A142" s="2" t="s">
        <v>950</v>
      </c>
    </row>
    <row r="143" spans="1:1">
      <c r="A143" s="2" t="s">
        <v>951</v>
      </c>
    </row>
    <row r="144" spans="1:1">
      <c r="A144" s="2" t="s">
        <v>952</v>
      </c>
    </row>
    <row r="145" spans="1:1">
      <c r="A145" s="2" t="s">
        <v>952</v>
      </c>
    </row>
    <row r="146" spans="1:1">
      <c r="A146" s="2" t="s">
        <v>953</v>
      </c>
    </row>
    <row r="147" spans="1:1">
      <c r="A147" s="2" t="s">
        <v>954</v>
      </c>
    </row>
    <row r="148" spans="1:1">
      <c r="A148" s="2" t="s">
        <v>955</v>
      </c>
    </row>
    <row r="149" spans="1:1">
      <c r="A149" s="2" t="s">
        <v>956</v>
      </c>
    </row>
    <row r="150" spans="1:1">
      <c r="A150" s="2" t="s">
        <v>957</v>
      </c>
    </row>
    <row r="151" spans="1:1">
      <c r="A151" s="2" t="s">
        <v>958</v>
      </c>
    </row>
    <row r="152" spans="1:1">
      <c r="A152" s="2" t="s">
        <v>959</v>
      </c>
    </row>
    <row r="153" spans="1:1">
      <c r="A153" s="2" t="s">
        <v>960</v>
      </c>
    </row>
    <row r="154" spans="1:1">
      <c r="A154" s="2" t="s">
        <v>961</v>
      </c>
    </row>
    <row r="155" spans="1:1">
      <c r="A155" s="2" t="s">
        <v>962</v>
      </c>
    </row>
    <row r="156" spans="1:1">
      <c r="A156" s="2" t="s">
        <v>963</v>
      </c>
    </row>
    <row r="157" spans="1:1">
      <c r="A157" s="2" t="s">
        <v>964</v>
      </c>
    </row>
    <row r="158" spans="1:1">
      <c r="A158" s="2" t="s">
        <v>965</v>
      </c>
    </row>
    <row r="159" spans="1:1">
      <c r="A159" s="2" t="s">
        <v>965</v>
      </c>
    </row>
    <row r="160" spans="1:1">
      <c r="A160" s="2" t="s">
        <v>965</v>
      </c>
    </row>
    <row r="161" spans="1:1">
      <c r="A161" s="2" t="s">
        <v>966</v>
      </c>
    </row>
    <row r="162" spans="1:1">
      <c r="A162" s="2" t="s">
        <v>967</v>
      </c>
    </row>
    <row r="163" spans="1:1">
      <c r="A163" s="2" t="s">
        <v>967</v>
      </c>
    </row>
    <row r="164" spans="1:1">
      <c r="A164" s="2" t="s">
        <v>968</v>
      </c>
    </row>
    <row r="165" spans="1:1">
      <c r="A165" s="2" t="s">
        <v>969</v>
      </c>
    </row>
    <row r="166" spans="1:1">
      <c r="A166" s="2" t="s">
        <v>970</v>
      </c>
    </row>
    <row r="167" spans="1:1">
      <c r="A167" s="2" t="s">
        <v>971</v>
      </c>
    </row>
    <row r="168" spans="1:1">
      <c r="A168" s="2" t="s">
        <v>971</v>
      </c>
    </row>
    <row r="169" spans="1:1">
      <c r="A169" s="2" t="s">
        <v>971</v>
      </c>
    </row>
    <row r="170" spans="1:1">
      <c r="A170" s="2" t="s">
        <v>972</v>
      </c>
    </row>
    <row r="171" spans="1:1">
      <c r="A171" s="2" t="s">
        <v>973</v>
      </c>
    </row>
    <row r="172" spans="1:1">
      <c r="A172" s="2" t="s">
        <v>973</v>
      </c>
    </row>
    <row r="173" spans="1:1">
      <c r="A173" s="2" t="s">
        <v>974</v>
      </c>
    </row>
    <row r="174" spans="1:1">
      <c r="A174" s="2" t="s">
        <v>974</v>
      </c>
    </row>
    <row r="175" spans="1:1">
      <c r="A175" s="2" t="s">
        <v>974</v>
      </c>
    </row>
    <row r="176" spans="1:1">
      <c r="A176" s="2" t="s">
        <v>975</v>
      </c>
    </row>
    <row r="177" spans="1:1">
      <c r="A177" s="2" t="s">
        <v>975</v>
      </c>
    </row>
    <row r="178" spans="1:1">
      <c r="A178" s="2" t="s">
        <v>975</v>
      </c>
    </row>
    <row r="179" spans="1:1">
      <c r="A179" s="2" t="s">
        <v>975</v>
      </c>
    </row>
    <row r="180" spans="1:1">
      <c r="A180" s="2" t="s">
        <v>976</v>
      </c>
    </row>
    <row r="181" spans="1:1">
      <c r="A181" s="2" t="s">
        <v>976</v>
      </c>
    </row>
    <row r="182" spans="1:1">
      <c r="A182" s="2" t="s">
        <v>976</v>
      </c>
    </row>
    <row r="183" spans="1:1">
      <c r="A183" s="2" t="s">
        <v>977</v>
      </c>
    </row>
    <row r="184" spans="1:1">
      <c r="A184" s="2" t="s">
        <v>977</v>
      </c>
    </row>
    <row r="185" spans="1:1">
      <c r="A185" s="2" t="s">
        <v>978</v>
      </c>
    </row>
    <row r="186" spans="1:1">
      <c r="A186" s="2" t="s">
        <v>978</v>
      </c>
    </row>
    <row r="187" spans="1:1">
      <c r="A187" s="2" t="s">
        <v>979</v>
      </c>
    </row>
    <row r="188" spans="1:1">
      <c r="A188" s="2" t="s">
        <v>980</v>
      </c>
    </row>
    <row r="189" spans="1:1">
      <c r="A189" s="2" t="s">
        <v>981</v>
      </c>
    </row>
    <row r="190" spans="1:1">
      <c r="A190" s="2" t="s">
        <v>982</v>
      </c>
    </row>
    <row r="191" spans="1:1">
      <c r="A191" s="2" t="s">
        <v>983</v>
      </c>
    </row>
    <row r="192" spans="1:1">
      <c r="A192" s="2" t="s">
        <v>821</v>
      </c>
    </row>
    <row r="193" spans="1:1">
      <c r="A193" s="2" t="s">
        <v>821</v>
      </c>
    </row>
    <row r="194" spans="1:1">
      <c r="A194" s="2" t="s">
        <v>821</v>
      </c>
    </row>
    <row r="195" spans="1:1">
      <c r="A195" s="2" t="s">
        <v>821</v>
      </c>
    </row>
    <row r="196" spans="1:1">
      <c r="A196" s="2" t="s">
        <v>821</v>
      </c>
    </row>
    <row r="197" spans="1:1">
      <c r="A197" s="2" t="s">
        <v>823</v>
      </c>
    </row>
    <row r="198" spans="1:1">
      <c r="A198" s="2" t="s">
        <v>823</v>
      </c>
    </row>
    <row r="199" spans="1:1">
      <c r="A199" s="2" t="s">
        <v>824</v>
      </c>
    </row>
    <row r="200" spans="1:1">
      <c r="A200" s="2" t="s">
        <v>826</v>
      </c>
    </row>
    <row r="201" spans="1:1">
      <c r="A201" s="2" t="s">
        <v>827</v>
      </c>
    </row>
    <row r="202" spans="1:1">
      <c r="A202" s="2" t="s">
        <v>828</v>
      </c>
    </row>
    <row r="203" spans="1:1">
      <c r="A203" s="2" t="s">
        <v>828</v>
      </c>
    </row>
    <row r="204" spans="1:1">
      <c r="A204" s="2" t="s">
        <v>828</v>
      </c>
    </row>
    <row r="205" spans="1:1">
      <c r="A205" s="2" t="s">
        <v>828</v>
      </c>
    </row>
    <row r="206" spans="1:1">
      <c r="A206" s="2" t="s">
        <v>830</v>
      </c>
    </row>
    <row r="207" spans="1:1">
      <c r="A207" s="2" t="s">
        <v>830</v>
      </c>
    </row>
    <row r="208" spans="1:1">
      <c r="A208" s="2" t="s">
        <v>831</v>
      </c>
    </row>
    <row r="209" spans="1:1">
      <c r="A209" s="2" t="s">
        <v>831</v>
      </c>
    </row>
    <row r="210" spans="1:1">
      <c r="A210" s="2" t="s">
        <v>831</v>
      </c>
    </row>
    <row r="211" spans="1:1">
      <c r="A211" s="2" t="s">
        <v>831</v>
      </c>
    </row>
    <row r="212" spans="1:1">
      <c r="A212" s="2" t="s">
        <v>833</v>
      </c>
    </row>
    <row r="213" spans="1:1">
      <c r="A213" s="2" t="s">
        <v>833</v>
      </c>
    </row>
    <row r="214" spans="1:1">
      <c r="A214" s="2" t="s">
        <v>834</v>
      </c>
    </row>
    <row r="215" spans="1:1">
      <c r="A215" s="2" t="s">
        <v>834</v>
      </c>
    </row>
    <row r="216" spans="1:1">
      <c r="A216" s="2" t="s">
        <v>834</v>
      </c>
    </row>
    <row r="217" spans="1:1">
      <c r="A217" s="2" t="s">
        <v>835</v>
      </c>
    </row>
    <row r="218" spans="1:1">
      <c r="A218" s="2" t="s">
        <v>835</v>
      </c>
    </row>
    <row r="219" spans="1:1">
      <c r="A219" s="2" t="s">
        <v>835</v>
      </c>
    </row>
    <row r="220" spans="1:1">
      <c r="A220" s="2" t="s">
        <v>837</v>
      </c>
    </row>
    <row r="221" spans="1:1">
      <c r="A221" s="2" t="s">
        <v>838</v>
      </c>
    </row>
    <row r="222" spans="1:1">
      <c r="A222" s="2" t="s">
        <v>838</v>
      </c>
    </row>
    <row r="223" spans="1:1">
      <c r="A223" s="2" t="s">
        <v>838</v>
      </c>
    </row>
    <row r="224" spans="1:1">
      <c r="A224" s="2" t="s">
        <v>838</v>
      </c>
    </row>
    <row r="225" spans="1:1">
      <c r="A225" s="2" t="s">
        <v>838</v>
      </c>
    </row>
    <row r="226" spans="1:1">
      <c r="A226" s="2" t="s">
        <v>840</v>
      </c>
    </row>
    <row r="227" spans="1:1">
      <c r="A227" s="2" t="s">
        <v>840</v>
      </c>
    </row>
    <row r="228" spans="1:1">
      <c r="A228" s="2" t="s">
        <v>984</v>
      </c>
    </row>
    <row r="229" spans="1:1">
      <c r="A229" s="2" t="s">
        <v>985</v>
      </c>
    </row>
    <row r="230" spans="1:1">
      <c r="A230" s="2" t="s">
        <v>986</v>
      </c>
    </row>
    <row r="231" spans="1:1">
      <c r="A231" s="2" t="s">
        <v>987</v>
      </c>
    </row>
    <row r="232" spans="1:1">
      <c r="A232" s="2" t="s">
        <v>845</v>
      </c>
    </row>
    <row r="233" spans="1:1">
      <c r="A233" s="2" t="s">
        <v>845</v>
      </c>
    </row>
    <row r="234" spans="1:1">
      <c r="A234" s="2" t="s">
        <v>988</v>
      </c>
    </row>
    <row r="235" spans="1:1">
      <c r="A235" s="2" t="s">
        <v>989</v>
      </c>
    </row>
    <row r="236" spans="1:1">
      <c r="A236" s="2" t="s">
        <v>989</v>
      </c>
    </row>
    <row r="237" spans="1:1">
      <c r="A237" s="2" t="s">
        <v>989</v>
      </c>
    </row>
    <row r="238" spans="1:1">
      <c r="A238" s="2" t="s">
        <v>990</v>
      </c>
    </row>
    <row r="239" spans="1:1">
      <c r="A239" s="2" t="s">
        <v>991</v>
      </c>
    </row>
    <row r="240" spans="1:1">
      <c r="A240" s="2" t="s">
        <v>992</v>
      </c>
    </row>
    <row r="241" spans="1:1">
      <c r="A241" s="2" t="s">
        <v>993</v>
      </c>
    </row>
    <row r="242" spans="1:1">
      <c r="A242" s="2" t="s">
        <v>994</v>
      </c>
    </row>
    <row r="243" spans="1:1">
      <c r="A243" s="2" t="s">
        <v>995</v>
      </c>
    </row>
    <row r="244" spans="1:1">
      <c r="A244" s="2" t="s">
        <v>996</v>
      </c>
    </row>
    <row r="245" spans="1:1">
      <c r="A245" s="2" t="s">
        <v>997</v>
      </c>
    </row>
    <row r="246" spans="1:1">
      <c r="A246" s="2" t="s">
        <v>998</v>
      </c>
    </row>
    <row r="247" spans="1:1">
      <c r="A247" s="2" t="s">
        <v>999</v>
      </c>
    </row>
    <row r="248" spans="1:1">
      <c r="A248" s="2" t="s">
        <v>1000</v>
      </c>
    </row>
    <row r="249" spans="1:1">
      <c r="A249" s="2" t="s">
        <v>1001</v>
      </c>
    </row>
    <row r="250" spans="1:1">
      <c r="A250" s="2" t="s">
        <v>1002</v>
      </c>
    </row>
    <row r="251" spans="1:1">
      <c r="A251" s="2" t="s">
        <v>1003</v>
      </c>
    </row>
    <row r="252" spans="1:1">
      <c r="A252" s="2" t="s">
        <v>1004</v>
      </c>
    </row>
    <row r="253" spans="1:1">
      <c r="A253" s="2" t="s">
        <v>1005</v>
      </c>
    </row>
    <row r="254" spans="1:1">
      <c r="A254" s="2" t="s">
        <v>1006</v>
      </c>
    </row>
    <row r="255" spans="1:1">
      <c r="A255" s="2" t="s">
        <v>1007</v>
      </c>
    </row>
    <row r="256" spans="1:1">
      <c r="A256" s="2" t="s">
        <v>1008</v>
      </c>
    </row>
    <row r="257" spans="1:1">
      <c r="A257" s="2" t="s">
        <v>1009</v>
      </c>
    </row>
    <row r="258" spans="1:1">
      <c r="A258" s="2" t="s">
        <v>1010</v>
      </c>
    </row>
    <row r="259" spans="1:1">
      <c r="A259" s="2" t="s">
        <v>1011</v>
      </c>
    </row>
    <row r="260" spans="1:1">
      <c r="A260" s="2" t="s">
        <v>1012</v>
      </c>
    </row>
    <row r="261" spans="1:1">
      <c r="A261" s="2" t="s">
        <v>869</v>
      </c>
    </row>
    <row r="262" spans="1:1">
      <c r="A262" s="2" t="s">
        <v>871</v>
      </c>
    </row>
    <row r="263" spans="1:1">
      <c r="A263" s="2" t="s">
        <v>873</v>
      </c>
    </row>
    <row r="264" spans="1:1">
      <c r="A264" s="2" t="s">
        <v>875</v>
      </c>
    </row>
    <row r="265" spans="1:1">
      <c r="A265" s="2" t="s">
        <v>875</v>
      </c>
    </row>
    <row r="266" spans="1:1">
      <c r="A266" s="2" t="s">
        <v>875</v>
      </c>
    </row>
    <row r="267" spans="1:1">
      <c r="A267" s="2" t="s">
        <v>877</v>
      </c>
    </row>
    <row r="268" spans="1:1">
      <c r="A268" s="2" t="s">
        <v>879</v>
      </c>
    </row>
    <row r="269" spans="1:1">
      <c r="A269" s="2" t="s">
        <v>879</v>
      </c>
    </row>
    <row r="270" spans="1:1">
      <c r="A270" s="2" t="s">
        <v>879</v>
      </c>
    </row>
    <row r="271" spans="1:1">
      <c r="A271" s="2" t="s">
        <v>881</v>
      </c>
    </row>
    <row r="272" spans="1:1">
      <c r="A272" s="2" t="s">
        <v>881</v>
      </c>
    </row>
    <row r="273" spans="1:1">
      <c r="A273" s="2" t="s">
        <v>73</v>
      </c>
    </row>
    <row r="274" spans="1:1">
      <c r="A274" s="2" t="s">
        <v>884</v>
      </c>
    </row>
    <row r="275" spans="1:1">
      <c r="A275" s="2" t="s">
        <v>884</v>
      </c>
    </row>
    <row r="276" spans="1:1">
      <c r="A276" s="2" t="s">
        <v>884</v>
      </c>
    </row>
    <row r="277" spans="1:1">
      <c r="A277" s="2" t="s">
        <v>884</v>
      </c>
    </row>
    <row r="278" spans="1:1">
      <c r="A278" s="2" t="s">
        <v>886</v>
      </c>
    </row>
    <row r="279" spans="1:1">
      <c r="A279" s="2" t="s">
        <v>886</v>
      </c>
    </row>
    <row r="280" spans="1:1">
      <c r="A280" s="2" t="s">
        <v>1013</v>
      </c>
    </row>
    <row r="281" spans="1:1">
      <c r="A281" s="2" t="s">
        <v>1014</v>
      </c>
    </row>
    <row r="282" spans="1:1">
      <c r="A282" s="2" t="s">
        <v>1015</v>
      </c>
    </row>
    <row r="283" spans="1:1">
      <c r="A283" s="2" t="s">
        <v>1016</v>
      </c>
    </row>
    <row r="284" spans="1:1">
      <c r="A284" s="2" t="s">
        <v>1017</v>
      </c>
    </row>
    <row r="285" spans="1:1">
      <c r="A285" s="2" t="s">
        <v>1018</v>
      </c>
    </row>
    <row r="286" spans="1:1">
      <c r="A286" s="2" t="s">
        <v>1019</v>
      </c>
    </row>
    <row r="287" spans="1:1">
      <c r="A287" s="2" t="s">
        <v>1019</v>
      </c>
    </row>
    <row r="288" spans="1:1">
      <c r="A288" s="2" t="s">
        <v>1020</v>
      </c>
    </row>
    <row r="289" spans="1:1">
      <c r="A289" s="2" t="s">
        <v>1021</v>
      </c>
    </row>
    <row r="290" spans="1:1">
      <c r="A290" s="2" t="s">
        <v>1022</v>
      </c>
    </row>
    <row r="291" spans="1:1">
      <c r="A291" s="2" t="s">
        <v>1023</v>
      </c>
    </row>
    <row r="292" spans="1:1">
      <c r="A292" s="2" t="s">
        <v>1024</v>
      </c>
    </row>
    <row r="293" spans="1:1">
      <c r="A293" s="2" t="s">
        <v>1024</v>
      </c>
    </row>
    <row r="294" spans="1:1">
      <c r="A294" s="2" t="s">
        <v>1025</v>
      </c>
    </row>
    <row r="295" spans="1:1">
      <c r="A295" s="2" t="s">
        <v>1025</v>
      </c>
    </row>
    <row r="296" spans="1:1">
      <c r="A296" s="2" t="s">
        <v>1025</v>
      </c>
    </row>
    <row r="297" spans="1:1">
      <c r="A297" s="2" t="s">
        <v>1025</v>
      </c>
    </row>
    <row r="298" spans="1:1">
      <c r="A298" s="2" t="s">
        <v>1025</v>
      </c>
    </row>
    <row r="299" spans="1:1">
      <c r="A299" s="2" t="s">
        <v>1025</v>
      </c>
    </row>
    <row r="300" spans="1:1">
      <c r="A300" s="2" t="s">
        <v>1026</v>
      </c>
    </row>
    <row r="301" spans="1:1">
      <c r="A301" s="2" t="s">
        <v>1026</v>
      </c>
    </row>
    <row r="302" spans="1:1">
      <c r="A302" s="2" t="s">
        <v>1026</v>
      </c>
    </row>
    <row r="303" spans="1:1">
      <c r="A303" s="2" t="s">
        <v>1026</v>
      </c>
    </row>
    <row r="304" spans="1:1">
      <c r="A304" s="2" t="s">
        <v>1027</v>
      </c>
    </row>
    <row r="305" spans="1:1">
      <c r="A305" s="2" t="s">
        <v>1027</v>
      </c>
    </row>
    <row r="306" spans="1:1">
      <c r="A306" s="2" t="s">
        <v>1027</v>
      </c>
    </row>
    <row r="307" spans="1:1">
      <c r="A307" s="2" t="s">
        <v>1027</v>
      </c>
    </row>
    <row r="308" spans="1:1">
      <c r="A308" s="2" t="s">
        <v>1027</v>
      </c>
    </row>
    <row r="309" spans="1:1">
      <c r="A309" s="2" t="s">
        <v>1028</v>
      </c>
    </row>
    <row r="310" spans="1:1">
      <c r="A310" s="2" t="s">
        <v>1028</v>
      </c>
    </row>
    <row r="311" spans="1:1">
      <c r="A311" s="2" t="s">
        <v>1028</v>
      </c>
    </row>
    <row r="312" spans="1:1">
      <c r="A312" s="2" t="s">
        <v>1028</v>
      </c>
    </row>
    <row r="313" spans="1:1">
      <c r="A313" s="2" t="s">
        <v>1028</v>
      </c>
    </row>
    <row r="314" spans="1:1">
      <c r="A314" s="2" t="s">
        <v>1028</v>
      </c>
    </row>
    <row r="315" spans="1:1">
      <c r="A315" s="2" t="s">
        <v>1029</v>
      </c>
    </row>
    <row r="316" spans="1:1">
      <c r="A316" s="2" t="s">
        <v>1029</v>
      </c>
    </row>
    <row r="317" spans="1:1">
      <c r="A317" s="2" t="s">
        <v>1029</v>
      </c>
    </row>
    <row r="318" spans="1:1">
      <c r="A318" s="2" t="s">
        <v>1029</v>
      </c>
    </row>
    <row r="319" spans="1:1">
      <c r="A319" s="2" t="s">
        <v>1029</v>
      </c>
    </row>
    <row r="320" spans="1:1">
      <c r="A320" s="2" t="s">
        <v>1029</v>
      </c>
    </row>
    <row r="321" spans="1:1">
      <c r="A321" s="2" t="s">
        <v>1029</v>
      </c>
    </row>
    <row r="322" spans="1:1">
      <c r="A322" s="2" t="s">
        <v>1030</v>
      </c>
    </row>
    <row r="323" spans="1:1">
      <c r="A323" s="2" t="s">
        <v>1030</v>
      </c>
    </row>
    <row r="324" spans="1:1">
      <c r="A324" s="2" t="s">
        <v>1030</v>
      </c>
    </row>
    <row r="325" spans="1:1">
      <c r="A325" s="2" t="s">
        <v>1030</v>
      </c>
    </row>
    <row r="326" spans="1:1">
      <c r="A326" s="2" t="s">
        <v>1030</v>
      </c>
    </row>
    <row r="327" spans="1:1">
      <c r="A327" s="2" t="s">
        <v>1031</v>
      </c>
    </row>
    <row r="328" spans="1:1">
      <c r="A328" s="2" t="s">
        <v>1031</v>
      </c>
    </row>
    <row r="329" spans="1:1">
      <c r="A329" s="2" t="s">
        <v>1031</v>
      </c>
    </row>
    <row r="330" spans="1:1">
      <c r="A330" s="2" t="s">
        <v>1032</v>
      </c>
    </row>
    <row r="331" spans="1:1">
      <c r="A331" s="2" t="s">
        <v>1033</v>
      </c>
    </row>
    <row r="332" spans="1:1">
      <c r="A332" s="2" t="s">
        <v>1034</v>
      </c>
    </row>
    <row r="333" spans="1:1">
      <c r="A333" s="2" t="s">
        <v>1035</v>
      </c>
    </row>
    <row r="334" spans="1:1">
      <c r="A334" s="2" t="s">
        <v>1036</v>
      </c>
    </row>
    <row r="335" spans="1:1">
      <c r="A335" s="2" t="s">
        <v>900</v>
      </c>
    </row>
    <row r="336" spans="1:1">
      <c r="A336" s="2" t="s">
        <v>606</v>
      </c>
    </row>
    <row r="337" spans="1:1">
      <c r="A337" s="2" t="s">
        <v>606</v>
      </c>
    </row>
    <row r="338" spans="1:1">
      <c r="A338" s="2" t="s">
        <v>606</v>
      </c>
    </row>
    <row r="339" spans="1:1">
      <c r="A339" s="2" t="s">
        <v>902</v>
      </c>
    </row>
    <row r="340" spans="1:1">
      <c r="A340" s="2" t="s">
        <v>902</v>
      </c>
    </row>
    <row r="341" spans="1:1">
      <c r="A341" s="2" t="s">
        <v>902</v>
      </c>
    </row>
    <row r="342" spans="1:1">
      <c r="A342" s="2" t="s">
        <v>1037</v>
      </c>
    </row>
    <row r="343" spans="1:1">
      <c r="A343" s="2" t="s">
        <v>1038</v>
      </c>
    </row>
    <row r="344" spans="1:1">
      <c r="A344" s="2" t="s">
        <v>1039</v>
      </c>
    </row>
    <row r="345" spans="1:1">
      <c r="A345" s="2" t="s">
        <v>1040</v>
      </c>
    </row>
    <row r="346" spans="1:1">
      <c r="A346" s="2" t="s">
        <v>1041</v>
      </c>
    </row>
    <row r="347" spans="1:1">
      <c r="A347" s="2" t="s">
        <v>1042</v>
      </c>
    </row>
    <row r="348" spans="1:1">
      <c r="A348" s="2" t="s">
        <v>1043</v>
      </c>
    </row>
    <row r="349" spans="1:1">
      <c r="A349" s="2" t="s">
        <v>1044</v>
      </c>
    </row>
    <row r="350" spans="1:1">
      <c r="A350" s="2" t="s">
        <v>1045</v>
      </c>
    </row>
    <row r="351" spans="1:1">
      <c r="A351" s="2" t="s">
        <v>1046</v>
      </c>
    </row>
    <row r="352" spans="1:1">
      <c r="A352" s="2" t="s">
        <v>1047</v>
      </c>
    </row>
    <row r="353" spans="1:1">
      <c r="A353" s="2" t="s">
        <v>1048</v>
      </c>
    </row>
    <row r="354" spans="1:1">
      <c r="A354" s="2" t="s">
        <v>1049</v>
      </c>
    </row>
    <row r="355" spans="1:1">
      <c r="A355" s="2" t="s">
        <v>1050</v>
      </c>
    </row>
    <row r="356" spans="1:1">
      <c r="A356" s="2" t="s">
        <v>1051</v>
      </c>
    </row>
    <row r="357" spans="1:1">
      <c r="A357" s="2" t="s">
        <v>1052</v>
      </c>
    </row>
    <row r="358" spans="1:1">
      <c r="A358" s="2" t="s">
        <v>1053</v>
      </c>
    </row>
    <row r="359" spans="1:1">
      <c r="A359" s="2" t="s">
        <v>911</v>
      </c>
    </row>
    <row r="360" spans="1:1">
      <c r="A360" s="2" t="s">
        <v>913</v>
      </c>
    </row>
    <row r="361" spans="1:1">
      <c r="A361" s="2" t="s">
        <v>913</v>
      </c>
    </row>
    <row r="362" spans="1:1">
      <c r="A362" s="2" t="s">
        <v>913</v>
      </c>
    </row>
    <row r="363" spans="1:1">
      <c r="A363" s="2" t="s">
        <v>913</v>
      </c>
    </row>
    <row r="364" spans="1:1">
      <c r="A364" s="2" t="s">
        <v>913</v>
      </c>
    </row>
    <row r="365" spans="1:1">
      <c r="A365" s="2" t="s">
        <v>913</v>
      </c>
    </row>
    <row r="366" spans="1:1">
      <c r="A366" s="2" t="s">
        <v>913</v>
      </c>
    </row>
    <row r="367" spans="1:1">
      <c r="A367" s="2" t="s">
        <v>913</v>
      </c>
    </row>
    <row r="368" spans="1:1">
      <c r="A368" s="2" t="s">
        <v>913</v>
      </c>
    </row>
    <row r="369" spans="1:1">
      <c r="A369" s="2" t="s">
        <v>915</v>
      </c>
    </row>
    <row r="370" spans="1:1">
      <c r="A370" s="2" t="s">
        <v>915</v>
      </c>
    </row>
    <row r="371" spans="1:1">
      <c r="A371" s="2" t="s">
        <v>915</v>
      </c>
    </row>
    <row r="372" spans="1:1">
      <c r="A372" s="2" t="s">
        <v>915</v>
      </c>
    </row>
    <row r="373" spans="1:1">
      <c r="A373" s="2" t="s">
        <v>915</v>
      </c>
    </row>
    <row r="374" spans="1:1">
      <c r="A374" s="2" t="s">
        <v>915</v>
      </c>
    </row>
    <row r="375" spans="1:1">
      <c r="A375" s="2" t="s">
        <v>915</v>
      </c>
    </row>
    <row r="376" spans="1:1">
      <c r="A376" s="2" t="s">
        <v>915</v>
      </c>
    </row>
    <row r="377" spans="1:1">
      <c r="A377" s="2" t="s">
        <v>915</v>
      </c>
    </row>
    <row r="378" spans="1:1">
      <c r="A378" s="2" t="s">
        <v>915</v>
      </c>
    </row>
    <row r="379" spans="1:1">
      <c r="A379" s="2" t="s">
        <v>918</v>
      </c>
    </row>
    <row r="380" spans="1:1">
      <c r="A380" s="2" t="s">
        <v>918</v>
      </c>
    </row>
    <row r="381" spans="1:1">
      <c r="A381" s="2" t="s">
        <v>918</v>
      </c>
    </row>
    <row r="382" spans="1:1">
      <c r="A382" s="2" t="s">
        <v>918</v>
      </c>
    </row>
    <row r="383" spans="1:1">
      <c r="A383" s="2" t="s">
        <v>918</v>
      </c>
    </row>
    <row r="384" spans="1:1">
      <c r="A384" s="2" t="s">
        <v>918</v>
      </c>
    </row>
    <row r="385" spans="1:1">
      <c r="A385" s="2" t="s">
        <v>918</v>
      </c>
    </row>
    <row r="386" spans="1:1">
      <c r="A386" s="2" t="s">
        <v>918</v>
      </c>
    </row>
    <row r="387" spans="1:1">
      <c r="A387" s="2" t="s">
        <v>918</v>
      </c>
    </row>
    <row r="388" spans="1:1">
      <c r="A388" s="2" t="s">
        <v>920</v>
      </c>
    </row>
    <row r="389" spans="1:1">
      <c r="A389" s="2" t="s">
        <v>920</v>
      </c>
    </row>
    <row r="390" spans="1:1">
      <c r="A390" s="2" t="s">
        <v>920</v>
      </c>
    </row>
    <row r="391" spans="1:1">
      <c r="A391" s="2" t="s">
        <v>920</v>
      </c>
    </row>
    <row r="392" spans="1:1">
      <c r="A392" s="2" t="s">
        <v>920</v>
      </c>
    </row>
    <row r="393" spans="1:1">
      <c r="A393" s="2" t="s">
        <v>920</v>
      </c>
    </row>
    <row r="394" spans="1:1">
      <c r="A394" s="2" t="s">
        <v>920</v>
      </c>
    </row>
    <row r="395" spans="1:1">
      <c r="A395" s="2" t="s">
        <v>920</v>
      </c>
    </row>
    <row r="396" spans="1:1">
      <c r="A396" s="2" t="s">
        <v>920</v>
      </c>
    </row>
    <row r="397" spans="1:1">
      <c r="A397" s="2" t="s">
        <v>922</v>
      </c>
    </row>
    <row r="398" spans="1:1">
      <c r="A398" s="2" t="s">
        <v>922</v>
      </c>
    </row>
    <row r="399" spans="1:1">
      <c r="A399" s="2" t="s">
        <v>922</v>
      </c>
    </row>
    <row r="400" spans="1:1">
      <c r="A400" s="2" t="s">
        <v>922</v>
      </c>
    </row>
    <row r="401" spans="1:1">
      <c r="A401" s="2" t="s">
        <v>922</v>
      </c>
    </row>
    <row r="402" spans="1:1">
      <c r="A402" s="2" t="s">
        <v>922</v>
      </c>
    </row>
    <row r="403" spans="1:1">
      <c r="A403" s="2" t="s">
        <v>922</v>
      </c>
    </row>
    <row r="404" spans="1:1">
      <c r="A404" s="2" t="s">
        <v>922</v>
      </c>
    </row>
    <row r="405" spans="1:1">
      <c r="A405" s="2" t="s">
        <v>922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vt:lpstr>
      <vt:lpstr>Copy paste to Here</vt:lpstr>
      <vt:lpstr>Shipping Invoice Customer</vt:lpstr>
      <vt:lpstr>Shipping Invoice</vt:lpstr>
      <vt:lpstr>Tax Invoice</vt:lpstr>
      <vt:lpstr>Old Code</vt:lpstr>
      <vt:lpstr>Just data</vt:lpstr>
      <vt:lpstr>Just data 2</vt:lpstr>
      <vt:lpstr>Just Data 3</vt:lpstr>
      <vt:lpstr>Control!Print_Area</vt:lpstr>
      <vt:lpstr>Invoice!Print_Area</vt:lpstr>
      <vt:lpstr>'Shipping Invoice'!Print_Area</vt:lpstr>
      <vt:lpstr>'Shipping Invoice Customer'!Print_Area</vt:lpstr>
      <vt:lpstr>'Tax Invoice'!Print_Area</vt:lpstr>
      <vt:lpstr>Invoice!Print_Titles</vt:lpstr>
      <vt:lpstr>'Shipping Invoice'!Print_Titles</vt:lpstr>
      <vt:lpstr>'Shipping Invoice Customer'!Print_Titles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2023-09-06T05:42:46Z</cp:lastPrinted>
  <dcterms:created xsi:type="dcterms:W3CDTF">2009-06-02T18:56:54Z</dcterms:created>
  <dcterms:modified xsi:type="dcterms:W3CDTF">2023-09-06T05:53:40Z</dcterms:modified>
</cp:coreProperties>
</file>