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5A67E91C-6E18-47AE-A708-7E0DF36AF2AB}" xr6:coauthVersionLast="47" xr6:coauthVersionMax="47" xr10:uidLastSave="{00000000-0000-0000-0000-000000000000}"/>
  <bookViews>
    <workbookView xWindow="2868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Invoice!$A$1:$K$53</definedName>
    <definedName name="_xlnm.Print_Area" localSheetId="2">'Shipping Invoice'!$A$1:$L$46</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4" i="7" l="1"/>
  <c r="K43" i="7"/>
  <c r="E29" i="6"/>
  <c r="E28" i="6"/>
  <c r="E22" i="6"/>
  <c r="E21" i="6"/>
  <c r="K14" i="7"/>
  <c r="K17" i="7"/>
  <c r="K10" i="7"/>
  <c r="I41" i="7"/>
  <c r="I40" i="7"/>
  <c r="B39" i="7"/>
  <c r="I39" i="7"/>
  <c r="B38" i="7"/>
  <c r="I38" i="7"/>
  <c r="I37" i="7"/>
  <c r="I33" i="7"/>
  <c r="I32" i="7"/>
  <c r="I31" i="7"/>
  <c r="I30" i="7"/>
  <c r="I29" i="7"/>
  <c r="I28" i="7"/>
  <c r="I27" i="7"/>
  <c r="I26" i="7"/>
  <c r="I25" i="7"/>
  <c r="I24" i="7"/>
  <c r="I36" i="7"/>
  <c r="N1" i="6"/>
  <c r="E27" i="6" s="1"/>
  <c r="F1002" i="6"/>
  <c r="F1001" i="6"/>
  <c r="D36" i="6"/>
  <c r="B41" i="7" s="1"/>
  <c r="D35" i="6"/>
  <c r="B40" i="7" s="1"/>
  <c r="D34" i="6"/>
  <c r="D33" i="6"/>
  <c r="D32" i="6"/>
  <c r="B37" i="7" s="1"/>
  <c r="D31" i="6"/>
  <c r="B36" i="7" s="1"/>
  <c r="D30" i="6"/>
  <c r="B35" i="7" s="1"/>
  <c r="D29" i="6"/>
  <c r="B34" i="7" s="1"/>
  <c r="D28" i="6"/>
  <c r="B33" i="7" s="1"/>
  <c r="D27" i="6"/>
  <c r="B32" i="7" s="1"/>
  <c r="D26" i="6"/>
  <c r="B31" i="7" s="1"/>
  <c r="D25" i="6"/>
  <c r="B30" i="7" s="1"/>
  <c r="D24" i="6"/>
  <c r="B29" i="7" s="1"/>
  <c r="D23" i="6"/>
  <c r="B28" i="7" s="1"/>
  <c r="D22" i="6"/>
  <c r="B27" i="7" s="1"/>
  <c r="D21" i="6"/>
  <c r="B26" i="7" s="1"/>
  <c r="D20" i="6"/>
  <c r="B25" i="7" s="1"/>
  <c r="D19" i="6"/>
  <c r="B24" i="7" s="1"/>
  <c r="D18" i="6"/>
  <c r="B23" i="7" s="1"/>
  <c r="I40" i="5"/>
  <c r="I39" i="5"/>
  <c r="I38" i="5"/>
  <c r="I37" i="5"/>
  <c r="I36" i="5"/>
  <c r="I35" i="5"/>
  <c r="I34" i="5"/>
  <c r="I33" i="5"/>
  <c r="I32" i="5"/>
  <c r="I31" i="5"/>
  <c r="I30" i="5"/>
  <c r="I29" i="5"/>
  <c r="I28" i="5"/>
  <c r="I27" i="5"/>
  <c r="I26" i="5"/>
  <c r="I25" i="5"/>
  <c r="I24" i="5"/>
  <c r="I23" i="5"/>
  <c r="I22" i="5"/>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K32" i="7" l="1"/>
  <c r="K33" i="7"/>
  <c r="J41" i="2"/>
  <c r="J44" i="2" s="1"/>
  <c r="K31" i="7"/>
  <c r="K39" i="7"/>
  <c r="K36" i="7"/>
  <c r="K37" i="7"/>
  <c r="K29" i="7"/>
  <c r="K40" i="7"/>
  <c r="K25" i="7"/>
  <c r="K26" i="7"/>
  <c r="K27" i="7"/>
  <c r="K28" i="7"/>
  <c r="I34" i="7"/>
  <c r="K34" i="7" s="1"/>
  <c r="K38" i="7"/>
  <c r="K24" i="7"/>
  <c r="K41" i="7"/>
  <c r="I35" i="7"/>
  <c r="K35" i="7" s="1"/>
  <c r="K30" i="7"/>
  <c r="I23" i="7"/>
  <c r="K23" i="7" s="1"/>
  <c r="E30" i="6"/>
  <c r="E31" i="6"/>
  <c r="E32" i="6"/>
  <c r="E33" i="6"/>
  <c r="E18" i="6"/>
  <c r="E34" i="6"/>
  <c r="E19" i="6"/>
  <c r="E35" i="6"/>
  <c r="E20" i="6"/>
  <c r="E36" i="6"/>
  <c r="E24" i="6"/>
  <c r="E25" i="6"/>
  <c r="E23" i="6"/>
  <c r="E26" i="6"/>
  <c r="M11" i="6"/>
  <c r="I48" i="2" s="1"/>
  <c r="K42" i="7" l="1"/>
  <c r="K45"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47" i="2" s="1"/>
  <c r="I51" i="2" l="1"/>
  <c r="I49" i="2" s="1"/>
  <c r="I52" i="2"/>
  <c r="I50"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<sst xmlns="http://schemas.openxmlformats.org/spreadsheetml/2006/main" count="2140" uniqueCount="756">
  <si>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</si>
  <si>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</si>
  <si>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</si>
  <si>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</si>
  <si>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</si>
  <si>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</si>
  <si>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</si>
  <si>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</si>
  <si>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</si>
  <si>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</si>
  <si>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</si>
  <si>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</si>
  <si>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</si>
  <si>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</si>
  <si>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</si>
  <si>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</si>
  <si>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</si>
  <si>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</si>
  <si>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</si>
  <si>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</si>
  <si>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</si>
  <si>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</si>
  <si>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</si>
  <si>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</si>
  <si>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</si>
  <si>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</si>
  <si>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</si>
  <si>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</si>
  <si>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</si>
  <si>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</si>
  <si>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</si>
  <si>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</si>
  <si>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</si>
  <si>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</si>
  <si>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</si>
  <si>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</si>
  <si>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</si>
  <si>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</si>
  <si>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</si>
  <si>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</si>
  <si>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</si>
  <si>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</si>
  <si>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</si>
  <si>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</si>
  <si>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</si>
  <si>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</si>
  <si>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</si>
  <si>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</si>
  <si>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</si>
  <si>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</si>
  <si>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</si>
  <si>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</si>
  <si>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</si>
  <si>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</si>
  <si>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</si>
  <si>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</si>
  <si>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</si>
  <si>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</si>
  <si>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</si>
  <si>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</si>
  <si>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</si>
  <si>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</si>
  <si>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</si>
  <si>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</si>
  <si>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</si>
  <si>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</si>
  <si>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</si>
  <si>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</si>
  <si>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</si>
  <si>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</si>
  <si>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</si>
  <si>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</si>
  <si>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</si>
  <si>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</si>
  <si>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</si>
  <si>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</si>
  <si>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</si>
  <si>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</si>
  <si>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</si>
  <si>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</si>
  <si>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</si>
  <si>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</si>
  <si>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</si>
  <si>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</si>
  <si>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</si>
  <si>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</si>
  <si>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</si>
  <si>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</si>
  <si>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</si>
  <si>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</si>
  <si>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</si>
  <si>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</si>
  <si>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</si>
  <si>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</si>
  <si>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</si>
  <si>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</si>
  <si>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</si>
  <si>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</si>
  <si>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</si>
  <si>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</si>
  <si>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</si>
  <si>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</si>
  <si>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</si>
  <si>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</si>
  <si>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</si>
  <si>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</si>
  <si>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</si>
  <si>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</si>
  <si>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</si>
  <si>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</si>
  <si>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</si>
  <si>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</si>
  <si>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</si>
  <si>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</si>
  <si>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</si>
  <si>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</si>
  <si>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</si>
  <si>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</si>
  <si>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</si>
  <si>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</si>
  <si>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</si>
  <si>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</si>
  <si>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</si>
  <si>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</si>
  <si>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</si>
  <si>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</si>
  <si>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</si>
  <si>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</si>
  <si>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</si>
  <si>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</si>
  <si>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</si>
  <si>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</si>
  <si>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</si>
  <si>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</si>
  <si>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</si>
  <si>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</si>
  <si>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</si>
  <si>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</si>
  <si>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</si>
  <si>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</si>
  <si>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</si>
  <si>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</si>
  <si>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</si>
  <si>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</si>
  <si>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</si>
  <si>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</si>
  <si>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</si>
  <si>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</si>
  <si>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</si>
  <si>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</si>
  <si>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</si>
  <si>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</si>
  <si>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</si>
  <si>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</si>
  <si>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</si>
  <si>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</si>
  <si>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</si>
  <si>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</si>
  <si>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</si>
  <si>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</si>
  <si>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</si>
  <si>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</si>
  <si>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</si>
  <si>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</si>
  <si>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</si>
  <si>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</si>
  <si>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</si>
  <si>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</si>
  <si>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</si>
  <si>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</si>
  <si>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</si>
  <si>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</si>
  <si>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</si>
  <si>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</si>
  <si>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</si>
  <si>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</si>
  <si>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</si>
  <si>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</si>
  <si>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</si>
  <si>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</si>
  <si>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</si>
  <si>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</si>
  <si>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</si>
  <si>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</si>
  <si>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</si>
  <si>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</si>
  <si>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</si>
  <si>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</si>
  <si>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</si>
  <si>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</si>
  <si>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</si>
  <si>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</si>
  <si>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</si>
  <si>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</si>
  <si>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</si>
  <si>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</si>
  <si>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</si>
  <si>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</si>
  <si>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</si>
  <si>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</si>
  <si>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</si>
  <si>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</si>
  <si>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</si>
  <si>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</si>
  <si>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</si>
  <si>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</si>
  <si>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</si>
  <si>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</si>
  <si>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</si>
  <si>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</si>
  <si>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</si>
  <si>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</si>
  <si>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</si>
  <si>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</si>
  <si>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</si>
  <si>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</si>
  <si>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</si>
  <si>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</si>
  <si>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</si>
  <si>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</si>
  <si>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</si>
  <si>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</si>
  <si>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</si>
  <si>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</si>
  <si>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</si>
  <si>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</si>
  <si>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</si>
  <si>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</si>
  <si>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</si>
  <si>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</si>
  <si>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</si>
  <si>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</si>
  <si>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</si>
  <si>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</si>
  <si>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</si>
  <si>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</si>
  <si>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</si>
  <si>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</si>
  <si>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</si>
  <si>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</si>
  <si>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</si>
  <si>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</si>
  <si>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</si>
  <si>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</si>
  <si>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</si>
  <si>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</si>
  <si>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</si>
  <si>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</si>
  <si>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</si>
  <si>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</si>
  <si>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</si>
  <si>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</si>
  <si>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</si>
  <si>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</si>
  <si>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</si>
  <si>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</si>
  <si>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</si>
  <si>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</si>
  <si>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</si>
  <si>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</si>
  <si>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</si>
  <si>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</si>
  <si>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</si>
  <si>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</si>
  <si>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</si>
  <si>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</si>
  <si>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</si>
  <si>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</si>
  <si>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</si>
  <si>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</si>
  <si>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</si>
  <si>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</si>
  <si>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</si>
  <si>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</si>
  <si>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</si>
  <si>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</si>
  <si>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</si>
  <si>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</si>
  <si>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</si>
  <si>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</si>
  <si>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</si>
  <si>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</si>
  <si>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</si>
  <si>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</si>
  <si>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</si>
  <si>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</si>
  <si>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</si>
  <si>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</si>
  <si>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</si>
  <si>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</si>
  <si>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</si>
  <si>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</si>
  <si>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</si>
  <si>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</si>
  <si>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</si>
  <si>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</si>
  <si>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</si>
  <si>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</si>
  <si>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</si>
  <si>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</si>
  <si>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</si>
  <si>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</si>
  <si>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</si>
  <si>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</si>
  <si>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</si>
  <si>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</si>
  <si>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</si>
  <si>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</si>
  <si>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</si>
  <si>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</si>
  <si>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</si>
  <si>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</si>
  <si>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</si>
  <si>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</si>
  <si>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</si>
  <si>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</si>
  <si>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</si>
  <si>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</si>
  <si>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</si>
  <si>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</si>
  <si>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</si>
  <si>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</si>
  <si>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</si>
  <si>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</si>
  <si>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</si>
  <si>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</si>
  <si>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</si>
  <si>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</si>
  <si>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</si>
  <si>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</si>
  <si>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</si>
  <si>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</si>
  <si>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</si>
  <si>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</si>
  <si>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</si>
  <si>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</si>
  <si>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</si>
  <si>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</si>
  <si>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</si>
  <si>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</si>
  <si>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</si>
  <si>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</si>
  <si>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</si>
  <si>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</si>
  <si>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</si>
  <si>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</si>
  <si>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</si>
  <si>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</si>
  <si>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</si>
  <si>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</si>
  <si>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</si>
  <si>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</si>
  <si>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</si>
  <si>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</si>
  <si>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</si>
  <si>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</si>
  <si>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</si>
  <si>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</si>
  <si>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</si>
  <si>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</si>
  <si>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</si>
  <si>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</si>
  <si>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</si>
  <si>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</si>
  <si>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</si>
  <si>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</si>
  <si>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</si>
  <si>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</si>
  <si>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</si>
  <si>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</si>
  <si>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</si>
  <si>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</si>
  <si>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</si>
  <si>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</si>
  <si>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</si>
  <si>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</si>
  <si>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</si>
  <si>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</si>
  <si>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</si>
  <si>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</si>
  <si>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</si>
  <si>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</si>
  <si>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</si>
  <si>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</si>
  <si>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</si>
  <si>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</si>
  <si>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</si>
  <si>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</si>
  <si>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</si>
  <si>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</si>
  <si>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</si>
  <si>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</si>
  <si>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</si>
  <si>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</si>
  <si>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</si>
  <si>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</si>
  <si>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</si>
  <si>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</si>
  <si>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</si>
  <si>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</si>
  <si>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</si>
  <si>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</si>
  <si>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</si>
  <si>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</si>
  <si>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</si>
  <si>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</si>
  <si>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</si>
  <si>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</si>
  <si>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</si>
  <si>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</si>
  <si>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</si>
  <si>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</si>
  <si>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</si>
  <si>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</si>
  <si>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</si>
  <si>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</si>
  <si>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</si>
  <si>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</si>
  <si>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</si>
  <si>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</si>
  <si>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</si>
  <si>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</si>
  <si>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</si>
  <si>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</si>
  <si>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</si>
  <si>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</si>
  <si>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</si>
  <si>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</si>
  <si>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</si>
  <si>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</si>
  <si>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</si>
  <si>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</si>
  <si>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</si>
  <si>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</si>
  <si>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</si>
  <si>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</si>
  <si>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</si>
  <si>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</si>
  <si>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</si>
  <si>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</si>
  <si>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</si>
  <si>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</si>
  <si>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</si>
  <si>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</si>
  <si>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</si>
  <si>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</si>
  <si>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</si>
  <si>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</si>
  <si>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</si>
  <si>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</si>
  <si>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</si>
  <si>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</si>
  <si>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</si>
  <si>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</si>
  <si>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</si>
  <si>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</si>
  <si>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</si>
  <si>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</si>
  <si>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</si>
  <si>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</si>
  <si>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</si>
  <si>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</si>
  <si>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</si>
  <si>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</si>
  <si>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</si>
  <si>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</si>
  <si>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</si>
  <si>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</si>
  <si>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</si>
  <si>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</si>
  <si>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</si>
  <si>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</si>
  <si>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</si>
  <si>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</si>
  <si>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</si>
  <si>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</si>
  <si>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</si>
  <si>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</si>
  <si>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</si>
  <si>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</si>
  <si>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</si>
  <si>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</si>
  <si>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</si>
  <si>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</si>
  <si>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</si>
  <si>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</si>
  <si>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</si>
  <si>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</si>
  <si>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</si>
  <si>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</si>
  <si>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</si>
  <si>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</si>
  <si>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</si>
  <si>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</si>
  <si>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</si>
  <si>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</si>
  <si>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</si>
  <si>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</si>
  <si>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</si>
  <si>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</si>
  <si>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</si>
  <si>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</si>
  <si>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</si>
  <si>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</si>
  <si>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</si>
  <si>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</si>
  <si>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</si>
  <si>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</si>
  <si>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</si>
  <si>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</si>
  <si>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</si>
  <si>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</si>
  <si>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</si>
  <si>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</si>
  <si>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</si>
  <si>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</si>
  <si>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</si>
  <si>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</si>
  <si>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</si>
  <si>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</si>
  <si>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</si>
  <si>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</si>
  <si>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</si>
  <si>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</si>
  <si>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</si>
  <si>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</si>
  <si>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</si>
  <si>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</si>
  <si>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</si>
  <si>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</si>
  <si>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</si>
  <si>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</si>
  <si>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</si>
  <si>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</si>
  <si>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</si>
  <si>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</si>
  <si>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</si>
  <si>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</si>
  <si>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</si>
  <si>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</si>
  <si>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</si>
  <si>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</si>
  <si>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</si>
  <si>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</si>
  <si>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</si>
  <si>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</si>
  <si>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</si>
  <si>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</si>
  <si>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</si>
  <si>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</si>
  <si>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</si>
  <si>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</si>
  <si>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</si>
  <si>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</si>
  <si>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</si>
  <si>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</si>
  <si>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</si>
  <si>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</si>
  <si>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</si>
  <si>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</si>
  <si>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</si>
  <si>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</si>
  <si>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</si>
  <si>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</si>
  <si>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</si>
  <si>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</si>
  <si>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</si>
  <si>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</si>
  <si>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</si>
  <si>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</si>
  <si>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</si>
  <si>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</si>
  <si>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</si>
  <si>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</si>
  <si>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</si>
  <si>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</si>
  <si>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</si>
  <si>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</si>
  <si>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</si>
  <si>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</si>
  <si>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</si>
  <si>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</si>
  <si>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</si>
  <si>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</si>
  <si>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</si>
  <si>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</si>
  <si>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</si>
  <si>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</si>
  <si>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</si>
  <si>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</si>
  <si>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</si>
  <si>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</si>
  <si>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</si>
  <si>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</si>
  <si>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</si>
  <si>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</si>
  <si>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</si>
  <si>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</si>
  <si>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</si>
  <si>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</si>
  <si>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</si>
  <si>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</si>
  <si>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</si>
  <si>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</si>
  <si>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</si>
  <si>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</si>
  <si>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</si>
  <si>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</si>
  <si>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</si>
  <si>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</si>
  <si>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</si>
  <si>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</si>
  <si>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</si>
  <si>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</si>
  <si>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</si>
  <si>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</si>
  <si>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</si>
  <si>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</si>
  <si>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</si>
  <si>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</si>
  <si>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</si>
  <si>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</si>
  <si>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</si>
  <si>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</si>
  <si>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</si>
  <si>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</si>
  <si>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</si>
  <si>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</si>
  <si>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</si>
  <si>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</si>
  <si>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</si>
  <si>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</si>
  <si>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</si>
  <si>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</si>
  <si>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</si>
  <si>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</si>
  <si>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</si>
  <si>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</si>
  <si>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</si>
  <si>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</si>
  <si>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</si>
  <si>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</si>
  <si>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</si>
  <si>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</si>
  <si>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</si>
  <si>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</si>
  <si>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</si>
  <si>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</si>
  <si>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</si>
  <si>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</si>
  <si>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</si>
  <si>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</si>
  <si>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</si>
  <si>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</si>
  <si>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</si>
  <si>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</si>
  <si>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</si>
  <si>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</si>
  <si>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</si>
  <si>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</si>
  <si>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</si>
  <si>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</si>
  <si>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</si>
  <si>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</si>
  <si>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</si>
  <si>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</si>
  <si>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</si>
  <si>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</si>
  <si>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</si>
  <si>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</si>
  <si>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</si>
  <si>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</si>
  <si>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</si>
  <si>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</si>
  <si>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</si>
  <si>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</si>
  <si>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</si>
  <si>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</si>
  <si>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</si>
  <si>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</si>
  <si>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</si>
  <si>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</si>
  <si>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</si>
  <si>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</si>
  <si>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</si>
  <si>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</si>
  <si>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</si>
  <si>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</si>
  <si>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</si>
  <si>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</si>
  <si>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</si>
  <si>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</si>
  <si>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</si>
  <si>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</si>
  <si>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</si>
  <si>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</si>
  <si>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</si>
  <si>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</si>
  <si>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</si>
  <si>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</si>
  <si>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</si>
  <si>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</si>
  <si>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</si>
  <si>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</si>
  <si>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</si>
  <si>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</si>
  <si>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</si>
  <si>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</si>
  <si>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</si>
  <si>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</si>
  <si>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Chill Art Bruxelles</t>
  </si>
  <si>
    <t>Geerts Sebastien</t>
  </si>
  <si>
    <t>Rue du Lombard, 28</t>
  </si>
  <si>
    <t>1000 Bruxelles</t>
  </si>
  <si>
    <t>Belgium</t>
  </si>
  <si>
    <t>Tel: 0465679848</t>
  </si>
  <si>
    <t>Email: geertssebastien@gmail.com</t>
  </si>
  <si>
    <t>Length: 16mm with 4mm jewel balls</t>
  </si>
  <si>
    <t>316L steel nipple barbell, 1.6mm (14g) with two forward facing 5mm or 6mm jewel balls</t>
  </si>
  <si>
    <t>BLK461</t>
  </si>
  <si>
    <t>Wholesale silver nose piercing bulk of 1000, 500, 250 or 100 pcs. of 18k gold plated + E-coating to protect scratching, 925 sterling silver nose stud, 22g (0.6mm) with a 1.5mm ball shaped top</t>
  </si>
  <si>
    <t>ERBAL</t>
  </si>
  <si>
    <t>Size: 4mm</t>
  </si>
  <si>
    <t>One pair of ball shaped high polished surgical steel ear studs</t>
  </si>
  <si>
    <t>ERBT</t>
  </si>
  <si>
    <t>One pair of ball shaped Pvd plated surgical steel ear studs</t>
  </si>
  <si>
    <t>NEDBOX</t>
  </si>
  <si>
    <t>Gauge: 1mm</t>
  </si>
  <si>
    <t>Wholesale box with 100 pcs. of individually packed single use EO gas sterilized surgical steel piercing needles (sizes 10g &amp; 8g 2.5mm and 3mm are sold in boxes of 50 pieces)</t>
  </si>
  <si>
    <t>SEGH18</t>
  </si>
  <si>
    <t>Length: 5mm</t>
  </si>
  <si>
    <t>High polished surgical steel hinged segment ring, 18g (1.0mm)</t>
  </si>
  <si>
    <t>SEGHT18</t>
  </si>
  <si>
    <t xml:space="preserve">PVD plated surgical steel hinged segment ring, 18g (1.0mm) </t>
  </si>
  <si>
    <t>SR173</t>
  </si>
  <si>
    <t>Ring Size: 12</t>
  </si>
  <si>
    <t>High polished stainless steel ring with skull and wings design</t>
  </si>
  <si>
    <t>TSA6</t>
  </si>
  <si>
    <t>Height: 2mm</t>
  </si>
  <si>
    <t>High polished titanium G23 base part for dermal anchor, 14g (1.6mm) with surface piercing with a circular shape with 2 holes in the base plate and with a 16g (1.2mm) internal threading connector (this product only fits our dermal anchor top parts)</t>
  </si>
  <si>
    <t>UBLK20A</t>
  </si>
  <si>
    <t>Bulk body jewelry: 24 pcs. of Titanium G23 double jewel belly banana, 14g (1.6mm) with 5 &amp; 8mm bezel set jewel balls</t>
  </si>
  <si>
    <t>ULB25</t>
  </si>
  <si>
    <t>Titanium G23 labret 16g (1.2mm) with a 2.5mm ball</t>
  </si>
  <si>
    <t>BBNP2C4</t>
  </si>
  <si>
    <t>BLK461A</t>
  </si>
  <si>
    <t>ERBAL4</t>
  </si>
  <si>
    <t>ERBT4</t>
  </si>
  <si>
    <t>NEDBOX18</t>
  </si>
  <si>
    <t>Three Hundred Fifty Five and 09 cents EUR</t>
  </si>
  <si>
    <t>Exchange Rate EUR-THB</t>
  </si>
  <si>
    <t>Mina</t>
  </si>
  <si>
    <t>VAT: BE0782381511</t>
  </si>
  <si>
    <t>Shipping Cost to France via DHL:</t>
  </si>
  <si>
    <t>Eighty Nine and 69 cents EUR</t>
  </si>
  <si>
    <t>Steel nipple barbell, Steel hinged segment ring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</si>
</sst>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5">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0" fontId="5" fillId="0" borderId="0"/>
    <xf numFmtId="0" fontId="5" fillId="0" borderId="0"/>
  </cellStyleXfs>
  <cellXfs count="146">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20" xfId="0" applyFont="1" applyFill="1" applyBorder="1"/>
    <xf numFmtId="2" fontId="5" fillId="2" borderId="0" xfId="0" applyNumberFormat="1" applyFont="1" applyFill="1" applyAlignment="1">
      <alignment horizontal="right"/>
    </xf>
    <xf numFmtId="0" fontId="18" fillId="3" borderId="17" xfId="0" applyFont="1" applyFill="1" applyBorder="1" applyAlignment="1">
      <alignment horizontal="center"/>
    </xf>
    <xf numFmtId="0" fontId="18" fillId="3" borderId="19" xfId="0" applyFont="1" applyFill="1" applyBorder="1" applyAlignment="1">
      <alignment horizontal="center"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45">
    <cellStyle name="Comma 2" xfId="7" xr:uid="{0ADC191C-F002-4DA9-8B18-CADFC9C6F336}"/>
    <cellStyle name="Comma 2 2" xfId="4430" xr:uid="{9C8552D9-3DC9-4839-B26B-853AE631D848}"/>
    <cellStyle name="Comma 2 2 2" xfId="4755" xr:uid="{FA97900C-E3B3-4D79-B15C-A3104990B0D9}"/>
    <cellStyle name="Comma 2 2 2 2" xfId="5326" xr:uid="{A49654A6-45EE-426F-9F0B-6F2D2D21C8A7}"/>
    <cellStyle name="Comma 2 2 3" xfId="4591" xr:uid="{6D33D94C-9E4C-44FB-AD21-5D07F7801062}"/>
    <cellStyle name="Comma 3" xfId="4318" xr:uid="{A3B84F1B-F60A-4653-B031-966B8A041562}"/>
    <cellStyle name="Comma 3 2" xfId="4432" xr:uid="{6A895771-AA14-4FBC-B12B-613EDA123F41}"/>
    <cellStyle name="Comma 3 2 2" xfId="4756" xr:uid="{99F58F18-65EA-465F-B7F1-B6EF3EA81E12}"/>
    <cellStyle name="Comma 3 2 2 2" xfId="5327" xr:uid="{C48F6BF5-7C00-466B-92F7-B6BA5C5C73D9}"/>
    <cellStyle name="Comma 3 2 3" xfId="5325" xr:uid="{B8E571BE-4999-42A6-9CC5-4359B7C366FD}"/>
    <cellStyle name="Currency 10" xfId="8" xr:uid="{0DC99C5C-C62B-4968-8A4A-3AF038BB9472}"/>
    <cellStyle name="Currency 10 2" xfId="9" xr:uid="{8D2BA3AF-75BB-4FC7-BCBB-89D3F24BB266}"/>
    <cellStyle name="Currency 10 2 2" xfId="203" xr:uid="{D1E39A74-A87E-4F31-ABA2-7B18940206EF}"/>
    <cellStyle name="Currency 10 2 2 2" xfId="4616" xr:uid="{95585BF8-D102-43FA-8E91-E56CB7F15ADD}"/>
    <cellStyle name="Currency 10 2 3" xfId="4511" xr:uid="{B07D7620-F242-4696-AC70-BD3262E7311C}"/>
    <cellStyle name="Currency 10 3" xfId="10" xr:uid="{379D3A56-FF9C-433F-A616-886F6ACB6067}"/>
    <cellStyle name="Currency 10 3 2" xfId="204" xr:uid="{07894BCD-723E-4AFA-8786-656B2A2A300E}"/>
    <cellStyle name="Currency 10 3 2 2" xfId="4617" xr:uid="{070DBCBE-EE31-40BA-B2F9-26645A73D447}"/>
    <cellStyle name="Currency 10 3 3" xfId="4512" xr:uid="{7C8474D7-55E2-451D-B4F6-8C87484F5E9F}"/>
    <cellStyle name="Currency 10 4" xfId="205" xr:uid="{0D1D5A40-08B9-41B1-AC2A-63FAB4E4DF73}"/>
    <cellStyle name="Currency 10 4 2" xfId="4618" xr:uid="{D424EEEA-1371-45BD-B165-E5B1E42DED2C}"/>
    <cellStyle name="Currency 10 5" xfId="4437" xr:uid="{12660BE4-EEE9-4136-BAB1-77CC357AB33C}"/>
    <cellStyle name="Currency 10 6" xfId="4510" xr:uid="{64137A9B-37FE-4400-A7B9-2C064033D0E0}"/>
    <cellStyle name="Currency 11" xfId="11" xr:uid="{6D25C7B2-039E-4222-AC76-3AD695578D7C}"/>
    <cellStyle name="Currency 11 2" xfId="12" xr:uid="{BB882A97-F71D-4F62-91C0-01CDCAB0027E}"/>
    <cellStyle name="Currency 11 2 2" xfId="206" xr:uid="{1EE6FB29-61F7-4C8F-A8D2-4C64A7E0ACFB}"/>
    <cellStyle name="Currency 11 2 2 2" xfId="4619" xr:uid="{C178E185-DD24-45C7-8057-993D40DD928C}"/>
    <cellStyle name="Currency 11 2 3" xfId="4514" xr:uid="{D129346F-47D1-4B6B-9681-38B1A3287765}"/>
    <cellStyle name="Currency 11 3" xfId="13" xr:uid="{E92660C8-0DD5-4097-AF23-5F0F7149EFC3}"/>
    <cellStyle name="Currency 11 3 2" xfId="207" xr:uid="{9C2ED4E0-D61C-4556-8FF2-10F1BC518A47}"/>
    <cellStyle name="Currency 11 3 2 2" xfId="4620" xr:uid="{67552EE5-20A1-4526-9509-F34ECE33C4E0}"/>
    <cellStyle name="Currency 11 3 3" xfId="4515" xr:uid="{42C15A59-D940-4A43-9075-7DCDB99B33E1}"/>
    <cellStyle name="Currency 11 4" xfId="208" xr:uid="{A9D1C943-DE2C-4B49-8053-9D7EB08D76CC}"/>
    <cellStyle name="Currency 11 4 2" xfId="4621" xr:uid="{441078DE-9E04-458F-BB1D-E66986A4F3A1}"/>
    <cellStyle name="Currency 11 5" xfId="4319" xr:uid="{FA078A68-88A5-4D2C-AA7F-9F1A17DE404E}"/>
    <cellStyle name="Currency 11 5 2" xfId="4438" xr:uid="{04A1783F-D61A-400C-9626-9577AB3EF8A4}"/>
    <cellStyle name="Currency 11 5 3" xfId="4720" xr:uid="{AB82BEEE-A7E9-42DF-8540-D1BCA6D01732}"/>
    <cellStyle name="Currency 11 5 3 2" xfId="5315" xr:uid="{D2D264CD-1DF0-4FA9-9C6C-68C7AED1D76D}"/>
    <cellStyle name="Currency 11 5 3 3" xfId="4757" xr:uid="{0E14FAAB-A2BF-4D4D-8281-1C2737F1B952}"/>
    <cellStyle name="Currency 11 5 4" xfId="4697" xr:uid="{9DB24BE7-1E20-4324-B191-142F68631EE8}"/>
    <cellStyle name="Currency 11 6" xfId="4513" xr:uid="{4675B58C-57D6-48FA-81CB-E2529CE2D8E0}"/>
    <cellStyle name="Currency 12" xfId="14" xr:uid="{086083A0-43BF-4288-B347-34C678362661}"/>
    <cellStyle name="Currency 12 2" xfId="15" xr:uid="{6FF1ABF6-27E4-468C-9878-76B57B5EF59F}"/>
    <cellStyle name="Currency 12 2 2" xfId="209" xr:uid="{FA70F889-2675-4BFA-A3FA-D364F543E9F6}"/>
    <cellStyle name="Currency 12 2 2 2" xfId="4622" xr:uid="{8F9BB90E-90DB-40B0-8CCF-1611031E3663}"/>
    <cellStyle name="Currency 12 2 3" xfId="4517" xr:uid="{41B94A27-0345-4373-9BE9-F845697B8214}"/>
    <cellStyle name="Currency 12 3" xfId="210" xr:uid="{E55A9F08-D71E-4330-A967-CD40AFAF0D1B}"/>
    <cellStyle name="Currency 12 3 2" xfId="4623" xr:uid="{A18A6F92-E095-426C-A561-02A654A3D771}"/>
    <cellStyle name="Currency 12 4" xfId="4516" xr:uid="{8AD5A63E-63E2-4102-9C03-C447001F9087}"/>
    <cellStyle name="Currency 13" xfId="16" xr:uid="{13756300-0F9F-4F81-8ABB-6EF41C72ED81}"/>
    <cellStyle name="Currency 13 2" xfId="4321" xr:uid="{55456108-53BF-48A9-9ED7-66F2F41DDBB1}"/>
    <cellStyle name="Currency 13 3" xfId="4322" xr:uid="{64EDEE68-2C05-4400-9F70-B1CE96847837}"/>
    <cellStyle name="Currency 13 3 2" xfId="4759" xr:uid="{12519157-ADEB-4A3B-B74B-E646FEAD9CAC}"/>
    <cellStyle name="Currency 13 4" xfId="4320" xr:uid="{E40FEC0B-E14A-42C4-85DD-2E5B210C7086}"/>
    <cellStyle name="Currency 13 5" xfId="4758" xr:uid="{8A1D265C-A41B-4FCF-AC2C-21775F9A7126}"/>
    <cellStyle name="Currency 14" xfId="17" xr:uid="{E26356C9-836B-4260-B404-DD51A771F90A}"/>
    <cellStyle name="Currency 14 2" xfId="211" xr:uid="{A896EB76-9EC0-4C0A-B726-D626E5BE53D2}"/>
    <cellStyle name="Currency 14 2 2" xfId="4624" xr:uid="{778B0BC7-55D9-4757-B20D-2ED2590D28E2}"/>
    <cellStyle name="Currency 14 3" xfId="4518" xr:uid="{91673764-233E-4E97-AB56-3D99E6256BD0}"/>
    <cellStyle name="Currency 15" xfId="4414" xr:uid="{7DEB7F61-776A-4DAA-92D2-6C35664E6E1F}"/>
    <cellStyle name="Currency 17" xfId="4323" xr:uid="{0F559E1A-5882-4DA3-A327-3EB4EB99B50E}"/>
    <cellStyle name="Currency 2" xfId="18" xr:uid="{269F75E1-6521-4ED2-A316-945340E43B04}"/>
    <cellStyle name="Currency 2 2" xfId="19" xr:uid="{BF8BFB22-1042-44F8-928A-3CCF0C294552}"/>
    <cellStyle name="Currency 2 2 2" xfId="20" xr:uid="{461F9C7C-109F-421F-A8DC-BA9EA8C3AFA1}"/>
    <cellStyle name="Currency 2 2 2 2" xfId="21" xr:uid="{33B1433C-9E26-4049-89EE-6C27A176953A}"/>
    <cellStyle name="Currency 2 2 2 2 2" xfId="4760" xr:uid="{D8F656D7-30DF-4968-AF3B-41F39953C0DA}"/>
    <cellStyle name="Currency 2 2 2 3" xfId="22" xr:uid="{0FA291E4-A58C-4C3B-AA5C-D4DCCCE26D9C}"/>
    <cellStyle name="Currency 2 2 2 3 2" xfId="212" xr:uid="{725726B4-FFDF-486E-AA78-F89D0351CB4D}"/>
    <cellStyle name="Currency 2 2 2 3 2 2" xfId="4625" xr:uid="{AE28CC8B-F801-4FCC-8D53-AED63EB97A86}"/>
    <cellStyle name="Currency 2 2 2 3 3" xfId="4521" xr:uid="{020343EE-0F9B-46C6-84C9-463EBECFE921}"/>
    <cellStyle name="Currency 2 2 2 4" xfId="213" xr:uid="{9BFEA48A-0B74-46DE-88D2-E744E2C5A3E4}"/>
    <cellStyle name="Currency 2 2 2 4 2" xfId="4626" xr:uid="{A49955B4-AC5A-40CB-AB52-EFB1F4B693E6}"/>
    <cellStyle name="Currency 2 2 2 5" xfId="4520" xr:uid="{E5F5E96B-CF17-4707-B6C7-115C41C64647}"/>
    <cellStyle name="Currency 2 2 3" xfId="214" xr:uid="{735CBDD4-3D5A-42D2-BDB1-97ECECC1A5B0}"/>
    <cellStyle name="Currency 2 2 3 2" xfId="4627" xr:uid="{3536F942-A3D6-4257-9B1D-850290E6C7CC}"/>
    <cellStyle name="Currency 2 2 4" xfId="4519" xr:uid="{7A1D1CA6-A6B6-4244-A746-2404DC340FAA}"/>
    <cellStyle name="Currency 2 3" xfId="23" xr:uid="{3CE73416-3257-4F50-A664-375F8917C17F}"/>
    <cellStyle name="Currency 2 3 2" xfId="215" xr:uid="{5E9946B7-D7FB-471B-8538-1264C63DAA38}"/>
    <cellStyle name="Currency 2 3 2 2" xfId="4628" xr:uid="{E6887F7A-5E7F-4111-9EB4-E846B15B80CD}"/>
    <cellStyle name="Currency 2 3 3" xfId="4522" xr:uid="{BEBA65ED-E0BE-43D7-9E93-2214D347B5ED}"/>
    <cellStyle name="Currency 2 4" xfId="216" xr:uid="{0F29D8DC-994F-472C-9F07-D93ED10FD136}"/>
    <cellStyle name="Currency 2 4 2" xfId="217" xr:uid="{C87F4D5C-311D-4CB8-A424-54106B083C3C}"/>
    <cellStyle name="Currency 2 5" xfId="218" xr:uid="{25F254D4-AF10-434D-99FB-81286E0FA9C4}"/>
    <cellStyle name="Currency 2 5 2" xfId="219" xr:uid="{1CF21692-B947-4567-BAD6-53A1F227F629}"/>
    <cellStyle name="Currency 2 6" xfId="220" xr:uid="{6793D2FC-8991-4D2D-A49C-423176F64D56}"/>
    <cellStyle name="Currency 3" xfId="24" xr:uid="{CB07C135-B19C-4E08-AB18-0A9EC7A46B01}"/>
    <cellStyle name="Currency 3 2" xfId="25" xr:uid="{701A97F9-4D90-47FB-9025-8F4237FDC543}"/>
    <cellStyle name="Currency 3 2 2" xfId="221" xr:uid="{2D64285B-A52B-451E-BA6A-47AD697599EC}"/>
    <cellStyle name="Currency 3 2 2 2" xfId="4629" xr:uid="{68AA16F9-41B3-4387-B2E5-51637591DE84}"/>
    <cellStyle name="Currency 3 2 3" xfId="4524" xr:uid="{6172A335-7E60-45BB-8868-2735E8CE4751}"/>
    <cellStyle name="Currency 3 3" xfId="26" xr:uid="{F54947BC-65E7-41B1-8149-5FF10127EAC9}"/>
    <cellStyle name="Currency 3 3 2" xfId="222" xr:uid="{8D9B02B2-F70D-424E-A828-CD0EE880500E}"/>
    <cellStyle name="Currency 3 3 2 2" xfId="4630" xr:uid="{8E910EC1-538E-4928-8ABA-6CC62A87D63E}"/>
    <cellStyle name="Currency 3 3 3" xfId="4525" xr:uid="{4E773518-1362-48A7-A970-A9546D173DD1}"/>
    <cellStyle name="Currency 3 4" xfId="27" xr:uid="{E6E6F309-63DB-4457-8C5F-C8A2CAF8E483}"/>
    <cellStyle name="Currency 3 4 2" xfId="223" xr:uid="{E6DBB43C-D67A-454F-8048-91B073593238}"/>
    <cellStyle name="Currency 3 4 2 2" xfId="4631" xr:uid="{997141BB-8D7A-4EF2-ADE5-95EF57D30BDC}"/>
    <cellStyle name="Currency 3 4 3" xfId="4526" xr:uid="{4E62CB89-2FFE-4B0C-A099-65DE27A14213}"/>
    <cellStyle name="Currency 3 5" xfId="224" xr:uid="{B8325032-1D29-415E-8526-7C3E7D8F87B4}"/>
    <cellStyle name="Currency 3 5 2" xfId="4632" xr:uid="{D345B2A6-C3EC-4A3E-B160-736AF4C447F3}"/>
    <cellStyle name="Currency 3 6" xfId="4523" xr:uid="{FC254FEF-29C7-44C7-B08E-B24E9E13BCAA}"/>
    <cellStyle name="Currency 4" xfId="28" xr:uid="{58C22EAC-3EC7-458E-A813-F4F09E6F5A08}"/>
    <cellStyle name="Currency 4 2" xfId="29" xr:uid="{D6AED1B7-383A-469F-B8FC-4429ED166B97}"/>
    <cellStyle name="Currency 4 2 2" xfId="225" xr:uid="{7F5E86B2-3A02-4E64-87C0-620A63A79F98}"/>
    <cellStyle name="Currency 4 2 2 2" xfId="4633" xr:uid="{A1A6C519-1E1D-4BFE-AB90-3CF12A00F2B4}"/>
    <cellStyle name="Currency 4 2 3" xfId="4528" xr:uid="{4BC27FDD-DDA7-4557-97DC-1F756088EF67}"/>
    <cellStyle name="Currency 4 3" xfId="30" xr:uid="{AFF30546-EEB3-40F4-BAB1-264FE0570CE1}"/>
    <cellStyle name="Currency 4 3 2" xfId="226" xr:uid="{FB108CA9-406E-4D22-A6E9-9953A5FC8DE7}"/>
    <cellStyle name="Currency 4 3 2 2" xfId="4634" xr:uid="{04D79D52-1DF0-4D3C-8DD3-765B21979D1D}"/>
    <cellStyle name="Currency 4 3 3" xfId="4529" xr:uid="{D92640C4-D6CA-4DA7-8A68-80E621417DBA}"/>
    <cellStyle name="Currency 4 4" xfId="227" xr:uid="{B0913164-3B87-4B63-B6EB-5504FEB58D13}"/>
    <cellStyle name="Currency 4 4 2" xfId="4635" xr:uid="{817F7C49-007E-410A-BA81-993629CB01B3}"/>
    <cellStyle name="Currency 4 5" xfId="4324" xr:uid="{452E9551-46AC-4A10-9BC6-B85CE1925305}"/>
    <cellStyle name="Currency 4 5 2" xfId="4439" xr:uid="{875A46A3-F791-48D3-9947-09AA43CBAA3D}"/>
    <cellStyle name="Currency 4 5 3" xfId="4721" xr:uid="{CC9764EC-50F9-4CE0-B6AB-E88E631C6411}"/>
    <cellStyle name="Currency 4 5 3 2" xfId="5316" xr:uid="{6B7D4AC1-E10F-44D6-AAF4-C44E5235D508}"/>
    <cellStyle name="Currency 4 5 3 3" xfId="4761" xr:uid="{6EE0954B-71A9-453B-A441-F889EB6877AA}"/>
    <cellStyle name="Currency 4 5 4" xfId="4698" xr:uid="{6743FBA9-AFF7-4EF8-9E5E-5A83E98AF069}"/>
    <cellStyle name="Currency 4 6" xfId="4527" xr:uid="{820D0DBA-0879-4E24-9B25-BB8B50B55DD3}"/>
    <cellStyle name="Currency 5" xfId="31" xr:uid="{2FA615C0-C439-4C14-9CA8-55DEB6FF91DB}"/>
    <cellStyle name="Currency 5 2" xfId="32" xr:uid="{0BC6CFF4-4CC2-4F15-88B1-62ABFBFBE674}"/>
    <cellStyle name="Currency 5 2 2" xfId="228" xr:uid="{549BFBB8-AAE7-4C5D-93DA-B6A38C8A5A31}"/>
    <cellStyle name="Currency 5 2 2 2" xfId="4636" xr:uid="{2D56358B-B03B-4B36-8828-6EBF6DAC6932}"/>
    <cellStyle name="Currency 5 2 3" xfId="4530" xr:uid="{EE201FD0-B0EB-4C43-929A-6DBED37EB962}"/>
    <cellStyle name="Currency 5 3" xfId="4325" xr:uid="{E9EB54A3-6B19-41AA-9355-239CFA4794B7}"/>
    <cellStyle name="Currency 5 3 2" xfId="4440" xr:uid="{9AE6A3A9-105E-4EE7-9861-DC768176E087}"/>
    <cellStyle name="Currency 5 3 2 2" xfId="5306" xr:uid="{BC265421-9D87-44A4-9810-131627020B7D}"/>
    <cellStyle name="Currency 5 3 2 3" xfId="4763" xr:uid="{49C279F1-501B-4383-9A7A-6188BA6CE1B0}"/>
    <cellStyle name="Currency 5 4" xfId="4762" xr:uid="{34098EF0-5D2D-4902-9E48-A371B9752409}"/>
    <cellStyle name="Currency 6" xfId="33" xr:uid="{1488F5A0-63A8-45B9-8904-06D28BB6C3BF}"/>
    <cellStyle name="Currency 6 2" xfId="229" xr:uid="{409BFE89-C0AA-4436-87F7-E726700A57E1}"/>
    <cellStyle name="Currency 6 2 2" xfId="4637" xr:uid="{82BD7E0E-C29E-49DD-B141-A54A42C2252E}"/>
    <cellStyle name="Currency 6 3" xfId="4326" xr:uid="{D615CCAE-0DC5-4140-A881-53B9457A1526}"/>
    <cellStyle name="Currency 6 3 2" xfId="4441" xr:uid="{BCA470C3-5865-45CB-87DB-9A00F4983112}"/>
    <cellStyle name="Currency 6 3 3" xfId="4722" xr:uid="{85A255A8-971A-4C25-BCDC-4D6B36E9A801}"/>
    <cellStyle name="Currency 6 3 3 2" xfId="5317" xr:uid="{B28649DD-15EB-4CE8-ABDC-14367C3D4313}"/>
    <cellStyle name="Currency 6 3 3 3" xfId="4764" xr:uid="{4DF372DF-13C2-4FAB-828D-01C29D34DB5D}"/>
    <cellStyle name="Currency 6 3 4" xfId="4699" xr:uid="{124FC2F7-DEEB-4A4E-BA9A-B9DC93F59507}"/>
    <cellStyle name="Currency 6 4" xfId="4531" xr:uid="{0A677436-885F-4310-A677-5FFF19018A86}"/>
    <cellStyle name="Currency 7" xfId="34" xr:uid="{20CB1559-8DBF-4C9F-8F56-2DED6B9BCF64}"/>
    <cellStyle name="Currency 7 2" xfId="35" xr:uid="{99FB5A6E-333A-413B-95CC-587F99C31B33}"/>
    <cellStyle name="Currency 7 2 2" xfId="250" xr:uid="{1EF6B55E-68C8-4EBD-A05C-5BCC1808041B}"/>
    <cellStyle name="Currency 7 2 2 2" xfId="4638" xr:uid="{6B4ACAFC-0AA6-4384-A69C-4AC7A4766FA1}"/>
    <cellStyle name="Currency 7 2 3" xfId="4533" xr:uid="{AF901D04-6746-4560-B74B-C9F1FC459691}"/>
    <cellStyle name="Currency 7 3" xfId="230" xr:uid="{42F67FFF-CE8D-4D86-9AEF-3930900148C6}"/>
    <cellStyle name="Currency 7 3 2" xfId="4639" xr:uid="{F1D85296-59F6-456A-81AA-42620172BE9A}"/>
    <cellStyle name="Currency 7 4" xfId="4442" xr:uid="{E7CE375E-DAE1-4770-A0E4-0BF4242466A3}"/>
    <cellStyle name="Currency 7 5" xfId="4532" xr:uid="{0E1FE120-98F8-4AEE-86D7-1912D43404D9}"/>
    <cellStyle name="Currency 8" xfId="36" xr:uid="{66CF81A2-04A5-4C8F-A2F2-553D00E70AD4}"/>
    <cellStyle name="Currency 8 2" xfId="37" xr:uid="{7F74ADB8-7D8C-4937-AF2A-F06834AB1D7E}"/>
    <cellStyle name="Currency 8 2 2" xfId="231" xr:uid="{F55E22A1-A988-4912-B5D4-1270A461D4E0}"/>
    <cellStyle name="Currency 8 2 2 2" xfId="4640" xr:uid="{3172F673-5AD1-4813-97F9-6BF2AABB8F79}"/>
    <cellStyle name="Currency 8 2 3" xfId="4535" xr:uid="{EDE1491C-4E6C-4E56-9529-F3418DA6C260}"/>
    <cellStyle name="Currency 8 3" xfId="38" xr:uid="{9DA897EF-CDF8-4C52-90F4-565453150E25}"/>
    <cellStyle name="Currency 8 3 2" xfId="232" xr:uid="{3889412F-3B6D-4253-8003-298151F602C5}"/>
    <cellStyle name="Currency 8 3 2 2" xfId="4641" xr:uid="{C916DC6C-A43C-4F30-B79F-4AD475247BB2}"/>
    <cellStyle name="Currency 8 3 3" xfId="4536" xr:uid="{6FD557A5-0021-4910-9E91-1766A6920CB9}"/>
    <cellStyle name="Currency 8 4" xfId="39" xr:uid="{D693F815-F43F-45B5-B6C3-EA34EECB98BA}"/>
    <cellStyle name="Currency 8 4 2" xfId="233" xr:uid="{A6A318A8-D2C1-4FB4-A731-CC661DFAD13A}"/>
    <cellStyle name="Currency 8 4 2 2" xfId="4642" xr:uid="{01C07BF0-EB6C-41B2-874B-4351C35456C9}"/>
    <cellStyle name="Currency 8 4 3" xfId="4537" xr:uid="{757196D3-F832-40A7-84A4-BF24E21D1F2C}"/>
    <cellStyle name="Currency 8 5" xfId="234" xr:uid="{6857FA3B-FB9A-47BF-A0A9-05A674EFA7E9}"/>
    <cellStyle name="Currency 8 5 2" xfId="4643" xr:uid="{349607C8-41CC-4A24-A45D-D1857E6150BF}"/>
    <cellStyle name="Currency 8 6" xfId="4443" xr:uid="{A424F6F5-5D83-4666-9560-2C143FBBCA36}"/>
    <cellStyle name="Currency 8 7" xfId="4534" xr:uid="{E243DACD-60AA-4519-8519-FD2916139BFC}"/>
    <cellStyle name="Currency 9" xfId="40" xr:uid="{9700660B-57DB-4C38-9822-2D82FB2CFDB0}"/>
    <cellStyle name="Currency 9 2" xfId="41" xr:uid="{07DDD003-78D8-4E29-BAB8-BDAE07B0CABB}"/>
    <cellStyle name="Currency 9 2 2" xfId="235" xr:uid="{2C3D30BD-042B-411E-A7D9-848D95A956E3}"/>
    <cellStyle name="Currency 9 2 2 2" xfId="4644" xr:uid="{F733A888-B5E8-49CE-9FED-88EB94D7D6B8}"/>
    <cellStyle name="Currency 9 2 3" xfId="4539" xr:uid="{8E768D11-2E7D-4951-A7A2-B782F5CC4EB8}"/>
    <cellStyle name="Currency 9 3" xfId="42" xr:uid="{E3AFA2BC-D354-49AC-9B6B-6DAD837218C7}"/>
    <cellStyle name="Currency 9 3 2" xfId="236" xr:uid="{96F9860C-04A9-433D-896A-1C3C0AFBD34E}"/>
    <cellStyle name="Currency 9 3 2 2" xfId="4645" xr:uid="{D66940F4-F75B-4B98-898B-5BCA55533CF7}"/>
    <cellStyle name="Currency 9 3 3" xfId="4540" xr:uid="{91EF1E1D-3DE7-4275-ACF4-32BC2D85312B}"/>
    <cellStyle name="Currency 9 4" xfId="237" xr:uid="{0BD702FB-32AA-4ED7-8622-5886352A85F5}"/>
    <cellStyle name="Currency 9 4 2" xfId="4646" xr:uid="{BCEEFB33-0E58-4FDC-95E4-CF7AD6F61074}"/>
    <cellStyle name="Currency 9 5" xfId="4327" xr:uid="{6EF9A111-823E-4475-B9A0-58FF5434CDA6}"/>
    <cellStyle name="Currency 9 5 2" xfId="4444" xr:uid="{E209F898-91B1-44BF-A7DF-67056646F0A7}"/>
    <cellStyle name="Currency 9 5 3" xfId="4723" xr:uid="{C1E1098F-8616-41DB-9234-EC7B8C618127}"/>
    <cellStyle name="Currency 9 5 4" xfId="4700" xr:uid="{F118F298-6BF3-45A9-B88A-A25ED985FECE}"/>
    <cellStyle name="Currency 9 6" xfId="4538" xr:uid="{C927B90C-D236-4C4A-88D7-FD1F6C623C6F}"/>
    <cellStyle name="Hyperlink 2" xfId="6" xr:uid="{6CFFD761-E1C4-4FFC-9C82-FDD569F38491}"/>
    <cellStyle name="Hyperlink 3" xfId="202" xr:uid="{B35300DE-D965-464C-98BF-109760DEC34A}"/>
    <cellStyle name="Hyperlink 3 2" xfId="4415" xr:uid="{418ABD05-9EF7-4A66-8BAD-8AD8AC203E96}"/>
    <cellStyle name="Hyperlink 3 3" xfId="4328" xr:uid="{6C59A828-7D0A-422F-B94B-C3B946EAF868}"/>
    <cellStyle name="Hyperlink 4" xfId="4329" xr:uid="{C11DD15C-39A8-4499-A4A4-88670852ED00}"/>
    <cellStyle name="Normal" xfId="0" builtinId="0"/>
    <cellStyle name="Normal 10" xfId="43" xr:uid="{46D87B8B-0F34-477E-A4DF-9CF379EEFA52}"/>
    <cellStyle name="Normal 10 10" xfId="903" xr:uid="{CBA1F85E-C071-4EC5-A4E7-482D2FACB5EE}"/>
    <cellStyle name="Normal 10 10 2" xfId="2508" xr:uid="{12B6C8AC-F55D-4F73-8E48-DAF6E4F0F0A0}"/>
    <cellStyle name="Normal 10 10 2 2" xfId="4331" xr:uid="{8890A29B-D035-49F6-BD13-B02EF8C094AE}"/>
    <cellStyle name="Normal 10 10 2 3" xfId="4675" xr:uid="{BA4F8029-DEBD-4151-8C74-4CA8BFE8AD7D}"/>
    <cellStyle name="Normal 10 10 3" xfId="2509" xr:uid="{E07E9754-DABF-452A-9CB4-21EFA14163C6}"/>
    <cellStyle name="Normal 10 10 4" xfId="2510" xr:uid="{C42ECE69-7E6F-462B-A716-541B8CD63FE2}"/>
    <cellStyle name="Normal 10 11" xfId="2511" xr:uid="{B9B48F7F-419A-4706-95EF-04B4B41B2ABD}"/>
    <cellStyle name="Normal 10 11 2" xfId="2512" xr:uid="{8D5E3736-5C63-4048-B16B-E9B7E2780556}"/>
    <cellStyle name="Normal 10 11 3" xfId="2513" xr:uid="{E5075617-9786-4DBC-A6C2-77CB0DF13830}"/>
    <cellStyle name="Normal 10 11 4" xfId="2514" xr:uid="{B09FA287-E768-4CDE-9997-BBE01FBA961B}"/>
    <cellStyle name="Normal 10 12" xfId="2515" xr:uid="{D792A5F1-4B84-4C2A-96F9-F8FA05DE4788}"/>
    <cellStyle name="Normal 10 12 2" xfId="2516" xr:uid="{D0A27C8A-1940-4784-8903-898EB571DF53}"/>
    <cellStyle name="Normal 10 13" xfId="2517" xr:uid="{6D243F9C-F8EF-4BE8-9979-95DBE7F38D11}"/>
    <cellStyle name="Normal 10 14" xfId="2518" xr:uid="{6DEB34B9-7375-4B61-B80D-3B3B5347B51A}"/>
    <cellStyle name="Normal 10 15" xfId="2519" xr:uid="{1848704C-9995-4B41-8341-DCBEFCFDA491}"/>
    <cellStyle name="Normal 10 2" xfId="44" xr:uid="{521BD150-F964-48CD-9A9A-C64EF23FC9D5}"/>
    <cellStyle name="Normal 10 2 10" xfId="2520" xr:uid="{C6F2F501-A97F-41EE-B479-A38E0EA99692}"/>
    <cellStyle name="Normal 10 2 11" xfId="2521" xr:uid="{DA0FC48E-6F1B-42CA-9F8B-0FC816D97F72}"/>
    <cellStyle name="Normal 10 2 2" xfId="45" xr:uid="{D53E1215-DCFF-447D-AE29-473C0EC3A9B7}"/>
    <cellStyle name="Normal 10 2 2 2" xfId="46" xr:uid="{087A227D-A9E4-4557-9CED-6D3CEDB1FFBE}"/>
    <cellStyle name="Normal 10 2 2 2 2" xfId="238" xr:uid="{10CE5BFD-0261-411E-A976-A2CA85AC58D2}"/>
    <cellStyle name="Normal 10 2 2 2 2 2" xfId="454" xr:uid="{E04FE296-D03F-4425-877B-DB2AFB9FD31F}"/>
    <cellStyle name="Normal 10 2 2 2 2 2 2" xfId="455" xr:uid="{B1A26513-C99A-4ACB-AB49-C1B362707FF0}"/>
    <cellStyle name="Normal 10 2 2 2 2 2 2 2" xfId="904" xr:uid="{677F5067-7C40-4BE1-A5D9-8940A2C050C3}"/>
    <cellStyle name="Normal 10 2 2 2 2 2 2 2 2" xfId="905" xr:uid="{1E16559F-6C7A-4616-93B9-C831B88A372D}"/>
    <cellStyle name="Normal 10 2 2 2 2 2 2 3" xfId="906" xr:uid="{C0C867F4-9124-403D-9F12-D7B9BA0D47F3}"/>
    <cellStyle name="Normal 10 2 2 2 2 2 3" xfId="907" xr:uid="{9843FAEE-E6BF-4016-B458-28593A265655}"/>
    <cellStyle name="Normal 10 2 2 2 2 2 3 2" xfId="908" xr:uid="{22E1636F-4D51-4D7B-A7E2-0EC15C728342}"/>
    <cellStyle name="Normal 10 2 2 2 2 2 4" xfId="909" xr:uid="{0DE8FD53-14F5-4016-A211-C4E12E751667}"/>
    <cellStyle name="Normal 10 2 2 2 2 3" xfId="456" xr:uid="{65559946-2661-46E6-9B71-6C8D0F8B9F78}"/>
    <cellStyle name="Normal 10 2 2 2 2 3 2" xfId="910" xr:uid="{3C31FEBA-AF35-4250-B10D-0F689E00B7F6}"/>
    <cellStyle name="Normal 10 2 2 2 2 3 2 2" xfId="911" xr:uid="{58CE411D-EFC0-481F-B060-770D3F96D208}"/>
    <cellStyle name="Normal 10 2 2 2 2 3 3" xfId="912" xr:uid="{7E12B68B-2069-4247-95B4-988FBDC75263}"/>
    <cellStyle name="Normal 10 2 2 2 2 3 4" xfId="2522" xr:uid="{6E239721-863F-45B8-8B32-649878904F51}"/>
    <cellStyle name="Normal 10 2 2 2 2 4" xfId="913" xr:uid="{ED220758-A99E-4673-96B4-AD3FF4E2DC54}"/>
    <cellStyle name="Normal 10 2 2 2 2 4 2" xfId="914" xr:uid="{50594E78-6DA0-4E85-8E1F-5EBC5303BD88}"/>
    <cellStyle name="Normal 10 2 2 2 2 5" xfId="915" xr:uid="{F9121780-4C49-4076-8F17-15DCC0F213CC}"/>
    <cellStyle name="Normal 10 2 2 2 2 6" xfId="2523" xr:uid="{C438BEFA-2705-4B6C-8F77-BD10A4C0D106}"/>
    <cellStyle name="Normal 10 2 2 2 3" xfId="239" xr:uid="{1687D7B3-9E7C-438B-A40E-862550DC90C9}"/>
    <cellStyle name="Normal 10 2 2 2 3 2" xfId="457" xr:uid="{7E93658D-B3E5-4275-8C29-552267DFFED6}"/>
    <cellStyle name="Normal 10 2 2 2 3 2 2" xfId="458" xr:uid="{18F6BCC7-DE28-4AAA-93ED-02B780C25130}"/>
    <cellStyle name="Normal 10 2 2 2 3 2 2 2" xfId="916" xr:uid="{196A61E6-EA1A-423B-AC38-A71FAA51BDA3}"/>
    <cellStyle name="Normal 10 2 2 2 3 2 2 2 2" xfId="917" xr:uid="{FE9E0FFA-A7BF-4797-8A2C-B5E0E101DB21}"/>
    <cellStyle name="Normal 10 2 2 2 3 2 2 3" xfId="918" xr:uid="{D0E4AC6D-2F9A-474C-B2B3-49137C6A3D52}"/>
    <cellStyle name="Normal 10 2 2 2 3 2 3" xfId="919" xr:uid="{7319C212-B6B4-4CB5-B464-C9D3407109E3}"/>
    <cellStyle name="Normal 10 2 2 2 3 2 3 2" xfId="920" xr:uid="{1DCA6F88-9636-40DA-B2CE-91FC06ECA238}"/>
    <cellStyle name="Normal 10 2 2 2 3 2 4" xfId="921" xr:uid="{142E94EF-926C-471A-B8B2-EE29F14763B3}"/>
    <cellStyle name="Normal 10 2 2 2 3 3" xfId="459" xr:uid="{8DE5517A-A8DF-49C2-B54F-94783093EFCD}"/>
    <cellStyle name="Normal 10 2 2 2 3 3 2" xfId="922" xr:uid="{47E40437-546E-4B36-845A-00BF00C9B676}"/>
    <cellStyle name="Normal 10 2 2 2 3 3 2 2" xfId="923" xr:uid="{954B883A-0546-441D-9300-C88DC12C2398}"/>
    <cellStyle name="Normal 10 2 2 2 3 3 3" xfId="924" xr:uid="{9DD57F9E-827B-4A11-BE6C-FF3C4A3E47AF}"/>
    <cellStyle name="Normal 10 2 2 2 3 4" xfId="925" xr:uid="{BEFA6246-F8A4-4B66-B5D4-F45001195F5E}"/>
    <cellStyle name="Normal 10 2 2 2 3 4 2" xfId="926" xr:uid="{0AC9C8F8-D193-4102-9FBF-6A64255AAB17}"/>
    <cellStyle name="Normal 10 2 2 2 3 5" xfId="927" xr:uid="{B4F3E023-BC55-40F5-8929-2A9FA606DCDE}"/>
    <cellStyle name="Normal 10 2 2 2 4" xfId="460" xr:uid="{0F470DF7-9B21-4E96-9263-D75EC58AD13C}"/>
    <cellStyle name="Normal 10 2 2 2 4 2" xfId="461" xr:uid="{DA8F8B14-7B32-4BA4-96B9-D66FED41CA57}"/>
    <cellStyle name="Normal 10 2 2 2 4 2 2" xfId="928" xr:uid="{ECAA1D4A-7702-4296-9C8A-FD508B10392C}"/>
    <cellStyle name="Normal 10 2 2 2 4 2 2 2" xfId="929" xr:uid="{171574CF-29E4-4343-BFD8-12D4AD77BF02}"/>
    <cellStyle name="Normal 10 2 2 2 4 2 3" xfId="930" xr:uid="{B2A231A5-438E-497C-A6AD-F7A59C037655}"/>
    <cellStyle name="Normal 10 2 2 2 4 3" xfId="931" xr:uid="{567CAA61-2E36-4B4C-9421-CDB66A6AE390}"/>
    <cellStyle name="Normal 10 2 2 2 4 3 2" xfId="932" xr:uid="{064B4BD7-F3FB-44AC-872F-EE493D2B98F9}"/>
    <cellStyle name="Normal 10 2 2 2 4 4" xfId="933" xr:uid="{5FB8F2A7-934B-4044-A3C3-4A39119A67DF}"/>
    <cellStyle name="Normal 10 2 2 2 5" xfId="462" xr:uid="{F54CF256-C0A4-4BA6-8A1B-B19074F0628D}"/>
    <cellStyle name="Normal 10 2 2 2 5 2" xfId="934" xr:uid="{94801318-DFF5-4109-B2D0-42D97B9DF2DF}"/>
    <cellStyle name="Normal 10 2 2 2 5 2 2" xfId="935" xr:uid="{542749BD-B1CC-45A8-9E77-148CB0E67FAD}"/>
    <cellStyle name="Normal 10 2 2 2 5 3" xfId="936" xr:uid="{4C705ECC-E017-4C3F-8749-DAA8D5E59D88}"/>
    <cellStyle name="Normal 10 2 2 2 5 4" xfId="2524" xr:uid="{FC2DC85F-6F46-46C8-9169-066B7CD64422}"/>
    <cellStyle name="Normal 10 2 2 2 6" xfId="937" xr:uid="{EE991DB3-3812-48E3-9708-9476E6022D4D}"/>
    <cellStyle name="Normal 10 2 2 2 6 2" xfId="938" xr:uid="{45C26D94-222D-46FB-82E0-6A9BD39D9B2B}"/>
    <cellStyle name="Normal 10 2 2 2 7" xfId="939" xr:uid="{37AA8C8C-137E-419A-97AB-5B6756459623}"/>
    <cellStyle name="Normal 10 2 2 2 8" xfId="2525" xr:uid="{4C782AC8-7552-4FAB-82C2-5E0AA66B71E8}"/>
    <cellStyle name="Normal 10 2 2 3" xfId="240" xr:uid="{3AECCD37-5641-403C-A732-5838B2F2A653}"/>
    <cellStyle name="Normal 10 2 2 3 2" xfId="463" xr:uid="{D26A57F2-EC9E-4F53-8CBE-3BE932CFD2AF}"/>
    <cellStyle name="Normal 10 2 2 3 2 2" xfId="464" xr:uid="{F291FFFE-1E6F-44E3-BF8D-BAF3BB1CBD8D}"/>
    <cellStyle name="Normal 10 2 2 3 2 2 2" xfId="940" xr:uid="{8A95F266-82B9-451C-BB8B-FC5FBF60085F}"/>
    <cellStyle name="Normal 10 2 2 3 2 2 2 2" xfId="941" xr:uid="{080CC3B3-9A9C-4EAC-8B34-579E0B0A6B2D}"/>
    <cellStyle name="Normal 10 2 2 3 2 2 3" xfId="942" xr:uid="{4F039C64-92B7-4130-B50F-42A78D1164CF}"/>
    <cellStyle name="Normal 10 2 2 3 2 3" xfId="943" xr:uid="{912D8843-B448-4272-B10A-E3E13CEA13CF}"/>
    <cellStyle name="Normal 10 2 2 3 2 3 2" xfId="944" xr:uid="{06D34446-0DC2-45A7-97E1-70393278C3DC}"/>
    <cellStyle name="Normal 10 2 2 3 2 4" xfId="945" xr:uid="{C6CB501A-B7C9-4EEE-87E7-9A6762046676}"/>
    <cellStyle name="Normal 10 2 2 3 3" xfId="465" xr:uid="{34012435-5107-4762-9558-CA4400B4F50C}"/>
    <cellStyle name="Normal 10 2 2 3 3 2" xfId="946" xr:uid="{EF253383-CDA8-46FD-83DC-03FE09068282}"/>
    <cellStyle name="Normal 10 2 2 3 3 2 2" xfId="947" xr:uid="{01267586-342A-44ED-BB7B-817CF993607C}"/>
    <cellStyle name="Normal 10 2 2 3 3 3" xfId="948" xr:uid="{BDF3AE22-31AA-4A75-9489-16CBE24534DC}"/>
    <cellStyle name="Normal 10 2 2 3 3 4" xfId="2526" xr:uid="{8F4FC757-5645-4643-92FF-7D0768FB3BA7}"/>
    <cellStyle name="Normal 10 2 2 3 4" xfId="949" xr:uid="{39E6E515-7E46-4F84-885C-F5698B2C19E3}"/>
    <cellStyle name="Normal 10 2 2 3 4 2" xfId="950" xr:uid="{EC7BC8EE-1E00-4F39-8AF2-487F13A4107D}"/>
    <cellStyle name="Normal 10 2 2 3 5" xfId="951" xr:uid="{B4390FD9-3420-4B24-809D-27F76EAE9288}"/>
    <cellStyle name="Normal 10 2 2 3 6" xfId="2527" xr:uid="{A7B07A68-9B70-480E-8309-8F2F9E0D2A7C}"/>
    <cellStyle name="Normal 10 2 2 4" xfId="241" xr:uid="{4B7EFD0F-4F53-4729-9CD5-863DB835510C}"/>
    <cellStyle name="Normal 10 2 2 4 2" xfId="466" xr:uid="{C993E6FE-DB2F-4BBE-A4A9-76EF1FC192EF}"/>
    <cellStyle name="Normal 10 2 2 4 2 2" xfId="467" xr:uid="{F27FB8A7-89A5-4ED9-9F23-E888130B2B68}"/>
    <cellStyle name="Normal 10 2 2 4 2 2 2" xfId="952" xr:uid="{4725BB58-9290-4F47-87FF-984BB7C79CCB}"/>
    <cellStyle name="Normal 10 2 2 4 2 2 2 2" xfId="953" xr:uid="{12D1E29C-777E-40E4-8329-485CD3C0A245}"/>
    <cellStyle name="Normal 10 2 2 4 2 2 3" xfId="954" xr:uid="{F656CDD1-7ED7-4508-87CD-4EDD7604F4D6}"/>
    <cellStyle name="Normal 10 2 2 4 2 3" xfId="955" xr:uid="{DF9BC650-B382-4C65-AF25-715B2BDED2CC}"/>
    <cellStyle name="Normal 10 2 2 4 2 3 2" xfId="956" xr:uid="{D995350F-F19E-4D7F-99B7-F4F41DA41F04}"/>
    <cellStyle name="Normal 10 2 2 4 2 4" xfId="957" xr:uid="{D0A776FC-6879-43D0-8D68-85A5276E07EC}"/>
    <cellStyle name="Normal 10 2 2 4 3" xfId="468" xr:uid="{9EBD8291-3EC8-4151-92CF-A461CB618C5D}"/>
    <cellStyle name="Normal 10 2 2 4 3 2" xfId="958" xr:uid="{05715043-9AE7-40C5-8680-6B65B1F76E62}"/>
    <cellStyle name="Normal 10 2 2 4 3 2 2" xfId="959" xr:uid="{24C6E030-E23D-4F10-80DC-D8673195319B}"/>
    <cellStyle name="Normal 10 2 2 4 3 3" xfId="960" xr:uid="{67492F11-ED9F-46BB-9FBB-05B917642CF3}"/>
    <cellStyle name="Normal 10 2 2 4 4" xfId="961" xr:uid="{D3252248-65A9-4D74-B238-4E0BA5043863}"/>
    <cellStyle name="Normal 10 2 2 4 4 2" xfId="962" xr:uid="{C8E8523D-7330-4403-BECE-3B9E4B38C191}"/>
    <cellStyle name="Normal 10 2 2 4 5" xfId="963" xr:uid="{B000384A-8526-4119-A2A7-A1C790C84F6F}"/>
    <cellStyle name="Normal 10 2 2 5" xfId="242" xr:uid="{525A580E-15FF-4AEB-9BAC-E6E36CA8A817}"/>
    <cellStyle name="Normal 10 2 2 5 2" xfId="469" xr:uid="{1320B99A-D6F2-4EAE-B562-2DE234071670}"/>
    <cellStyle name="Normal 10 2 2 5 2 2" xfId="964" xr:uid="{2456B531-C12D-4655-87F2-47A7010B0DDA}"/>
    <cellStyle name="Normal 10 2 2 5 2 2 2" xfId="965" xr:uid="{3406979B-47DB-4685-9517-A1065EBDBC84}"/>
    <cellStyle name="Normal 10 2 2 5 2 3" xfId="966" xr:uid="{033C7DB2-2DD3-4B8C-9335-30474E5F91D5}"/>
    <cellStyle name="Normal 10 2 2 5 3" xfId="967" xr:uid="{5B7C7129-403D-4E4F-A61C-F80EDA4D4D06}"/>
    <cellStyle name="Normal 10 2 2 5 3 2" xfId="968" xr:uid="{10954F5D-11D8-4AB9-AA8C-57E52676A007}"/>
    <cellStyle name="Normal 10 2 2 5 4" xfId="969" xr:uid="{2C030581-1E93-4B24-BDA0-A35093BB0A96}"/>
    <cellStyle name="Normal 10 2 2 6" xfId="470" xr:uid="{1CDE14A9-38CD-44CF-98D7-1A3F8A8B2C83}"/>
    <cellStyle name="Normal 10 2 2 6 2" xfId="970" xr:uid="{EFF8DDD8-B0BB-4693-84FE-A6614604042C}"/>
    <cellStyle name="Normal 10 2 2 6 2 2" xfId="971" xr:uid="{200A066F-4D59-4BB6-8F66-31D33EB1CF0B}"/>
    <cellStyle name="Normal 10 2 2 6 2 3" xfId="4333" xr:uid="{519C2E0C-CDAB-4A5F-9C52-DEBA78F7028F}"/>
    <cellStyle name="Normal 10 2 2 6 3" xfId="972" xr:uid="{E1B5FD51-4292-4C0B-AD33-3356E9766777}"/>
    <cellStyle name="Normal 10 2 2 6 4" xfId="2528" xr:uid="{91D27BBE-A429-4A1A-B2A3-6412958FFBAD}"/>
    <cellStyle name="Normal 10 2 2 6 4 2" xfId="4564" xr:uid="{B209F339-AF0B-4414-BA02-FCFC791085E9}"/>
    <cellStyle name="Normal 10 2 2 6 4 3" xfId="4676" xr:uid="{996BDF22-3497-478B-942D-790E5474D5C7}"/>
    <cellStyle name="Normal 10 2 2 6 4 4" xfId="4602" xr:uid="{D6689649-C0A3-4598-97AC-220CE5610FFD}"/>
    <cellStyle name="Normal 10 2 2 7" xfId="973" xr:uid="{43B45403-96D4-4312-B636-A53F4D5B33E6}"/>
    <cellStyle name="Normal 10 2 2 7 2" xfId="974" xr:uid="{6068FE0A-3793-48DA-A2CC-3143C0B31D19}"/>
    <cellStyle name="Normal 10 2 2 8" xfId="975" xr:uid="{B3A1BAEF-E334-471F-B06C-7731628C3364}"/>
    <cellStyle name="Normal 10 2 2 9" xfId="2529" xr:uid="{F4ABA571-A1D9-4425-B911-7AEE81BA8C19}"/>
    <cellStyle name="Normal 10 2 3" xfId="47" xr:uid="{4CFB3C7D-4565-4BBC-98A0-2ACD4F14C515}"/>
    <cellStyle name="Normal 10 2 3 2" xfId="48" xr:uid="{BA78BBF0-5034-484A-8346-159C3A1DE531}"/>
    <cellStyle name="Normal 10 2 3 2 2" xfId="471" xr:uid="{4E39B328-733B-4FF9-B070-A82B6582CB6E}"/>
    <cellStyle name="Normal 10 2 3 2 2 2" xfId="472" xr:uid="{69FF5F02-E1B3-4CF6-B902-4284708D80F9}"/>
    <cellStyle name="Normal 10 2 3 2 2 2 2" xfId="976" xr:uid="{C242C71A-5107-4373-B608-74DC96EBC3C5}"/>
    <cellStyle name="Normal 10 2 3 2 2 2 2 2" xfId="977" xr:uid="{3FAB14FC-EBE3-481C-B854-4EBAB00880F0}"/>
    <cellStyle name="Normal 10 2 3 2 2 2 3" xfId="978" xr:uid="{B9942263-F0FF-4D8E-A5D9-D6AF26A5E9C1}"/>
    <cellStyle name="Normal 10 2 3 2 2 3" xfId="979" xr:uid="{7003110E-B0E3-455B-B82F-B0845949BFC8}"/>
    <cellStyle name="Normal 10 2 3 2 2 3 2" xfId="980" xr:uid="{7A47CF0F-CFED-4911-9C02-EAEECBA21A47}"/>
    <cellStyle name="Normal 10 2 3 2 2 4" xfId="981" xr:uid="{73239EBC-2309-4FB9-A4A2-F578E89F1FA6}"/>
    <cellStyle name="Normal 10 2 3 2 3" xfId="473" xr:uid="{C7D2D978-4D9D-4526-BD6B-AC93BE09DF19}"/>
    <cellStyle name="Normal 10 2 3 2 3 2" xfId="982" xr:uid="{AF3C0299-A1F4-42E3-9189-59681871D83B}"/>
    <cellStyle name="Normal 10 2 3 2 3 2 2" xfId="983" xr:uid="{377BFBDA-3F4F-4801-BC64-09DBBCBEE8B5}"/>
    <cellStyle name="Normal 10 2 3 2 3 3" xfId="984" xr:uid="{F262CF8D-3E87-4E82-A787-68CC8FB468B4}"/>
    <cellStyle name="Normal 10 2 3 2 3 4" xfId="2530" xr:uid="{D7F29318-671D-4D8D-B1BB-63082C540E0E}"/>
    <cellStyle name="Normal 10 2 3 2 4" xfId="985" xr:uid="{9FBCC64B-112E-4AA0-9DD0-4C285E582A96}"/>
    <cellStyle name="Normal 10 2 3 2 4 2" xfId="986" xr:uid="{4AD40F05-D5F7-496C-8E38-A573D7E298E7}"/>
    <cellStyle name="Normal 10 2 3 2 5" xfId="987" xr:uid="{A27BB60D-2A28-4F58-89D0-4E950375A3D3}"/>
    <cellStyle name="Normal 10 2 3 2 6" xfId="2531" xr:uid="{8831723B-9193-4DE7-9C79-55E451796179}"/>
    <cellStyle name="Normal 10 2 3 3" xfId="243" xr:uid="{EBB87456-757F-4C3F-B3DF-9D07A5869DD2}"/>
    <cellStyle name="Normal 10 2 3 3 2" xfId="474" xr:uid="{4E2BD558-8118-41EC-8231-EEF774B8D693}"/>
    <cellStyle name="Normal 10 2 3 3 2 2" xfId="475" xr:uid="{03363267-892A-4C87-82D6-FB9052D56E69}"/>
    <cellStyle name="Normal 10 2 3 3 2 2 2" xfId="988" xr:uid="{3496279A-6A8D-4AB5-940C-92DA869B2664}"/>
    <cellStyle name="Normal 10 2 3 3 2 2 2 2" xfId="989" xr:uid="{71A968DD-D0F7-4FA0-ABCD-2C5D31CE4FCF}"/>
    <cellStyle name="Normal 10 2 3 3 2 2 3" xfId="990" xr:uid="{6A8CFAF0-F879-4617-86F6-C5FE10208D42}"/>
    <cellStyle name="Normal 10 2 3 3 2 3" xfId="991" xr:uid="{E3EDA478-A711-4229-92D7-C44E3D285A06}"/>
    <cellStyle name="Normal 10 2 3 3 2 3 2" xfId="992" xr:uid="{96EF3B07-BBFF-479B-BD81-C927325C3AEA}"/>
    <cellStyle name="Normal 10 2 3 3 2 4" xfId="993" xr:uid="{F91FBEF3-E6CD-4B45-80EF-E366C11BE049}"/>
    <cellStyle name="Normal 10 2 3 3 3" xfId="476" xr:uid="{3E01DB33-C6DE-4E9E-BA9D-E91ED13D8F73}"/>
    <cellStyle name="Normal 10 2 3 3 3 2" xfId="994" xr:uid="{3F848C49-847F-4FC4-8CCF-3311C061EB7F}"/>
    <cellStyle name="Normal 10 2 3 3 3 2 2" xfId="995" xr:uid="{8FB0E886-9237-4FBE-9EE1-F37FE481F570}"/>
    <cellStyle name="Normal 10 2 3 3 3 3" xfId="996" xr:uid="{13C9BAFA-D4B9-4FD5-9CB8-3066FE70FC81}"/>
    <cellStyle name="Normal 10 2 3 3 4" xfId="997" xr:uid="{0D98C30E-9870-48E4-BEB9-71DC3CE1E715}"/>
    <cellStyle name="Normal 10 2 3 3 4 2" xfId="998" xr:uid="{40674905-B899-4F65-8201-BBD7699DF94F}"/>
    <cellStyle name="Normal 10 2 3 3 5" xfId="999" xr:uid="{AD98637A-95D6-4930-9D43-58C18958A0AB}"/>
    <cellStyle name="Normal 10 2 3 4" xfId="244" xr:uid="{DC945621-78B5-439A-B2C4-4946F9724CAC}"/>
    <cellStyle name="Normal 10 2 3 4 2" xfId="477" xr:uid="{0E20E0CA-94C1-4795-B4D8-1E9F34C95B89}"/>
    <cellStyle name="Normal 10 2 3 4 2 2" xfId="1000" xr:uid="{460B9852-DBD1-4678-88BF-17116877BBB0}"/>
    <cellStyle name="Normal 10 2 3 4 2 2 2" xfId="1001" xr:uid="{B70F2521-7E88-489F-B7A7-B68643CE798E}"/>
    <cellStyle name="Normal 10 2 3 4 2 3" xfId="1002" xr:uid="{D6DCBDD0-E659-409B-BB24-BD968391C992}"/>
    <cellStyle name="Normal 10 2 3 4 3" xfId="1003" xr:uid="{6CD902FF-E2AE-4080-B63F-95CCB0355778}"/>
    <cellStyle name="Normal 10 2 3 4 3 2" xfId="1004" xr:uid="{4A7FD798-8159-411C-8E98-56FF9588BF79}"/>
    <cellStyle name="Normal 10 2 3 4 4" xfId="1005" xr:uid="{1FB66744-B154-4AFC-9D24-6A37A5572CE9}"/>
    <cellStyle name="Normal 10 2 3 5" xfId="478" xr:uid="{B4D0047E-179E-4460-8DE0-ADB21B207EFB}"/>
    <cellStyle name="Normal 10 2 3 5 2" xfId="1006" xr:uid="{369140FD-6D3B-44EB-AF78-E32EACFB3436}"/>
    <cellStyle name="Normal 10 2 3 5 2 2" xfId="1007" xr:uid="{B62D6ABE-224F-48C7-9059-E7DA74955521}"/>
    <cellStyle name="Normal 10 2 3 5 2 3" xfId="4334" xr:uid="{6E51A3C6-CB85-4A0D-972A-62F78902D079}"/>
    <cellStyle name="Normal 10 2 3 5 3" xfId="1008" xr:uid="{66E464B6-A9BA-4C8E-B522-FE9EE8DFAE67}"/>
    <cellStyle name="Normal 10 2 3 5 4" xfId="2532" xr:uid="{CB59B3A3-F4A5-450D-9DC6-DCDF10A9DA25}"/>
    <cellStyle name="Normal 10 2 3 5 4 2" xfId="4565" xr:uid="{16E6363B-C016-43D5-AAD6-A910567C0C15}"/>
    <cellStyle name="Normal 10 2 3 5 4 3" xfId="4677" xr:uid="{CDD86999-5F25-4486-BB68-2D31CCE0EC7F}"/>
    <cellStyle name="Normal 10 2 3 5 4 4" xfId="4603" xr:uid="{D365C9D6-5F32-4416-84DA-FA11E5A012CF}"/>
    <cellStyle name="Normal 10 2 3 6" xfId="1009" xr:uid="{EB36FCE8-E91C-4F36-BB98-DEC69F26D488}"/>
    <cellStyle name="Normal 10 2 3 6 2" xfId="1010" xr:uid="{428E344E-E395-4288-A84E-3EEB9F562BD6}"/>
    <cellStyle name="Normal 10 2 3 7" xfId="1011" xr:uid="{9E75FB00-A981-4C5B-BDD2-C9E096657677}"/>
    <cellStyle name="Normal 10 2 3 8" xfId="2533" xr:uid="{BD4AA685-368B-4FCB-BED0-A7643F66118A}"/>
    <cellStyle name="Normal 10 2 4" xfId="49" xr:uid="{7FD2A174-ED59-4CF8-B1FC-7817AF3EE321}"/>
    <cellStyle name="Normal 10 2 4 2" xfId="429" xr:uid="{290A3567-32B5-4BF5-B029-FF1BED0D3835}"/>
    <cellStyle name="Normal 10 2 4 2 2" xfId="479" xr:uid="{E8FA623C-5CB7-4028-9AAC-3CF6FC870972}"/>
    <cellStyle name="Normal 10 2 4 2 2 2" xfId="1012" xr:uid="{0304C696-C95A-456E-ACDD-E1F57C62BD3F}"/>
    <cellStyle name="Normal 10 2 4 2 2 2 2" xfId="1013" xr:uid="{C5F4C738-3A40-4963-8273-6B7C3C138FFF}"/>
    <cellStyle name="Normal 10 2 4 2 2 3" xfId="1014" xr:uid="{7335B3C2-8B1C-46EE-9BCA-E93C7139683F}"/>
    <cellStyle name="Normal 10 2 4 2 2 4" xfId="2534" xr:uid="{A28C29E1-82C1-4AC6-9921-454F4A173B01}"/>
    <cellStyle name="Normal 10 2 4 2 3" xfId="1015" xr:uid="{6EC408C7-3DD9-434C-AE5B-9204128EEC86}"/>
    <cellStyle name="Normal 10 2 4 2 3 2" xfId="1016" xr:uid="{8ABCD6ED-C4D1-4630-8F6D-29D18AD31083}"/>
    <cellStyle name="Normal 10 2 4 2 4" xfId="1017" xr:uid="{5BE8595C-A790-4794-9638-D179A8DAC93B}"/>
    <cellStyle name="Normal 10 2 4 2 5" xfId="2535" xr:uid="{D707845A-EA90-4CAD-86D4-F224AB0F22A0}"/>
    <cellStyle name="Normal 10 2 4 3" xfId="480" xr:uid="{60BF5C1A-E221-4EFD-B352-DEA52CB56543}"/>
    <cellStyle name="Normal 10 2 4 3 2" xfId="1018" xr:uid="{E7D17244-574B-4EA2-8A32-DF4387DEFF53}"/>
    <cellStyle name="Normal 10 2 4 3 2 2" xfId="1019" xr:uid="{CC8D0C2C-D7AE-4D72-AF82-EAF70AD92C30}"/>
    <cellStyle name="Normal 10 2 4 3 3" xfId="1020" xr:uid="{C993F2E9-CC41-40CB-9AA3-A7AC1EFC1089}"/>
    <cellStyle name="Normal 10 2 4 3 4" xfId="2536" xr:uid="{D63C691A-705B-45D7-BF2B-062F3C40B997}"/>
    <cellStyle name="Normal 10 2 4 4" xfId="1021" xr:uid="{2DA5923E-8D3A-4F62-BF54-890BA2DB3DB4}"/>
    <cellStyle name="Normal 10 2 4 4 2" xfId="1022" xr:uid="{944DCF3C-2202-4107-8C1E-884B336E4E91}"/>
    <cellStyle name="Normal 10 2 4 4 3" xfId="2537" xr:uid="{33A32505-C307-40CA-9034-E83E5FC9970C}"/>
    <cellStyle name="Normal 10 2 4 4 4" xfId="2538" xr:uid="{D3A1906B-059C-4D52-ADDF-B6AC6C326944}"/>
    <cellStyle name="Normal 10 2 4 5" xfId="1023" xr:uid="{F2F5F365-AE95-4F32-8F4F-B0D7CA890892}"/>
    <cellStyle name="Normal 10 2 4 6" xfId="2539" xr:uid="{88F29759-C5FE-41DB-B792-D3281C382BAF}"/>
    <cellStyle name="Normal 10 2 4 7" xfId="2540" xr:uid="{EE8CC89E-2E81-49A4-BC04-F9F4319FAC8B}"/>
    <cellStyle name="Normal 10 2 5" xfId="245" xr:uid="{0576059D-A7D1-4AF2-98F2-6B85E769D704}"/>
    <cellStyle name="Normal 10 2 5 2" xfId="481" xr:uid="{C28B2B77-81C7-4274-B975-B02E5B8121EA}"/>
    <cellStyle name="Normal 10 2 5 2 2" xfId="482" xr:uid="{90E7BF58-E94E-4CBF-B665-991F889DF794}"/>
    <cellStyle name="Normal 10 2 5 2 2 2" xfId="1024" xr:uid="{5EC73A1E-8970-4F54-B802-5B34030C3CDF}"/>
    <cellStyle name="Normal 10 2 5 2 2 2 2" xfId="1025" xr:uid="{019354DC-54FA-471F-ADE9-42B7AAAD89F5}"/>
    <cellStyle name="Normal 10 2 5 2 2 3" xfId="1026" xr:uid="{56DDE895-480D-4499-9399-68BA50DEE110}"/>
    <cellStyle name="Normal 10 2 5 2 3" xfId="1027" xr:uid="{744D89DD-B77B-446A-897D-C279A7A037FF}"/>
    <cellStyle name="Normal 10 2 5 2 3 2" xfId="1028" xr:uid="{4874A92A-3317-4357-A1C9-4C6C9759B589}"/>
    <cellStyle name="Normal 10 2 5 2 4" xfId="1029" xr:uid="{F6FDE15C-87C7-4009-8405-2F64AE553340}"/>
    <cellStyle name="Normal 10 2 5 3" xfId="483" xr:uid="{D085DEDB-9F0A-4C6E-B323-5267E81DD35F}"/>
    <cellStyle name="Normal 10 2 5 3 2" xfId="1030" xr:uid="{8B334108-7707-4530-902E-82D72860EEA2}"/>
    <cellStyle name="Normal 10 2 5 3 2 2" xfId="1031" xr:uid="{784B15DD-11F1-4742-9F86-A45C39321285}"/>
    <cellStyle name="Normal 10 2 5 3 3" xfId="1032" xr:uid="{D4BFBE7A-5235-49BF-B885-A011BEE89162}"/>
    <cellStyle name="Normal 10 2 5 3 4" xfId="2541" xr:uid="{CF1AE218-EB26-444D-9595-0B02FBCF6ABD}"/>
    <cellStyle name="Normal 10 2 5 4" xfId="1033" xr:uid="{4C406FF8-D67E-4049-81F3-DE756632C455}"/>
    <cellStyle name="Normal 10 2 5 4 2" xfId="1034" xr:uid="{97454A93-8E6F-4D21-80AC-7C0877180E39}"/>
    <cellStyle name="Normal 10 2 5 5" xfId="1035" xr:uid="{3EC9ED75-16E1-4576-8494-40A9E8141163}"/>
    <cellStyle name="Normal 10 2 5 6" xfId="2542" xr:uid="{3FA54866-4343-4F6C-A430-F272CAA3811D}"/>
    <cellStyle name="Normal 10 2 6" xfId="246" xr:uid="{14BE32A2-999E-41D5-8C24-ECBC2EFDF400}"/>
    <cellStyle name="Normal 10 2 6 2" xfId="484" xr:uid="{97F1F9D5-97D2-4E06-843F-5F085B434505}"/>
    <cellStyle name="Normal 10 2 6 2 2" xfId="1036" xr:uid="{6DD29E7C-1DF6-435A-9C76-1443567607DF}"/>
    <cellStyle name="Normal 10 2 6 2 2 2" xfId="1037" xr:uid="{2E31E0DE-D33D-4857-8E39-A3C250AEDBDC}"/>
    <cellStyle name="Normal 10 2 6 2 3" xfId="1038" xr:uid="{86357CFA-D221-4BCD-9A2A-30211AB79CE4}"/>
    <cellStyle name="Normal 10 2 6 2 4" xfId="2543" xr:uid="{56852671-7BE9-4848-801C-34F6D040F5E6}"/>
    <cellStyle name="Normal 10 2 6 3" xfId="1039" xr:uid="{D720A5C7-9F0A-4C95-A8C8-681EB7967674}"/>
    <cellStyle name="Normal 10 2 6 3 2" xfId="1040" xr:uid="{752F279F-B59A-4CAD-9BFD-9798D12DCBB0}"/>
    <cellStyle name="Normal 10 2 6 4" xfId="1041" xr:uid="{0117F890-046F-472A-A103-3CD7B399A2CB}"/>
    <cellStyle name="Normal 10 2 6 5" xfId="2544" xr:uid="{FBEE201B-1FF8-4CAE-8C6A-4D153E7AA754}"/>
    <cellStyle name="Normal 10 2 7" xfId="485" xr:uid="{7648705D-7712-4746-8253-2DB298D77F2C}"/>
    <cellStyle name="Normal 10 2 7 2" xfId="1042" xr:uid="{22F48F7F-521C-4908-97C4-353ECE2F9668}"/>
    <cellStyle name="Normal 10 2 7 2 2" xfId="1043" xr:uid="{F4AC7056-8DB0-445E-B655-8102D8932EA3}"/>
    <cellStyle name="Normal 10 2 7 2 3" xfId="4332" xr:uid="{FA5A784E-88C9-443E-96C9-D2918BF8CDFD}"/>
    <cellStyle name="Normal 10 2 7 3" xfId="1044" xr:uid="{7CDCFB8B-57DA-4566-AF81-9534C80FB1DF}"/>
    <cellStyle name="Normal 10 2 7 4" xfId="2545" xr:uid="{5B08E28D-46FC-4E31-8C28-719CA5FA90C8}"/>
    <cellStyle name="Normal 10 2 7 4 2" xfId="4563" xr:uid="{8091DB94-0F0C-49AD-B0F0-C5FDC026C304}"/>
    <cellStyle name="Normal 10 2 7 4 3" xfId="4678" xr:uid="{CA5E534B-681D-41A5-9415-FB7E50E47028}"/>
    <cellStyle name="Normal 10 2 7 4 4" xfId="4601" xr:uid="{CB3A7FCB-C5F3-4554-90D3-D05C5CE3C8EB}"/>
    <cellStyle name="Normal 10 2 8" xfId="1045" xr:uid="{5F365BE0-3E27-4872-B310-E889DE35C171}"/>
    <cellStyle name="Normal 10 2 8 2" xfId="1046" xr:uid="{3E9B6163-22FF-4A02-B1B6-EC25F86EE381}"/>
    <cellStyle name="Normal 10 2 8 3" xfId="2546" xr:uid="{0BB3ED71-F122-4DE9-B7AE-DD72C5A98CCE}"/>
    <cellStyle name="Normal 10 2 8 4" xfId="2547" xr:uid="{9954289B-542C-4D80-A7B6-6D1BECF23C13}"/>
    <cellStyle name="Normal 10 2 9" xfId="1047" xr:uid="{08C1A76F-D829-4127-8489-82170C452F24}"/>
    <cellStyle name="Normal 10 3" xfId="50" xr:uid="{10837E56-B95F-445C-8C15-E50CE69D4D11}"/>
    <cellStyle name="Normal 10 3 10" xfId="2548" xr:uid="{A3829D81-2FF6-440E-81CC-212DDFBD7A90}"/>
    <cellStyle name="Normal 10 3 11" xfId="2549" xr:uid="{7B7BDEDF-1C12-4AA2-95B8-FE83E4D85F82}"/>
    <cellStyle name="Normal 10 3 2" xfId="51" xr:uid="{DCFAA656-5B85-4985-A6E6-F1E2CC8BF448}"/>
    <cellStyle name="Normal 10 3 2 2" xfId="52" xr:uid="{16E1872F-7FA6-4D3A-BD9A-11620DCC4C04}"/>
    <cellStyle name="Normal 10 3 2 2 2" xfId="247" xr:uid="{6184C9B2-CC7D-4918-A783-693EF63E7814}"/>
    <cellStyle name="Normal 10 3 2 2 2 2" xfId="486" xr:uid="{BCC60992-8E1F-4D17-88E8-D3E93747A628}"/>
    <cellStyle name="Normal 10 3 2 2 2 2 2" xfId="1048" xr:uid="{D3754EB0-56A7-4BFB-A73F-39CA86AE962B}"/>
    <cellStyle name="Normal 10 3 2 2 2 2 2 2" xfId="1049" xr:uid="{4DB2FD8A-62CC-4499-897D-E8432B73742C}"/>
    <cellStyle name="Normal 10 3 2 2 2 2 3" xfId="1050" xr:uid="{84FFB0FB-19CE-44A1-B399-2455ADC1B40F}"/>
    <cellStyle name="Normal 10 3 2 2 2 2 4" xfId="2550" xr:uid="{7B752E45-5D49-4349-B12F-2DF45E5B7489}"/>
    <cellStyle name="Normal 10 3 2 2 2 3" xfId="1051" xr:uid="{EBB351AC-5F16-4959-A7F8-A8CF898A9D53}"/>
    <cellStyle name="Normal 10 3 2 2 2 3 2" xfId="1052" xr:uid="{EA454455-31C7-483E-9D2C-3891B63E87C2}"/>
    <cellStyle name="Normal 10 3 2 2 2 3 3" xfId="2551" xr:uid="{E12AF3A1-7A4C-4FCB-94CE-9C5159417B67}"/>
    <cellStyle name="Normal 10 3 2 2 2 3 4" xfId="2552" xr:uid="{B9F5DEE6-B763-404C-8D21-73BABB7A8BCB}"/>
    <cellStyle name="Normal 10 3 2 2 2 4" xfId="1053" xr:uid="{503348D1-63CA-4A5B-A04E-499DD3A88E97}"/>
    <cellStyle name="Normal 10 3 2 2 2 5" xfId="2553" xr:uid="{DC8C43C6-40F9-46AE-9FDB-8E99900440D2}"/>
    <cellStyle name="Normal 10 3 2 2 2 6" xfId="2554" xr:uid="{A2E8A71F-8AC4-46AE-A410-66E4039BB029}"/>
    <cellStyle name="Normal 10 3 2 2 3" xfId="487" xr:uid="{809129FB-ABA6-4709-B53C-9E4E332C7E27}"/>
    <cellStyle name="Normal 10 3 2 2 3 2" xfId="1054" xr:uid="{EDD4DCAB-4F28-4342-A019-792FBA6CF6E1}"/>
    <cellStyle name="Normal 10 3 2 2 3 2 2" xfId="1055" xr:uid="{C8D5B5A4-A4E9-43A3-81C1-783B8A890A10}"/>
    <cellStyle name="Normal 10 3 2 2 3 2 3" xfId="2555" xr:uid="{1B4A95BC-0450-4089-9E2A-27D51DBF47D7}"/>
    <cellStyle name="Normal 10 3 2 2 3 2 4" xfId="2556" xr:uid="{DBB17675-3E43-4158-9C6B-576E1BA370CA}"/>
    <cellStyle name="Normal 10 3 2 2 3 3" xfId="1056" xr:uid="{F03ED0F2-BEFE-45C5-B9A1-53DDF232370B}"/>
    <cellStyle name="Normal 10 3 2 2 3 4" xfId="2557" xr:uid="{5ED713FB-2A2C-45FF-87A2-E7F4BA0AFFAA}"/>
    <cellStyle name="Normal 10 3 2 2 3 5" xfId="2558" xr:uid="{27995BD9-514A-450A-BBE4-D50ADDABE959}"/>
    <cellStyle name="Normal 10 3 2 2 4" xfId="1057" xr:uid="{71BFBD16-8C28-47B2-958D-E68FC157024A}"/>
    <cellStyle name="Normal 10 3 2 2 4 2" xfId="1058" xr:uid="{2CD47133-6B36-4169-8244-F56207EF5288}"/>
    <cellStyle name="Normal 10 3 2 2 4 3" xfId="2559" xr:uid="{04A4649D-DAB0-47BF-B80B-F1628387971A}"/>
    <cellStyle name="Normal 10 3 2 2 4 4" xfId="2560" xr:uid="{A7E03B17-48B7-4724-9E6E-0DA3E1491BA4}"/>
    <cellStyle name="Normal 10 3 2 2 5" xfId="1059" xr:uid="{8B8FEBF4-5479-4634-BAE6-702DDF3343B9}"/>
    <cellStyle name="Normal 10 3 2 2 5 2" xfId="2561" xr:uid="{A75F1200-9FF3-4D23-AAB8-74881A279532}"/>
    <cellStyle name="Normal 10 3 2 2 5 3" xfId="2562" xr:uid="{F83ED6A3-1C26-418F-9594-86AA1412A5AE}"/>
    <cellStyle name="Normal 10 3 2 2 5 4" xfId="2563" xr:uid="{35714BBD-40FE-409A-A3D6-D53DDC14FBEC}"/>
    <cellStyle name="Normal 10 3 2 2 6" xfId="2564" xr:uid="{F70B2CE1-ED15-4DBC-8D32-C5C31A5514B8}"/>
    <cellStyle name="Normal 10 3 2 2 7" xfId="2565" xr:uid="{C59DC556-32D0-4C78-A5CD-98D4A36905F6}"/>
    <cellStyle name="Normal 10 3 2 2 8" xfId="2566" xr:uid="{14E74C90-4D12-4D16-B524-3DC99BAFE769}"/>
    <cellStyle name="Normal 10 3 2 3" xfId="248" xr:uid="{C9B4BB44-224A-4A99-9675-131F4C691B90}"/>
    <cellStyle name="Normal 10 3 2 3 2" xfId="488" xr:uid="{6316B4B0-35A7-4D26-BCE1-C5371E616501}"/>
    <cellStyle name="Normal 10 3 2 3 2 2" xfId="489" xr:uid="{742EB437-F14D-40ED-A6A3-8B5901B1A80B}"/>
    <cellStyle name="Normal 10 3 2 3 2 2 2" xfId="1060" xr:uid="{1F1C92C6-8079-4B3D-893F-640BBCBB424B}"/>
    <cellStyle name="Normal 10 3 2 3 2 2 2 2" xfId="1061" xr:uid="{4FAE06B7-C243-40BA-83AB-52F06FBF3B36}"/>
    <cellStyle name="Normal 10 3 2 3 2 2 3" xfId="1062" xr:uid="{505BE855-CA8A-4A25-99FE-3849C045AA99}"/>
    <cellStyle name="Normal 10 3 2 3 2 3" xfId="1063" xr:uid="{9D8EC204-C19F-4326-936D-7925ABF21A27}"/>
    <cellStyle name="Normal 10 3 2 3 2 3 2" xfId="1064" xr:uid="{9984637F-5D34-43E0-9AD4-369A1BC20B2E}"/>
    <cellStyle name="Normal 10 3 2 3 2 4" xfId="1065" xr:uid="{A03706E2-55D9-4DA7-A167-CD4A5EC15986}"/>
    <cellStyle name="Normal 10 3 2 3 3" xfId="490" xr:uid="{85EA41AC-AE84-41A6-96EC-4884690C6197}"/>
    <cellStyle name="Normal 10 3 2 3 3 2" xfId="1066" xr:uid="{317E0672-A05E-46F5-9AF5-4C63A35486DC}"/>
    <cellStyle name="Normal 10 3 2 3 3 2 2" xfId="1067" xr:uid="{C8FA0E5B-4CF0-478E-90F5-4C6399EEFD14}"/>
    <cellStyle name="Normal 10 3 2 3 3 3" xfId="1068" xr:uid="{7673331F-EC31-4BB4-B678-87A6CCDBF9E0}"/>
    <cellStyle name="Normal 10 3 2 3 3 4" xfId="2567" xr:uid="{FB51A85E-2D4E-451E-B3A1-088613E500F2}"/>
    <cellStyle name="Normal 10 3 2 3 4" xfId="1069" xr:uid="{812861A7-8E79-4EFD-BEED-97938C0E6CAE}"/>
    <cellStyle name="Normal 10 3 2 3 4 2" xfId="1070" xr:uid="{DE600BF2-06F8-4257-9449-26376284FB17}"/>
    <cellStyle name="Normal 10 3 2 3 5" xfId="1071" xr:uid="{9FA6064C-9ED1-4F06-9E0E-0123E7E03669}"/>
    <cellStyle name="Normal 10 3 2 3 6" xfId="2568" xr:uid="{D7331A09-D2D0-4951-A7A0-C306C8DBC004}"/>
    <cellStyle name="Normal 10 3 2 4" xfId="249" xr:uid="{17F6D453-58F3-4538-83F6-3EE00638465D}"/>
    <cellStyle name="Normal 10 3 2 4 2" xfId="491" xr:uid="{D1C4D8D8-6344-43FC-9C09-3231590EAE9B}"/>
    <cellStyle name="Normal 10 3 2 4 2 2" xfId="1072" xr:uid="{FB04BCDD-ED6D-444A-80B7-9353402E8FA7}"/>
    <cellStyle name="Normal 10 3 2 4 2 2 2" xfId="1073" xr:uid="{6168EFE8-9C24-4D6C-ADBB-F4B67F78D4D1}"/>
    <cellStyle name="Normal 10 3 2 4 2 3" xfId="1074" xr:uid="{71CE3483-1B6E-4DF4-B87A-65DBF2D91FBB}"/>
    <cellStyle name="Normal 10 3 2 4 2 4" xfId="2569" xr:uid="{70BA5761-23FE-438D-B834-84EA80CC97A7}"/>
    <cellStyle name="Normal 10 3 2 4 3" xfId="1075" xr:uid="{13CE0CD0-383A-4675-909A-056BE4053CC8}"/>
    <cellStyle name="Normal 10 3 2 4 3 2" xfId="1076" xr:uid="{05726E7A-B52D-4843-A968-BF33BE558937}"/>
    <cellStyle name="Normal 10 3 2 4 4" xfId="1077" xr:uid="{103B6943-204E-4633-AB14-BB54676F4A4C}"/>
    <cellStyle name="Normal 10 3 2 4 5" xfId="2570" xr:uid="{2CCEE5BC-71BD-40FF-8CFB-3B2D5A9F2556}"/>
    <cellStyle name="Normal 10 3 2 5" xfId="251" xr:uid="{DFE18EAC-126B-4835-ABFE-A0BA68C4E5B3}"/>
    <cellStyle name="Normal 10 3 2 5 2" xfId="1078" xr:uid="{E7FE7850-02B7-47E1-B20B-7BF39446EF5D}"/>
    <cellStyle name="Normal 10 3 2 5 2 2" xfId="1079" xr:uid="{530BE072-A679-432D-906F-00704FFA2D84}"/>
    <cellStyle name="Normal 10 3 2 5 3" xfId="1080" xr:uid="{F1EC59DC-232C-422A-9503-BA893DF5143F}"/>
    <cellStyle name="Normal 10 3 2 5 4" xfId="2571" xr:uid="{C07A9F1D-F43D-41D9-9F63-0EB078605E51}"/>
    <cellStyle name="Normal 10 3 2 6" xfId="1081" xr:uid="{09717E0D-86AD-451D-A2F7-61C99A5FD759}"/>
    <cellStyle name="Normal 10 3 2 6 2" xfId="1082" xr:uid="{2F9FD5DF-276F-4DEA-B897-4AF703665E49}"/>
    <cellStyle name="Normal 10 3 2 6 3" xfId="2572" xr:uid="{702A5A29-9CE5-4C27-B2EE-E41932917B5E}"/>
    <cellStyle name="Normal 10 3 2 6 4" xfId="2573" xr:uid="{B5FFD1EA-B87A-454B-ACFB-B21A84A9C7B7}"/>
    <cellStyle name="Normal 10 3 2 7" xfId="1083" xr:uid="{35BF68E4-7AE8-402F-851C-C2C96264043A}"/>
    <cellStyle name="Normal 10 3 2 8" xfId="2574" xr:uid="{6990F981-1862-4EC3-B322-62C8A239E68A}"/>
    <cellStyle name="Normal 10 3 2 9" xfId="2575" xr:uid="{3169612D-E8E6-4C22-BA99-F8DCD5F238A3}"/>
    <cellStyle name="Normal 10 3 3" xfId="53" xr:uid="{0469F268-4EFA-454E-AD48-67690D34D1F3}"/>
    <cellStyle name="Normal 10 3 3 2" xfId="54" xr:uid="{D60FB2CA-8138-432F-BF0F-3D3C04D49316}"/>
    <cellStyle name="Normal 10 3 3 2 2" xfId="492" xr:uid="{0E89417D-17F6-4752-8986-C55F907AD7C8}"/>
    <cellStyle name="Normal 10 3 3 2 2 2" xfId="1084" xr:uid="{56004B83-19B9-4E48-AD1C-B3DB5D0CC1DD}"/>
    <cellStyle name="Normal 10 3 3 2 2 2 2" xfId="1085" xr:uid="{6B5B016D-82AC-4BED-B886-79C8ED3B318C}"/>
    <cellStyle name="Normal 10 3 3 2 2 2 2 2" xfId="4445" xr:uid="{BABC5F1C-4E66-46B7-8857-A140B2C40F60}"/>
    <cellStyle name="Normal 10 3 3 2 2 2 3" xfId="4446" xr:uid="{83C85945-2B31-4ABD-BA31-A8C62A2E57B3}"/>
    <cellStyle name="Normal 10 3 3 2 2 3" xfId="1086" xr:uid="{9FFC0B68-3303-4B6B-B2BE-E7432432564D}"/>
    <cellStyle name="Normal 10 3 3 2 2 3 2" xfId="4447" xr:uid="{2C8248CD-4CAD-40CD-9520-840F2E68D8D7}"/>
    <cellStyle name="Normal 10 3 3 2 2 4" xfId="2576" xr:uid="{C31786D9-2B94-4BF9-81F1-7599E8619080}"/>
    <cellStyle name="Normal 10 3 3 2 3" xfId="1087" xr:uid="{9BB56A5A-C87F-4864-91DB-7242C1620A4D}"/>
    <cellStyle name="Normal 10 3 3 2 3 2" xfId="1088" xr:uid="{4FADC6F2-F211-4731-BAEB-23277939DDB6}"/>
    <cellStyle name="Normal 10 3 3 2 3 2 2" xfId="4448" xr:uid="{D54A65CE-BB05-4D10-95CA-D6AE79C96106}"/>
    <cellStyle name="Normal 10 3 3 2 3 3" xfId="2577" xr:uid="{B2C10CAC-C61F-457E-888D-9506D00DD325}"/>
    <cellStyle name="Normal 10 3 3 2 3 4" xfId="2578" xr:uid="{4AB957EC-F509-4B86-8522-DB975BA3B551}"/>
    <cellStyle name="Normal 10 3 3 2 4" xfId="1089" xr:uid="{2A8E1AA1-2896-43D3-97B0-146735D78CDD}"/>
    <cellStyle name="Normal 10 3 3 2 4 2" xfId="4449" xr:uid="{7C8E5831-3B4B-41ED-B654-33A9F5285F8C}"/>
    <cellStyle name="Normal 10 3 3 2 5" xfId="2579" xr:uid="{40D4FAEC-C7BF-42C7-9C09-D0D5B87D0C38}"/>
    <cellStyle name="Normal 10 3 3 2 6" xfId="2580" xr:uid="{A2E1B4B4-184B-490A-A68D-D818BDD0207C}"/>
    <cellStyle name="Normal 10 3 3 3" xfId="252" xr:uid="{8096616E-0861-499A-A2AB-DDE944E3824F}"/>
    <cellStyle name="Normal 10 3 3 3 2" xfId="1090" xr:uid="{7CCE9119-4B81-4568-8B77-52758344CFB7}"/>
    <cellStyle name="Normal 10 3 3 3 2 2" xfId="1091" xr:uid="{4D04795B-7A92-42AD-9A53-CC8485DA771B}"/>
    <cellStyle name="Normal 10 3 3 3 2 2 2" xfId="4450" xr:uid="{BA164D43-83A7-4EEC-AF49-32CE7AF273C3}"/>
    <cellStyle name="Normal 10 3 3 3 2 3" xfId="2581" xr:uid="{3FE359F4-A05E-4915-956D-C03F6718DDAD}"/>
    <cellStyle name="Normal 10 3 3 3 2 4" xfId="2582" xr:uid="{4F615A42-ABD5-4135-814A-3608F0D550DB}"/>
    <cellStyle name="Normal 10 3 3 3 3" xfId="1092" xr:uid="{84694A5B-5EE8-4FE8-98F0-1A5600DD470D}"/>
    <cellStyle name="Normal 10 3 3 3 3 2" xfId="4451" xr:uid="{E129F4C5-EC82-47F9-9B6E-4E339F957578}"/>
    <cellStyle name="Normal 10 3 3 3 4" xfId="2583" xr:uid="{452EABEB-53B3-4529-856E-29CCEF0A2A7A}"/>
    <cellStyle name="Normal 10 3 3 3 5" xfId="2584" xr:uid="{CB66EEC5-56A9-415F-A326-57BAFF2C6E80}"/>
    <cellStyle name="Normal 10 3 3 4" xfId="1093" xr:uid="{BE50ADA9-33B4-4DD6-B550-B46D2FA7F651}"/>
    <cellStyle name="Normal 10 3 3 4 2" xfId="1094" xr:uid="{A8E53122-C169-4448-A946-A8C83B833094}"/>
    <cellStyle name="Normal 10 3 3 4 2 2" xfId="4452" xr:uid="{C6BB31BD-DD5B-4B04-9C46-3377A9C4BD40}"/>
    <cellStyle name="Normal 10 3 3 4 3" xfId="2585" xr:uid="{7842EE67-F16B-43CA-87F3-1AAFD04955FE}"/>
    <cellStyle name="Normal 10 3 3 4 4" xfId="2586" xr:uid="{AD15E080-4D5E-4F48-8E2E-2E56ECBB736F}"/>
    <cellStyle name="Normal 10 3 3 5" xfId="1095" xr:uid="{406750F7-2C94-46FA-A030-F7449C8512F3}"/>
    <cellStyle name="Normal 10 3 3 5 2" xfId="2587" xr:uid="{D867BFD3-7900-484F-BEEE-DA8E6AC3D26C}"/>
    <cellStyle name="Normal 10 3 3 5 3" xfId="2588" xr:uid="{94654320-7061-4E7A-9EBA-49313FCF163A}"/>
    <cellStyle name="Normal 10 3 3 5 4" xfId="2589" xr:uid="{206EDD78-4E5D-4B3C-978B-3A9B0C35BA52}"/>
    <cellStyle name="Normal 10 3 3 6" xfId="2590" xr:uid="{8949EE15-1C80-425F-8867-BBCEC8FDE78C}"/>
    <cellStyle name="Normal 10 3 3 7" xfId="2591" xr:uid="{DFE4E51B-1BE1-467A-8CCC-621DF10E6E99}"/>
    <cellStyle name="Normal 10 3 3 8" xfId="2592" xr:uid="{A23C9DDD-0FCB-4C7C-A82A-EE90190FE218}"/>
    <cellStyle name="Normal 10 3 4" xfId="55" xr:uid="{D00D214C-3510-43BD-A03F-F9D7AEAB713A}"/>
    <cellStyle name="Normal 10 3 4 2" xfId="493" xr:uid="{0072108E-1C0B-4133-BB2A-003F40DBA282}"/>
    <cellStyle name="Normal 10 3 4 2 2" xfId="494" xr:uid="{D3C7943F-0300-4029-BAC5-6506E8000A2C}"/>
    <cellStyle name="Normal 10 3 4 2 2 2" xfId="1096" xr:uid="{2F2F7FA0-3443-4871-BDD0-60F89C528FD5}"/>
    <cellStyle name="Normal 10 3 4 2 2 2 2" xfId="1097" xr:uid="{607E8664-CB25-4578-B190-2A85EBCB53E3}"/>
    <cellStyle name="Normal 10 3 4 2 2 3" xfId="1098" xr:uid="{647B8338-D244-413E-A386-27554CC5C7E4}"/>
    <cellStyle name="Normal 10 3 4 2 2 4" xfId="2593" xr:uid="{DC401B1C-CC7E-4AA7-8A2D-7AFC7E339D08}"/>
    <cellStyle name="Normal 10 3 4 2 3" xfId="1099" xr:uid="{12505C01-5908-4C63-A76C-C3B0A64B4F69}"/>
    <cellStyle name="Normal 10 3 4 2 3 2" xfId="1100" xr:uid="{A74B634B-D03F-43FD-8645-C2837327923C}"/>
    <cellStyle name="Normal 10 3 4 2 4" xfId="1101" xr:uid="{F8E29C0F-C105-4F4B-9F9A-5F5C49B2416C}"/>
    <cellStyle name="Normal 10 3 4 2 5" xfId="2594" xr:uid="{27321AFF-41C7-4C07-A431-D516FB34F089}"/>
    <cellStyle name="Normal 10 3 4 3" xfId="495" xr:uid="{80199290-9D9F-4184-AA56-7FAE41471FDB}"/>
    <cellStyle name="Normal 10 3 4 3 2" xfId="1102" xr:uid="{41286C73-AD88-445F-8904-D03E1DF250E7}"/>
    <cellStyle name="Normal 10 3 4 3 2 2" xfId="1103" xr:uid="{2C10A239-40C6-4E5E-8BB2-73B8C149F5BC}"/>
    <cellStyle name="Normal 10 3 4 3 3" xfId="1104" xr:uid="{65D6E0AE-1A98-4D8E-BCB6-3326090F43BB}"/>
    <cellStyle name="Normal 10 3 4 3 4" xfId="2595" xr:uid="{17D0BDC2-04FC-48B6-A3E4-0725AD011C3F}"/>
    <cellStyle name="Normal 10 3 4 4" xfId="1105" xr:uid="{4E96746E-0FBA-4EFC-9553-C2EBE6807F3E}"/>
    <cellStyle name="Normal 10 3 4 4 2" xfId="1106" xr:uid="{95FA89BE-CCF4-48E0-95CE-1B80958B5F55}"/>
    <cellStyle name="Normal 10 3 4 4 3" xfId="2596" xr:uid="{1134626C-557C-48C9-9CEC-F0BC0B3EB337}"/>
    <cellStyle name="Normal 10 3 4 4 4" xfId="2597" xr:uid="{6FE2B8DC-B169-436A-AB5F-AB009585D856}"/>
    <cellStyle name="Normal 10 3 4 5" xfId="1107" xr:uid="{A201C3C5-79BD-44EC-A271-A196100F781A}"/>
    <cellStyle name="Normal 10 3 4 6" xfId="2598" xr:uid="{B39636C8-F500-4265-87BB-41320DD2D986}"/>
    <cellStyle name="Normal 10 3 4 7" xfId="2599" xr:uid="{A5A749E7-08B6-4E91-944D-D46FB466BDB9}"/>
    <cellStyle name="Normal 10 3 5" xfId="253" xr:uid="{2C23A401-3654-4D0C-86C1-47AEF1264CBC}"/>
    <cellStyle name="Normal 10 3 5 2" xfId="496" xr:uid="{E139121F-ED18-4B82-9870-FE1BF1FA6F10}"/>
    <cellStyle name="Normal 10 3 5 2 2" xfId="1108" xr:uid="{9EB0FE99-0C1F-4104-8EC6-2A3443C8EBEC}"/>
    <cellStyle name="Normal 10 3 5 2 2 2" xfId="1109" xr:uid="{BDAE1D8F-6336-4103-B7ED-37A90E3036A6}"/>
    <cellStyle name="Normal 10 3 5 2 3" xfId="1110" xr:uid="{C84E194E-A162-4FEA-B848-23306798FCFB}"/>
    <cellStyle name="Normal 10 3 5 2 4" xfId="2600" xr:uid="{00A199A9-A681-4FFD-B605-C0A55DDFE53C}"/>
    <cellStyle name="Normal 10 3 5 3" xfId="1111" xr:uid="{428C9A2E-7FAC-42F9-AE2D-CEB7E8EE639F}"/>
    <cellStyle name="Normal 10 3 5 3 2" xfId="1112" xr:uid="{A723A277-CF5C-42B3-9594-F26FABEB6A52}"/>
    <cellStyle name="Normal 10 3 5 3 3" xfId="2601" xr:uid="{74F657EF-9FB1-4990-A06E-21654FC1F4A9}"/>
    <cellStyle name="Normal 10 3 5 3 4" xfId="2602" xr:uid="{4A712961-B413-4796-8BFE-562DCA82B694}"/>
    <cellStyle name="Normal 10 3 5 4" xfId="1113" xr:uid="{52943B76-F573-4B74-BD13-5F7076A88AAC}"/>
    <cellStyle name="Normal 10 3 5 5" xfId="2603" xr:uid="{05777B15-9575-40AD-864C-043BEFDE37E0}"/>
    <cellStyle name="Normal 10 3 5 6" xfId="2604" xr:uid="{8A6F6025-C1BD-4C29-B9C0-5424BAD4A4A0}"/>
    <cellStyle name="Normal 10 3 6" xfId="254" xr:uid="{40F2A4DE-A487-49CD-A7F9-72FB1F501C9A}"/>
    <cellStyle name="Normal 10 3 6 2" xfId="1114" xr:uid="{AAC12802-C1B3-479C-87CE-8EF624E79ECA}"/>
    <cellStyle name="Normal 10 3 6 2 2" xfId="1115" xr:uid="{2459B1D0-71EB-4B10-A9CC-61A78E5E3B73}"/>
    <cellStyle name="Normal 10 3 6 2 3" xfId="2605" xr:uid="{CCAC68A1-E5C7-41EB-83F3-4AE47C115711}"/>
    <cellStyle name="Normal 10 3 6 2 4" xfId="2606" xr:uid="{6ED81C79-2885-4D6C-9E3E-EE398D58E172}"/>
    <cellStyle name="Normal 10 3 6 3" xfId="1116" xr:uid="{BC5388EC-42B5-41F9-8894-3B06643E27D1}"/>
    <cellStyle name="Normal 10 3 6 4" xfId="2607" xr:uid="{992A4E86-086A-4444-AE61-E48C208B2B2E}"/>
    <cellStyle name="Normal 10 3 6 5" xfId="2608" xr:uid="{F7D744E6-DCBF-4898-B326-572B9FDC2579}"/>
    <cellStyle name="Normal 10 3 7" xfId="1117" xr:uid="{B0684CB8-6E5B-4812-A7CF-D41C1C77B3C9}"/>
    <cellStyle name="Normal 10 3 7 2" xfId="1118" xr:uid="{15B2E974-87CF-4ACD-BACF-24C5380FDA68}"/>
    <cellStyle name="Normal 10 3 7 3" xfId="2609" xr:uid="{1A69BAAD-664D-4C17-B72E-F493F3484C13}"/>
    <cellStyle name="Normal 10 3 7 4" xfId="2610" xr:uid="{89BEBA10-0C98-4BED-81DC-55E72DF54D39}"/>
    <cellStyle name="Normal 10 3 8" xfId="1119" xr:uid="{4E237D65-3FD1-4E3E-9A5E-701AB4785B0F}"/>
    <cellStyle name="Normal 10 3 8 2" xfId="2611" xr:uid="{5A30DDE0-10D6-4C5B-A0AC-60938483BD12}"/>
    <cellStyle name="Normal 10 3 8 3" xfId="2612" xr:uid="{86AE8576-82A2-406E-8853-531129E17525}"/>
    <cellStyle name="Normal 10 3 8 4" xfId="2613" xr:uid="{B91E474A-58BD-43F1-A9F5-B6E2DAD71F4F}"/>
    <cellStyle name="Normal 10 3 9" xfId="2614" xr:uid="{8CD2FD53-CD90-4B11-A71A-80C32E848910}"/>
    <cellStyle name="Normal 10 4" xfId="56" xr:uid="{8CBB644D-DA71-417D-BD3C-97057D736BE8}"/>
    <cellStyle name="Normal 10 4 10" xfId="2615" xr:uid="{A22C422B-1019-467D-BB9D-AD9B82BFB6CF}"/>
    <cellStyle name="Normal 10 4 11" xfId="2616" xr:uid="{0D8673E0-DA0B-4612-9321-EFC21B90491E}"/>
    <cellStyle name="Normal 10 4 2" xfId="57" xr:uid="{43F355E4-4047-4486-A61C-0FC71190CEA2}"/>
    <cellStyle name="Normal 10 4 2 2" xfId="255" xr:uid="{71AFEF9D-C414-410B-AFF1-D5A0C6F5CB26}"/>
    <cellStyle name="Normal 10 4 2 2 2" xfId="497" xr:uid="{51BC5B1D-2C34-4ABA-8B4C-C09F2D6424CB}"/>
    <cellStyle name="Normal 10 4 2 2 2 2" xfId="498" xr:uid="{C9053EDD-CA99-4560-9600-569371D9D6A8}"/>
    <cellStyle name="Normal 10 4 2 2 2 2 2" xfId="1120" xr:uid="{B8F45BA0-34D4-40BF-8061-CC5BFC673712}"/>
    <cellStyle name="Normal 10 4 2 2 2 2 3" xfId="2617" xr:uid="{8069E9D2-B440-4A42-8B00-BC8E57981882}"/>
    <cellStyle name="Normal 10 4 2 2 2 2 4" xfId="2618" xr:uid="{5A486718-DA37-4F0C-A8B6-7E01D3AF4777}"/>
    <cellStyle name="Normal 10 4 2 2 2 3" xfId="1121" xr:uid="{A31B82F3-6852-404A-A7C6-C5ED68C93873}"/>
    <cellStyle name="Normal 10 4 2 2 2 3 2" xfId="2619" xr:uid="{9D451B44-D98F-471F-87A8-FE90F28ECE9C}"/>
    <cellStyle name="Normal 10 4 2 2 2 3 3" xfId="2620" xr:uid="{E5C28EF9-F64A-464C-AF1F-480574390EC6}"/>
    <cellStyle name="Normal 10 4 2 2 2 3 4" xfId="2621" xr:uid="{9DCA4E8C-2C6C-44FD-956E-B66EC0D5B949}"/>
    <cellStyle name="Normal 10 4 2 2 2 4" xfId="2622" xr:uid="{AD177958-C384-412A-B630-E8D2E4B74874}"/>
    <cellStyle name="Normal 10 4 2 2 2 5" xfId="2623" xr:uid="{0FB8E9D9-90DA-4F83-92DE-E2AC55E1CB92}"/>
    <cellStyle name="Normal 10 4 2 2 2 6" xfId="2624" xr:uid="{CAD1425F-95EB-4F87-AE10-888110BE26D2}"/>
    <cellStyle name="Normal 10 4 2 2 3" xfId="499" xr:uid="{2E25D7CF-1BE7-46DA-86C2-6549E6879318}"/>
    <cellStyle name="Normal 10 4 2 2 3 2" xfId="1122" xr:uid="{484B60D6-74B8-471E-89C1-2D8AF7E2F443}"/>
    <cellStyle name="Normal 10 4 2 2 3 2 2" xfId="2625" xr:uid="{5CC7C1F3-2063-4C66-B049-77FB0365D845}"/>
    <cellStyle name="Normal 10 4 2 2 3 2 3" xfId="2626" xr:uid="{010BCF35-2021-42E2-8F51-D80365F70444}"/>
    <cellStyle name="Normal 10 4 2 2 3 2 4" xfId="2627" xr:uid="{6925CA2C-E1BA-47BB-8770-C2956D94FE4F}"/>
    <cellStyle name="Normal 10 4 2 2 3 3" xfId="2628" xr:uid="{4ECB6819-8C4F-459F-8896-FE979D516D7D}"/>
    <cellStyle name="Normal 10 4 2 2 3 4" xfId="2629" xr:uid="{BE128758-12A5-417B-BD8C-653375EFE390}"/>
    <cellStyle name="Normal 10 4 2 2 3 5" xfId="2630" xr:uid="{5D2FDA5B-835A-4A79-B257-1A89AC3A0882}"/>
    <cellStyle name="Normal 10 4 2 2 4" xfId="1123" xr:uid="{5F02A4CA-D79B-4A27-AE27-71A3F110CB5C}"/>
    <cellStyle name="Normal 10 4 2 2 4 2" xfId="2631" xr:uid="{7774ACFD-735F-49A0-8B7B-5CFC1DE39765}"/>
    <cellStyle name="Normal 10 4 2 2 4 3" xfId="2632" xr:uid="{F6A0508F-E0FC-44EB-96D0-E72938FA98AE}"/>
    <cellStyle name="Normal 10 4 2 2 4 4" xfId="2633" xr:uid="{C17C35BA-C275-4AA9-BE7A-877B5066B492}"/>
    <cellStyle name="Normal 10 4 2 2 5" xfId="2634" xr:uid="{AC417249-EA2D-4CD5-B435-1E3E6805C821}"/>
    <cellStyle name="Normal 10 4 2 2 5 2" xfId="2635" xr:uid="{B77C9E92-AAD2-4A04-88BB-4594C22BEF73}"/>
    <cellStyle name="Normal 10 4 2 2 5 3" xfId="2636" xr:uid="{86E341DF-8370-4046-AC9A-AF39B13D60B5}"/>
    <cellStyle name="Normal 10 4 2 2 5 4" xfId="2637" xr:uid="{6A83642E-91C6-4546-9D48-EE9C6035E739}"/>
    <cellStyle name="Normal 10 4 2 2 6" xfId="2638" xr:uid="{5B6B47CD-F1B8-41C4-AC3A-62833A681B72}"/>
    <cellStyle name="Normal 10 4 2 2 7" xfId="2639" xr:uid="{3FB07634-32BB-4222-8FC4-D460E8C4EFE9}"/>
    <cellStyle name="Normal 10 4 2 2 8" xfId="2640" xr:uid="{13E6F521-27AC-42AD-803F-6FB707A8ACE9}"/>
    <cellStyle name="Normal 10 4 2 3" xfId="500" xr:uid="{C1B7EB36-990C-45C5-8DF3-17B0085CF612}"/>
    <cellStyle name="Normal 10 4 2 3 2" xfId="501" xr:uid="{52FA4BA1-3279-4818-8C71-78504C9BAE37}"/>
    <cellStyle name="Normal 10 4 2 3 2 2" xfId="502" xr:uid="{6D1BD653-0860-45EF-95B1-296AD08134DA}"/>
    <cellStyle name="Normal 10 4 2 3 2 3" xfId="2641" xr:uid="{FDC728E6-A505-463F-8C56-86E5C8241D30}"/>
    <cellStyle name="Normal 10 4 2 3 2 4" xfId="2642" xr:uid="{88002846-9CA8-4509-9550-7F8CE06A09FA}"/>
    <cellStyle name="Normal 10 4 2 3 3" xfId="503" xr:uid="{015BBB9E-128E-47F1-8DDA-D16F0BFC7E86}"/>
    <cellStyle name="Normal 10 4 2 3 3 2" xfId="2643" xr:uid="{26FF6BBB-4A1B-4402-9F82-FF02B6F973F7}"/>
    <cellStyle name="Normal 10 4 2 3 3 3" xfId="2644" xr:uid="{A21722AB-70D7-4ACD-969F-1DB1D02707E6}"/>
    <cellStyle name="Normal 10 4 2 3 3 4" xfId="2645" xr:uid="{3AAE6E44-4841-4E4E-B248-653D0D287649}"/>
    <cellStyle name="Normal 10 4 2 3 4" xfId="2646" xr:uid="{2A44CD17-64C7-4645-8262-502F7634E754}"/>
    <cellStyle name="Normal 10 4 2 3 5" xfId="2647" xr:uid="{5C5C826F-2AB4-415A-BDBC-5E4C501DC7BC}"/>
    <cellStyle name="Normal 10 4 2 3 6" xfId="2648" xr:uid="{2F7BD485-1951-4E70-BEF6-2DFD5CF6DB18}"/>
    <cellStyle name="Normal 10 4 2 4" xfId="504" xr:uid="{533D7C1F-7494-49D4-8DE8-EE690B4D1FE0}"/>
    <cellStyle name="Normal 10 4 2 4 2" xfId="505" xr:uid="{5AB0FE7A-D033-4DEF-9247-1574C39DB044}"/>
    <cellStyle name="Normal 10 4 2 4 2 2" xfId="2649" xr:uid="{8202F784-6197-430D-971B-66DF169ED910}"/>
    <cellStyle name="Normal 10 4 2 4 2 3" xfId="2650" xr:uid="{39B29EDC-F599-4331-A750-21817D001BA7}"/>
    <cellStyle name="Normal 10 4 2 4 2 4" xfId="2651" xr:uid="{91D6149B-DEAD-4B8A-B80B-6CBB02D1AD07}"/>
    <cellStyle name="Normal 10 4 2 4 3" xfId="2652" xr:uid="{E2DE4D75-F204-4E73-BA96-5D30C8ADA66D}"/>
    <cellStyle name="Normal 10 4 2 4 4" xfId="2653" xr:uid="{9BB8AA56-F61F-4677-B4EE-84FCD89DCB14}"/>
    <cellStyle name="Normal 10 4 2 4 5" xfId="2654" xr:uid="{573BED96-941E-4094-92F3-BCD79509B938}"/>
    <cellStyle name="Normal 10 4 2 5" xfId="506" xr:uid="{180C58EF-8821-48AA-8F22-3FD81BCE5EA1}"/>
    <cellStyle name="Normal 10 4 2 5 2" xfId="2655" xr:uid="{97828684-4CD9-4304-9453-A410A489BE9C}"/>
    <cellStyle name="Normal 10 4 2 5 3" xfId="2656" xr:uid="{620E2CFB-4BE0-4632-A4BD-C5A325309350}"/>
    <cellStyle name="Normal 10 4 2 5 4" xfId="2657" xr:uid="{9F14F0B9-FC82-484E-8A95-FD82A699F982}"/>
    <cellStyle name="Normal 10 4 2 6" xfId="2658" xr:uid="{4017B6D6-8D6C-47AE-B020-F961D3406B07}"/>
    <cellStyle name="Normal 10 4 2 6 2" xfId="2659" xr:uid="{E53CE612-D198-4A79-B18B-A201CCF11E4A}"/>
    <cellStyle name="Normal 10 4 2 6 3" xfId="2660" xr:uid="{D7254801-FDE7-41D9-858A-CB35C75DE315}"/>
    <cellStyle name="Normal 10 4 2 6 4" xfId="2661" xr:uid="{5164541C-1443-482A-BAFD-B61AD833D0CE}"/>
    <cellStyle name="Normal 10 4 2 7" xfId="2662" xr:uid="{A6500C1F-DEF8-44A5-AB27-00049F5BA15D}"/>
    <cellStyle name="Normal 10 4 2 8" xfId="2663" xr:uid="{6222CC05-ECC6-40A6-B8E1-2E787D87FD48}"/>
    <cellStyle name="Normal 10 4 2 9" xfId="2664" xr:uid="{2D98409A-DB22-45CB-92D2-74D56BEF567E}"/>
    <cellStyle name="Normal 10 4 3" xfId="256" xr:uid="{A8448706-5A4D-4665-B18A-4760AB766538}"/>
    <cellStyle name="Normal 10 4 3 2" xfId="507" xr:uid="{B9BDEB6B-EF8D-41D0-B1FF-E159FCDF57D3}"/>
    <cellStyle name="Normal 10 4 3 2 2" xfId="508" xr:uid="{ACC312C2-5ACF-4232-9492-AA4276BAC0BB}"/>
    <cellStyle name="Normal 10 4 3 2 2 2" xfId="1124" xr:uid="{B920E65A-9DB7-48AB-958E-192DF6FA0DE0}"/>
    <cellStyle name="Normal 10 4 3 2 2 2 2" xfId="1125" xr:uid="{8DF0FF94-6729-4ECE-8527-6B79FD4FA63C}"/>
    <cellStyle name="Normal 10 4 3 2 2 3" xfId="1126" xr:uid="{A75E8578-65AC-49FD-9D2B-4349BBC0E28D}"/>
    <cellStyle name="Normal 10 4 3 2 2 4" xfId="2665" xr:uid="{F76AEFCE-0A9E-4A7F-AEBA-5E2EFAC701DB}"/>
    <cellStyle name="Normal 10 4 3 2 3" xfId="1127" xr:uid="{BF535FF1-0470-478D-B949-3F7C054C4C6F}"/>
    <cellStyle name="Normal 10 4 3 2 3 2" xfId="1128" xr:uid="{2C1DC2E0-0B50-4314-8B23-4CD97AF42DBC}"/>
    <cellStyle name="Normal 10 4 3 2 3 3" xfId="2666" xr:uid="{47751CCF-B5BA-4A36-B903-A06893519D05}"/>
    <cellStyle name="Normal 10 4 3 2 3 4" xfId="2667" xr:uid="{7BDF38AC-4D38-48C6-A671-E0B87A078705}"/>
    <cellStyle name="Normal 10 4 3 2 4" xfId="1129" xr:uid="{F4FC7FDB-323A-4825-851A-6CDCE560FC5A}"/>
    <cellStyle name="Normal 10 4 3 2 5" xfId="2668" xr:uid="{DB899BF7-CBDB-4CA8-BA9C-6BA0CA21C217}"/>
    <cellStyle name="Normal 10 4 3 2 6" xfId="2669" xr:uid="{C4E804CF-45AA-4887-9C9B-36FA8AAF843F}"/>
    <cellStyle name="Normal 10 4 3 3" xfId="509" xr:uid="{3AF26A74-5E42-4F80-BA71-3247523A0627}"/>
    <cellStyle name="Normal 10 4 3 3 2" xfId="1130" xr:uid="{2CA8342A-1AD6-459F-A568-5D50A8531C92}"/>
    <cellStyle name="Normal 10 4 3 3 2 2" xfId="1131" xr:uid="{43904760-DECD-4B98-BE09-6C2BE063ABF2}"/>
    <cellStyle name="Normal 10 4 3 3 2 3" xfId="2670" xr:uid="{F63381AA-3F4A-4B72-A68D-DA5FAF7EBB3D}"/>
    <cellStyle name="Normal 10 4 3 3 2 4" xfId="2671" xr:uid="{F5F90AB5-D42C-497F-B4FF-AE15540B4F6D}"/>
    <cellStyle name="Normal 10 4 3 3 3" xfId="1132" xr:uid="{DDED7A5C-1B0A-4339-8F33-7526F0222FA0}"/>
    <cellStyle name="Normal 10 4 3 3 4" xfId="2672" xr:uid="{CD48878A-1BAD-4996-BEAC-9F9F7761D349}"/>
    <cellStyle name="Normal 10 4 3 3 5" xfId="2673" xr:uid="{DE1E9D89-4011-4F79-8ABD-AA655D44AF54}"/>
    <cellStyle name="Normal 10 4 3 4" xfId="1133" xr:uid="{98DE73DE-D8DC-4B08-9B8F-21E2264E0AB3}"/>
    <cellStyle name="Normal 10 4 3 4 2" xfId="1134" xr:uid="{C5B7342F-6616-4CDA-8BD5-4932E8D3FE78}"/>
    <cellStyle name="Normal 10 4 3 4 3" xfId="2674" xr:uid="{4E882FFB-8DAD-4448-ACD1-09FE5A606164}"/>
    <cellStyle name="Normal 10 4 3 4 4" xfId="2675" xr:uid="{ABCEC07F-D3BE-42F3-B4E0-8C6B3875A414}"/>
    <cellStyle name="Normal 10 4 3 5" xfId="1135" xr:uid="{1A6EC609-A8E7-4A32-86E0-A39DE7BF03A4}"/>
    <cellStyle name="Normal 10 4 3 5 2" xfId="2676" xr:uid="{2E16BA0D-E33E-4517-83FB-BD37283DC837}"/>
    <cellStyle name="Normal 10 4 3 5 3" xfId="2677" xr:uid="{2357F707-BF04-4BE6-81D2-89D028BF0E19}"/>
    <cellStyle name="Normal 10 4 3 5 4" xfId="2678" xr:uid="{B4B78575-982B-4902-A0CD-D48CB49A11F2}"/>
    <cellStyle name="Normal 10 4 3 6" xfId="2679" xr:uid="{C6E68CA8-6C93-46CB-8849-5BD186091C96}"/>
    <cellStyle name="Normal 10 4 3 7" xfId="2680" xr:uid="{30F9DA54-2234-4C77-86F5-DAA2C0E5E603}"/>
    <cellStyle name="Normal 10 4 3 8" xfId="2681" xr:uid="{7E969FA0-FF2F-4CBD-8FB2-67ECC2A31B9D}"/>
    <cellStyle name="Normal 10 4 4" xfId="257" xr:uid="{EA6BA446-F077-4B31-A3DF-42981D14D752}"/>
    <cellStyle name="Normal 10 4 4 2" xfId="510" xr:uid="{C0B9BC10-1A45-471B-AFEF-FF254EC13986}"/>
    <cellStyle name="Normal 10 4 4 2 2" xfId="511" xr:uid="{4F21B22F-BF28-45C0-A062-B423345EF1B0}"/>
    <cellStyle name="Normal 10 4 4 2 2 2" xfId="1136" xr:uid="{2B6EFC8C-0A96-49D8-8D35-656B89255851}"/>
    <cellStyle name="Normal 10 4 4 2 2 3" xfId="2682" xr:uid="{0119CA50-70A7-49D5-88C9-FD73FD9F655C}"/>
    <cellStyle name="Normal 10 4 4 2 2 4" xfId="2683" xr:uid="{293065DF-3001-4C24-8542-2F0DBD733743}"/>
    <cellStyle name="Normal 10 4 4 2 3" xfId="1137" xr:uid="{1265B992-6FF3-48DD-BA1F-61E90CC121D4}"/>
    <cellStyle name="Normal 10 4 4 2 4" xfId="2684" xr:uid="{34DC1032-74D4-4AE3-8E46-8821B02473D5}"/>
    <cellStyle name="Normal 10 4 4 2 5" xfId="2685" xr:uid="{79B8C6FC-7C23-4F2B-A2F1-EA59735352D9}"/>
    <cellStyle name="Normal 10 4 4 3" xfId="512" xr:uid="{AA83546B-D1AB-48A1-A73F-27490E53569A}"/>
    <cellStyle name="Normal 10 4 4 3 2" xfId="1138" xr:uid="{9010EBAB-19EF-4A6B-9DA6-AC53769161A2}"/>
    <cellStyle name="Normal 10 4 4 3 3" xfId="2686" xr:uid="{E2099642-6EB9-4B09-BBB0-DA299BDB6F3F}"/>
    <cellStyle name="Normal 10 4 4 3 4" xfId="2687" xr:uid="{19ACF446-D304-4762-9524-A6739BC5A106}"/>
    <cellStyle name="Normal 10 4 4 4" xfId="1139" xr:uid="{25B50946-C455-4D1C-A13B-8F82892E27C3}"/>
    <cellStyle name="Normal 10 4 4 4 2" xfId="2688" xr:uid="{6F4E7853-9127-4497-B49E-0BD395A196F7}"/>
    <cellStyle name="Normal 10 4 4 4 3" xfId="2689" xr:uid="{670AB5AA-C043-4414-BFA1-80C04F4184AF}"/>
    <cellStyle name="Normal 10 4 4 4 4" xfId="2690" xr:uid="{74944AED-CC28-401C-81C7-10623BCF97B0}"/>
    <cellStyle name="Normal 10 4 4 5" xfId="2691" xr:uid="{EB133E3C-D822-4A37-8888-B10DA9086F5B}"/>
    <cellStyle name="Normal 10 4 4 6" xfId="2692" xr:uid="{BC7FBAAB-F3F3-42BD-A2A3-0FF3EF5ABE05}"/>
    <cellStyle name="Normal 10 4 4 7" xfId="2693" xr:uid="{DF04C570-149A-430F-8758-27E90ACF705F}"/>
    <cellStyle name="Normal 10 4 5" xfId="258" xr:uid="{6D3BC434-96DC-4AEA-9604-6D9D4951D8B8}"/>
    <cellStyle name="Normal 10 4 5 2" xfId="513" xr:uid="{CDF7529B-B893-4987-9CB2-681096BD5042}"/>
    <cellStyle name="Normal 10 4 5 2 2" xfId="1140" xr:uid="{2A93665F-4E1A-4699-B3A2-85AB88968FFF}"/>
    <cellStyle name="Normal 10 4 5 2 3" xfId="2694" xr:uid="{24555041-24CE-4E46-97E6-2BD0A242FE24}"/>
    <cellStyle name="Normal 10 4 5 2 4" xfId="2695" xr:uid="{94AEA184-FC2F-49A3-8458-7533B15C8A65}"/>
    <cellStyle name="Normal 10 4 5 3" xfId="1141" xr:uid="{AD9CF80C-03D9-42EE-A87F-8783C175EE59}"/>
    <cellStyle name="Normal 10 4 5 3 2" xfId="2696" xr:uid="{45087507-3517-4A1C-B3A8-D98862C86DF8}"/>
    <cellStyle name="Normal 10 4 5 3 3" xfId="2697" xr:uid="{11D2C453-FD16-427F-840E-534335A71039}"/>
    <cellStyle name="Normal 10 4 5 3 4" xfId="2698" xr:uid="{F75F79E1-05A7-42D8-96F7-F5B3BB2F63DB}"/>
    <cellStyle name="Normal 10 4 5 4" xfId="2699" xr:uid="{C4ED480A-0B78-4218-89E4-6C388FEF29DC}"/>
    <cellStyle name="Normal 10 4 5 5" xfId="2700" xr:uid="{3A4BE732-1CA7-4866-BF9E-8D0A3882BD23}"/>
    <cellStyle name="Normal 10 4 5 6" xfId="2701" xr:uid="{997E31FD-59A6-48D7-87C5-3F49809D9579}"/>
    <cellStyle name="Normal 10 4 6" xfId="514" xr:uid="{EF988899-8709-42BD-BE47-238F5D9A2A51}"/>
    <cellStyle name="Normal 10 4 6 2" xfId="1142" xr:uid="{CC9231AE-4DF6-49D7-B494-96AFCB1CDD6D}"/>
    <cellStyle name="Normal 10 4 6 2 2" xfId="2702" xr:uid="{E5E0EEBC-12B4-4E64-8924-C3ECD8E157EA}"/>
    <cellStyle name="Normal 10 4 6 2 3" xfId="2703" xr:uid="{607DA380-BDD3-40E5-BF1B-D4177F8DDE47}"/>
    <cellStyle name="Normal 10 4 6 2 4" xfId="2704" xr:uid="{02C26583-0E69-422F-923D-2EA451D376CD}"/>
    <cellStyle name="Normal 10 4 6 3" xfId="2705" xr:uid="{4BAF4656-D13C-4F72-9F55-DCD4AAF5306E}"/>
    <cellStyle name="Normal 10 4 6 4" xfId="2706" xr:uid="{56C391CC-BD66-4F92-961C-9DE177BC64D4}"/>
    <cellStyle name="Normal 10 4 6 5" xfId="2707" xr:uid="{3BDBB5F5-360F-48B4-A393-6316D7C8C9EC}"/>
    <cellStyle name="Normal 10 4 7" xfId="1143" xr:uid="{8CE3F33D-0EE5-48A5-B054-4CF7414DE609}"/>
    <cellStyle name="Normal 10 4 7 2" xfId="2708" xr:uid="{C7C498B6-5961-4550-8269-7A70B6F8C30A}"/>
    <cellStyle name="Normal 10 4 7 3" xfId="2709" xr:uid="{7A7E42C3-5343-4309-A27A-76D737BB19EA}"/>
    <cellStyle name="Normal 10 4 7 4" xfId="2710" xr:uid="{AF4FCA46-2913-44F7-A0AE-27589785E096}"/>
    <cellStyle name="Normal 10 4 8" xfId="2711" xr:uid="{E619DBA4-5B56-4CC1-BD46-01EE6AAB912C}"/>
    <cellStyle name="Normal 10 4 8 2" xfId="2712" xr:uid="{6AA90AA9-787E-43CF-9C65-985623A353D6}"/>
    <cellStyle name="Normal 10 4 8 3" xfId="2713" xr:uid="{FDDBE776-37AC-4287-AADB-C89F6F37A4D9}"/>
    <cellStyle name="Normal 10 4 8 4" xfId="2714" xr:uid="{DDF592EB-5893-4925-801C-C2D9A62E2D1A}"/>
    <cellStyle name="Normal 10 4 9" xfId="2715" xr:uid="{86B0C124-380D-402B-B730-ECF7F6E026C2}"/>
    <cellStyle name="Normal 10 5" xfId="58" xr:uid="{6EAE76C3-F06D-4970-9953-B168894FED59}"/>
    <cellStyle name="Normal 10 5 2" xfId="59" xr:uid="{71F7F60C-B36F-496A-BA01-2C168C3110FF}"/>
    <cellStyle name="Normal 10 5 2 2" xfId="259" xr:uid="{52564E3E-319D-46E2-978F-2E22E1C4B1C6}"/>
    <cellStyle name="Normal 10 5 2 2 2" xfId="515" xr:uid="{C6BDDD55-609D-4811-A457-62006CA66402}"/>
    <cellStyle name="Normal 10 5 2 2 2 2" xfId="1144" xr:uid="{E8A345D0-959D-4720-ADE9-8B4A1B816BA7}"/>
    <cellStyle name="Normal 10 5 2 2 2 3" xfId="2716" xr:uid="{A0B01607-9F44-41B3-839E-86BFC942724F}"/>
    <cellStyle name="Normal 10 5 2 2 2 4" xfId="2717" xr:uid="{EB717F22-9D22-4A49-A5E9-85B4AACB42B0}"/>
    <cellStyle name="Normal 10 5 2 2 3" xfId="1145" xr:uid="{E1DD46AF-F2D5-4CD4-B197-33A37E22F43F}"/>
    <cellStyle name="Normal 10 5 2 2 3 2" xfId="2718" xr:uid="{B6D9FDEF-3AD4-4C54-9D08-590298966BE7}"/>
    <cellStyle name="Normal 10 5 2 2 3 3" xfId="2719" xr:uid="{0C97C764-EFE1-4645-BB4C-060DD2A75F96}"/>
    <cellStyle name="Normal 10 5 2 2 3 4" xfId="2720" xr:uid="{54AEA713-D680-4462-B17C-BAD5AE9F0D08}"/>
    <cellStyle name="Normal 10 5 2 2 4" xfId="2721" xr:uid="{89B858FC-E572-45E8-A0C0-8A353F7BC4E8}"/>
    <cellStyle name="Normal 10 5 2 2 5" xfId="2722" xr:uid="{4586917B-83E1-4F7C-96AD-653BBC3BE093}"/>
    <cellStyle name="Normal 10 5 2 2 6" xfId="2723" xr:uid="{96CDA4B0-2104-4F45-8F2F-79ACC4325AA3}"/>
    <cellStyle name="Normal 10 5 2 3" xfId="516" xr:uid="{E48B01D2-7A79-4B04-A510-56B512810A97}"/>
    <cellStyle name="Normal 10 5 2 3 2" xfId="1146" xr:uid="{33D169D4-4DA3-4919-984D-954877CEEFEA}"/>
    <cellStyle name="Normal 10 5 2 3 2 2" xfId="2724" xr:uid="{C7E00870-7F90-4EDC-B068-4CC4ED45C098}"/>
    <cellStyle name="Normal 10 5 2 3 2 3" xfId="2725" xr:uid="{1DE867D2-983E-469F-9888-EDF7C88132C7}"/>
    <cellStyle name="Normal 10 5 2 3 2 4" xfId="2726" xr:uid="{588589C5-4D8B-4EA2-966F-F57A365E82F0}"/>
    <cellStyle name="Normal 10 5 2 3 3" xfId="2727" xr:uid="{3A563870-16DE-4B2E-BA27-2CB4665FA219}"/>
    <cellStyle name="Normal 10 5 2 3 4" xfId="2728" xr:uid="{CD46F640-09C0-4212-A52C-473071E4B0F5}"/>
    <cellStyle name="Normal 10 5 2 3 5" xfId="2729" xr:uid="{FF8F4DD7-E436-4AA8-833A-B48ED395EAB7}"/>
    <cellStyle name="Normal 10 5 2 4" xfId="1147" xr:uid="{66255A12-61FE-4AA1-A5BE-3556919E1F24}"/>
    <cellStyle name="Normal 10 5 2 4 2" xfId="2730" xr:uid="{24CFCF1A-D042-450F-96E4-A78064FBD025}"/>
    <cellStyle name="Normal 10 5 2 4 3" xfId="2731" xr:uid="{A714D5DE-B8A0-49C7-8E68-4D38521C613F}"/>
    <cellStyle name="Normal 10 5 2 4 4" xfId="2732" xr:uid="{EE2D707B-B278-4368-8DCE-6BC7E052FB95}"/>
    <cellStyle name="Normal 10 5 2 5" xfId="2733" xr:uid="{FBB3A712-3FA4-462A-ADF9-B78267BF32BE}"/>
    <cellStyle name="Normal 10 5 2 5 2" xfId="2734" xr:uid="{D0F64FA4-5FF5-4FA4-A03F-7EC2710876BC}"/>
    <cellStyle name="Normal 10 5 2 5 3" xfId="2735" xr:uid="{8FF6DCFA-B129-40BC-919B-CEF4090BDA80}"/>
    <cellStyle name="Normal 10 5 2 5 4" xfId="2736" xr:uid="{CE2606CA-F0A3-4EFE-8E65-46EC88B3A37A}"/>
    <cellStyle name="Normal 10 5 2 6" xfId="2737" xr:uid="{C9FD5F8F-B908-4CE0-ACD1-ACDDCE56A82F}"/>
    <cellStyle name="Normal 10 5 2 7" xfId="2738" xr:uid="{C16F4324-2066-45A0-AB79-1E4103851632}"/>
    <cellStyle name="Normal 10 5 2 8" xfId="2739" xr:uid="{ABEEEF27-9678-4C9A-9F77-09B10E4B3A42}"/>
    <cellStyle name="Normal 10 5 3" xfId="260" xr:uid="{780C2FF0-308C-403D-9FDD-EBDF84650C84}"/>
    <cellStyle name="Normal 10 5 3 2" xfId="517" xr:uid="{FEC19767-CF39-48A4-A03F-36852A5A9BE7}"/>
    <cellStyle name="Normal 10 5 3 2 2" xfId="518" xr:uid="{AF9FF0E7-5947-481E-9C45-17A35FB3064B}"/>
    <cellStyle name="Normal 10 5 3 2 3" xfId="2740" xr:uid="{F22F3D8F-B5DF-401D-930B-D6AB9203417F}"/>
    <cellStyle name="Normal 10 5 3 2 4" xfId="2741" xr:uid="{DC3F426A-3050-4033-8C27-69D1F9835FCD}"/>
    <cellStyle name="Normal 10 5 3 3" xfId="519" xr:uid="{489BBAAF-620F-479A-8ADB-EA76DD5303F3}"/>
    <cellStyle name="Normal 10 5 3 3 2" xfId="2742" xr:uid="{6BC5EDB1-6F07-49E0-BA0C-143E6712BEFC}"/>
    <cellStyle name="Normal 10 5 3 3 3" xfId="2743" xr:uid="{9B1F3478-846C-4947-8D07-770DF8F5FF60}"/>
    <cellStyle name="Normal 10 5 3 3 4" xfId="2744" xr:uid="{83DCB7FE-6BBB-437C-99B9-A86E6AE04536}"/>
    <cellStyle name="Normal 10 5 3 4" xfId="2745" xr:uid="{D23AE737-0A9C-4F91-BA1A-A6964F3E2E35}"/>
    <cellStyle name="Normal 10 5 3 5" xfId="2746" xr:uid="{C16FB719-34E9-4355-B2E2-DCFB6B96ECD8}"/>
    <cellStyle name="Normal 10 5 3 6" xfId="2747" xr:uid="{6C98EC03-9D85-47BA-A69A-D7898743E44A}"/>
    <cellStyle name="Normal 10 5 4" xfId="261" xr:uid="{6CA38E9D-17C3-4587-BD7A-2D43E8E66BBC}"/>
    <cellStyle name="Normal 10 5 4 2" xfId="520" xr:uid="{07ACDCFA-C965-4834-B91D-C76702EA84E6}"/>
    <cellStyle name="Normal 10 5 4 2 2" xfId="2748" xr:uid="{839A98EF-05E1-466D-8ACA-4E44E1564AC2}"/>
    <cellStyle name="Normal 10 5 4 2 3" xfId="2749" xr:uid="{3817FA45-F5CE-41D3-AB40-E801F11BD469}"/>
    <cellStyle name="Normal 10 5 4 2 4" xfId="2750" xr:uid="{117E0366-18DA-466B-AAF0-AAD81F498681}"/>
    <cellStyle name="Normal 10 5 4 3" xfId="2751" xr:uid="{D13A172B-53A6-4DDC-A940-9ECF10E2F7B2}"/>
    <cellStyle name="Normal 10 5 4 4" xfId="2752" xr:uid="{97874A0C-A13B-484E-AFA5-AA8EB582157D}"/>
    <cellStyle name="Normal 10 5 4 5" xfId="2753" xr:uid="{5C406329-4A02-41B7-8168-7F9557F3669D}"/>
    <cellStyle name="Normal 10 5 5" xfId="521" xr:uid="{774E5FE4-8E2F-4DF8-B947-E8B019051A53}"/>
    <cellStyle name="Normal 10 5 5 2" xfId="2754" xr:uid="{B519F8B1-5B17-491A-B6E9-4F615767C335}"/>
    <cellStyle name="Normal 10 5 5 3" xfId="2755" xr:uid="{34DF310E-415D-4731-998B-2647969E102C}"/>
    <cellStyle name="Normal 10 5 5 4" xfId="2756" xr:uid="{D926365D-1B17-4A24-B84E-6DA83DEEDDC3}"/>
    <cellStyle name="Normal 10 5 6" xfId="2757" xr:uid="{4B37A6D4-3223-4C30-A929-0F0B572F7BFE}"/>
    <cellStyle name="Normal 10 5 6 2" xfId="2758" xr:uid="{C98D9AED-7C9D-491E-BC5F-0BBE2D117ED8}"/>
    <cellStyle name="Normal 10 5 6 3" xfId="2759" xr:uid="{1B19F6FA-6403-4BA5-A772-8B5F5C5277B4}"/>
    <cellStyle name="Normal 10 5 6 4" xfId="2760" xr:uid="{FDAA190A-7038-4696-872C-269CAF06C4FD}"/>
    <cellStyle name="Normal 10 5 7" xfId="2761" xr:uid="{70F67DE8-B1E0-44EF-BFC3-7A72868DEFA1}"/>
    <cellStyle name="Normal 10 5 8" xfId="2762" xr:uid="{2565560F-87AB-4BD8-8CA0-CD337D006158}"/>
    <cellStyle name="Normal 10 5 9" xfId="2763" xr:uid="{A35442CE-24DC-40C6-BBD1-5A8A6536E495}"/>
    <cellStyle name="Normal 10 6" xfId="60" xr:uid="{69B98AE7-42EE-4509-AB88-38F2D4655EA0}"/>
    <cellStyle name="Normal 10 6 2" xfId="262" xr:uid="{C2D7DD89-BD80-4043-8D01-62744C967006}"/>
    <cellStyle name="Normal 10 6 2 2" xfId="522" xr:uid="{D3753690-76F8-448C-B24A-E7B60BCACE10}"/>
    <cellStyle name="Normal 10 6 2 2 2" xfId="1148" xr:uid="{3333C676-636C-4D9A-A7C4-A43F7086EAC2}"/>
    <cellStyle name="Normal 10 6 2 2 2 2" xfId="1149" xr:uid="{CA3C9187-7789-49B3-AD04-6F7EAD008421}"/>
    <cellStyle name="Normal 10 6 2 2 3" xfId="1150" xr:uid="{A9CFB4D2-2AFF-4EF3-98B4-21F80FAB2EE7}"/>
    <cellStyle name="Normal 10 6 2 2 4" xfId="2764" xr:uid="{BF9CD997-CCFE-4AF6-96BD-6EF6D9821635}"/>
    <cellStyle name="Normal 10 6 2 3" xfId="1151" xr:uid="{2E3AEDEF-349E-4B44-8A56-999CFEC1DC21}"/>
    <cellStyle name="Normal 10 6 2 3 2" xfId="1152" xr:uid="{490845D4-4753-4A86-AB42-DC6C346B50BF}"/>
    <cellStyle name="Normal 10 6 2 3 3" xfId="2765" xr:uid="{7338FC73-6B1B-47B2-9A84-49B6F7111F68}"/>
    <cellStyle name="Normal 10 6 2 3 4" xfId="2766" xr:uid="{21D543E7-FACB-40E0-B73F-B3DA26596743}"/>
    <cellStyle name="Normal 10 6 2 4" xfId="1153" xr:uid="{A103ABA7-6BFC-498A-BE86-B8DDE5969B7B}"/>
    <cellStyle name="Normal 10 6 2 5" xfId="2767" xr:uid="{6939135E-3D00-4C96-AC71-7B2D717F2DAA}"/>
    <cellStyle name="Normal 10 6 2 6" xfId="2768" xr:uid="{DA518DF4-BC21-49F4-88FB-9E792A4059B8}"/>
    <cellStyle name="Normal 10 6 3" xfId="523" xr:uid="{6215EC61-891D-4D7B-9D50-D340ECA7AA90}"/>
    <cellStyle name="Normal 10 6 3 2" xfId="1154" xr:uid="{04818BF8-01AF-47A7-940D-D9EE5F004078}"/>
    <cellStyle name="Normal 10 6 3 2 2" xfId="1155" xr:uid="{B76D7A19-E814-43C5-914B-48B5A18FAB41}"/>
    <cellStyle name="Normal 10 6 3 2 3" xfId="2769" xr:uid="{DEFF3473-8F0C-45A6-B1B6-7E8A38F5EDDD}"/>
    <cellStyle name="Normal 10 6 3 2 4" xfId="2770" xr:uid="{BCEB7B04-11EF-4953-B431-E20252E58F93}"/>
    <cellStyle name="Normal 10 6 3 3" xfId="1156" xr:uid="{91B02E48-0ABF-43B2-A12C-8529A5DF1EC1}"/>
    <cellStyle name="Normal 10 6 3 4" xfId="2771" xr:uid="{0A40B926-AE26-4F71-9BFC-FA2AB96ED046}"/>
    <cellStyle name="Normal 10 6 3 5" xfId="2772" xr:uid="{3FA1C8A0-19ED-402B-AF35-2F6A884EBFEC}"/>
    <cellStyle name="Normal 10 6 4" xfId="1157" xr:uid="{76242BF2-742E-4F4F-BB0D-2B213CE2C2E0}"/>
    <cellStyle name="Normal 10 6 4 2" xfId="1158" xr:uid="{D451064D-DDA4-4C6E-A8A7-75F585EBFBB2}"/>
    <cellStyle name="Normal 10 6 4 3" xfId="2773" xr:uid="{497C6514-AF34-4F53-ACFC-C0BDAB112505}"/>
    <cellStyle name="Normal 10 6 4 4" xfId="2774" xr:uid="{8E7DAEAA-E7BB-4EFA-8082-B7D9F78836EB}"/>
    <cellStyle name="Normal 10 6 5" xfId="1159" xr:uid="{6BC11607-20BF-4449-9E7B-64890E407D3C}"/>
    <cellStyle name="Normal 10 6 5 2" xfId="2775" xr:uid="{2C455CDC-F2C8-4726-BDF5-B7E45F966C5B}"/>
    <cellStyle name="Normal 10 6 5 3" xfId="2776" xr:uid="{DE3FF0A0-D64D-4EA0-A6B5-7908CA415AA5}"/>
    <cellStyle name="Normal 10 6 5 4" xfId="2777" xr:uid="{845C2F18-B0EA-4C80-801F-E97FE30E13BE}"/>
    <cellStyle name="Normal 10 6 6" xfId="2778" xr:uid="{62E4A15E-B19F-42A0-AE97-2D24584CFE6F}"/>
    <cellStyle name="Normal 10 6 7" xfId="2779" xr:uid="{F79BCEEA-1158-4D32-BFBA-1CDC78AF50C0}"/>
    <cellStyle name="Normal 10 6 8" xfId="2780" xr:uid="{269AC535-A718-4B46-A7DC-713CA29EE974}"/>
    <cellStyle name="Normal 10 7" xfId="263" xr:uid="{A489964F-83EC-478C-9075-4E5477DBB3CB}"/>
    <cellStyle name="Normal 10 7 2" xfId="524" xr:uid="{8F9261BE-178E-47BC-A907-2F93269BB8A5}"/>
    <cellStyle name="Normal 10 7 2 2" xfId="525" xr:uid="{3C23F619-BA54-49DC-B936-B73A110C80D2}"/>
    <cellStyle name="Normal 10 7 2 2 2" xfId="1160" xr:uid="{6D0B82F8-E6E0-42ED-84B6-CF24F48F2388}"/>
    <cellStyle name="Normal 10 7 2 2 3" xfId="2781" xr:uid="{1A11E662-2265-4D54-922C-E39DB6362617}"/>
    <cellStyle name="Normal 10 7 2 2 4" xfId="2782" xr:uid="{B43ACFE2-E73D-42B0-B4D3-AF7B86576DDD}"/>
    <cellStyle name="Normal 10 7 2 3" xfId="1161" xr:uid="{09AED919-FE65-4370-9B61-D2F9B5E65B14}"/>
    <cellStyle name="Normal 10 7 2 4" xfId="2783" xr:uid="{DA65E34F-4607-4680-A787-6CAA7F0402C1}"/>
    <cellStyle name="Normal 10 7 2 5" xfId="2784" xr:uid="{C4E07011-12E6-4066-858D-5830AB290E12}"/>
    <cellStyle name="Normal 10 7 3" xfId="526" xr:uid="{9EEA36BD-FCFA-4694-A469-26EA84F9BC2D}"/>
    <cellStyle name="Normal 10 7 3 2" xfId="1162" xr:uid="{B8CA748A-DA4A-4EF6-AA3E-FEC1691A3BD9}"/>
    <cellStyle name="Normal 10 7 3 3" xfId="2785" xr:uid="{FD405B3C-1C86-4170-9E99-33C38EB9F84E}"/>
    <cellStyle name="Normal 10 7 3 4" xfId="2786" xr:uid="{43B82BBB-BF0A-4776-8519-5CF235C09351}"/>
    <cellStyle name="Normal 10 7 4" xfId="1163" xr:uid="{2CB1DFD4-D352-4223-8F36-50933C087462}"/>
    <cellStyle name="Normal 10 7 4 2" xfId="2787" xr:uid="{FB0CE4CE-6543-4FA0-860A-F0D90B6ABB22}"/>
    <cellStyle name="Normal 10 7 4 3" xfId="2788" xr:uid="{AF6EC976-CA5D-4D7C-873C-72776774EB3D}"/>
    <cellStyle name="Normal 10 7 4 4" xfId="2789" xr:uid="{4DDE0766-DF4A-4F3B-873B-DCBF8523DA9B}"/>
    <cellStyle name="Normal 10 7 5" xfId="2790" xr:uid="{30CC53D0-700A-43A3-A39A-752616929F62}"/>
    <cellStyle name="Normal 10 7 6" xfId="2791" xr:uid="{FB87AA43-A940-4917-A1B6-5985D49033DD}"/>
    <cellStyle name="Normal 10 7 7" xfId="2792" xr:uid="{51C12395-8EDD-40E7-A4BE-E98452D492A4}"/>
    <cellStyle name="Normal 10 8" xfId="264" xr:uid="{DEE4C1C0-B6C7-4B92-A95C-F8798294E5AD}"/>
    <cellStyle name="Normal 10 8 2" xfId="527" xr:uid="{E99FA62A-C566-458F-B3B1-2FFF62B3F514}"/>
    <cellStyle name="Normal 10 8 2 2" xfId="1164" xr:uid="{EA06B73E-192D-4333-A7C3-295BF686176C}"/>
    <cellStyle name="Normal 10 8 2 3" xfId="2793" xr:uid="{F7C98669-FC9C-404B-A7A1-3F255A168384}"/>
    <cellStyle name="Normal 10 8 2 4" xfId="2794" xr:uid="{8C58E231-6ADE-4FBD-8538-57A97F6C3220}"/>
    <cellStyle name="Normal 10 8 3" xfId="1165" xr:uid="{5766E817-E814-47C5-BCDC-0DDE698EFACB}"/>
    <cellStyle name="Normal 10 8 3 2" xfId="2795" xr:uid="{8EE09F29-8CD5-4C05-8002-560478828BEE}"/>
    <cellStyle name="Normal 10 8 3 3" xfId="2796" xr:uid="{EF3B77F3-1EDD-4B8E-82E1-6D369B0FD25E}"/>
    <cellStyle name="Normal 10 8 3 4" xfId="2797" xr:uid="{4E6E50EA-0AA9-4AC8-8B25-7ED841BACFA9}"/>
    <cellStyle name="Normal 10 8 4" xfId="2798" xr:uid="{2E665C2E-B7AC-4F73-BEFF-999FE71E1BB2}"/>
    <cellStyle name="Normal 10 8 5" xfId="2799" xr:uid="{C2A0ACED-0A51-4F2A-B625-035C6E27D12D}"/>
    <cellStyle name="Normal 10 8 6" xfId="2800" xr:uid="{C5B1B3AB-E352-4F57-B39E-D4891C8BECDA}"/>
    <cellStyle name="Normal 10 9" xfId="265" xr:uid="{55F9E7DA-A946-419B-A90D-B46AA2C2E25C}"/>
    <cellStyle name="Normal 10 9 2" xfId="1166" xr:uid="{B4641A16-43DE-4EF8-B2FC-9131F7A72514}"/>
    <cellStyle name="Normal 10 9 2 2" xfId="2801" xr:uid="{E56424FE-47E6-40D2-8630-7EF4136EABA1}"/>
    <cellStyle name="Normal 10 9 2 2 2" xfId="4330" xr:uid="{E32D6B13-59A7-42B2-97A4-C2FA32D67F1A}"/>
    <cellStyle name="Normal 10 9 2 2 3" xfId="4679" xr:uid="{DC6DAB6C-AF6D-4637-AE3F-9ACB48BDAB6F}"/>
    <cellStyle name="Normal 10 9 2 3" xfId="2802" xr:uid="{6ED16164-C201-494A-ADE2-ABD46BFFBEDB}"/>
    <cellStyle name="Normal 10 9 2 4" xfId="2803" xr:uid="{14BEC0D8-A7CE-4359-A780-FDDF680CD631}"/>
    <cellStyle name="Normal 10 9 3" xfId="2804" xr:uid="{BE93E5A0-6559-41FD-828B-DFF33027EF67}"/>
    <cellStyle name="Normal 10 9 4" xfId="2805" xr:uid="{174117B4-8FB9-43F1-9A41-C43BA5027882}"/>
    <cellStyle name="Normal 10 9 4 2" xfId="4562" xr:uid="{05B84730-CCE0-40C1-85F9-6EB5D2BF4945}"/>
    <cellStyle name="Normal 10 9 4 3" xfId="4680" xr:uid="{97895157-F86A-4510-806D-A7B011CFECF2}"/>
    <cellStyle name="Normal 10 9 4 4" xfId="4600" xr:uid="{8B404D9D-9FB9-469E-8587-28737AF9CB08}"/>
    <cellStyle name="Normal 10 9 5" xfId="2806" xr:uid="{507AB3FE-8B7C-42DA-8D3F-4420A3B34EA0}"/>
    <cellStyle name="Normal 11" xfId="61" xr:uid="{CF10C529-B56D-40BA-8F8E-DDB2289E2693}"/>
    <cellStyle name="Normal 11 2" xfId="266" xr:uid="{A6101BD1-F4DA-4B72-91D1-2931582DBBD0}"/>
    <cellStyle name="Normal 11 2 2" xfId="4647" xr:uid="{B3F4B7CE-4062-4243-B1E0-856EDE33AD37}"/>
    <cellStyle name="Normal 11 3" xfId="4335" xr:uid="{4D24B353-A6B7-495B-8F3F-DB3A291A82BD}"/>
    <cellStyle name="Normal 11 3 2" xfId="4541" xr:uid="{69130600-0F0A-4C41-AE58-47DC3FAE6FC5}"/>
    <cellStyle name="Normal 11 3 3" xfId="4724" xr:uid="{818F46D3-6FFF-48E2-BB8C-134544008A15}"/>
    <cellStyle name="Normal 11 3 4" xfId="4701" xr:uid="{F3CF249A-2579-4196-A799-732A0350FA12}"/>
    <cellStyle name="Normal 12" xfId="62" xr:uid="{D6CC1E14-9E0D-4CEB-9C27-D6CB70A3135C}"/>
    <cellStyle name="Normal 12 2" xfId="267" xr:uid="{3221FD68-68FC-4F71-9124-954D29B09C04}"/>
    <cellStyle name="Normal 12 2 2" xfId="4648" xr:uid="{C586D45A-FBC4-4634-91D2-3FE7AB88D51B}"/>
    <cellStyle name="Normal 12 3" xfId="4542" xr:uid="{74F7BA40-F5C7-41A1-93CD-F904E324205A}"/>
    <cellStyle name="Normal 13" xfId="63" xr:uid="{2E99A9E6-9437-4063-A8C1-DBD815811642}"/>
    <cellStyle name="Normal 13 2" xfId="64" xr:uid="{D644A809-7673-4FF0-A488-2EA5237D6B2F}"/>
    <cellStyle name="Normal 13 2 2" xfId="268" xr:uid="{235EC04D-C110-47F5-88E1-B5F03C7A32D2}"/>
    <cellStyle name="Normal 13 2 2 2" xfId="4649" xr:uid="{A11F2368-0DC3-4A88-8693-794E18CF2EAE}"/>
    <cellStyle name="Normal 13 2 3" xfId="4337" xr:uid="{9BED42C4-F3D4-48DA-AD0C-F148DD6874D0}"/>
    <cellStyle name="Normal 13 2 3 2" xfId="4543" xr:uid="{A9634AC0-77F0-454F-AB45-A48567D1D325}"/>
    <cellStyle name="Normal 13 2 3 3" xfId="4725" xr:uid="{B8A8CC5B-C986-4875-B053-E2BDB77EE2E9}"/>
    <cellStyle name="Normal 13 2 3 4" xfId="4702" xr:uid="{F97137E0-B401-4151-85A2-BA2F42BF916F}"/>
    <cellStyle name="Normal 13 3" xfId="269" xr:uid="{4ABA6FB0-4174-4D82-9539-E18F99D660C8}"/>
    <cellStyle name="Normal 13 3 2" xfId="4421" xr:uid="{B980E76E-9479-49EA-86E2-ABCF8B073A89}"/>
    <cellStyle name="Normal 13 3 3" xfId="4338" xr:uid="{795906CA-416C-4B8E-B24F-65044A4DEBEA}"/>
    <cellStyle name="Normal 13 3 4" xfId="4566" xr:uid="{B4AC91F3-A45E-406D-90EE-B0B1E716E4AC}"/>
    <cellStyle name="Normal 13 3 5" xfId="4726" xr:uid="{382C438B-DD4C-4480-A53D-AF7B64C5518F}"/>
    <cellStyle name="Normal 13 4" xfId="4339" xr:uid="{E32996A6-945C-4A13-8935-5ED62A2003D9}"/>
    <cellStyle name="Normal 13 5" xfId="4336" xr:uid="{5843FC0A-AAF9-4F45-9534-8050711A76A7}"/>
    <cellStyle name="Normal 14" xfId="65" xr:uid="{F134CF2D-F127-4F3B-B1C3-34E0945C6EB0}"/>
    <cellStyle name="Normal 14 18" xfId="4341" xr:uid="{83300DF5-F72D-46C6-96AF-0CDA8723FF3C}"/>
    <cellStyle name="Normal 14 2" xfId="270" xr:uid="{384C78B5-ADC6-4C80-9CCB-C034EC01A70A}"/>
    <cellStyle name="Normal 14 2 2" xfId="430" xr:uid="{1D3FCAE8-7404-4129-8F17-2285FECEE13B}"/>
    <cellStyle name="Normal 14 2 2 2" xfId="431" xr:uid="{6931C586-D428-41D3-91A2-73136A22B243}"/>
    <cellStyle name="Normal 14 2 3" xfId="432" xr:uid="{6D1CF78A-6738-4C15-A579-C92438232138}"/>
    <cellStyle name="Normal 14 3" xfId="433" xr:uid="{255FF6ED-BAE4-48BD-88E7-59A6D77B9D94}"/>
    <cellStyle name="Normal 14 3 2" xfId="4650" xr:uid="{856D6326-110E-40E7-87A2-F4100C4E39F6}"/>
    <cellStyle name="Normal 14 4" xfId="4340" xr:uid="{44E0A3E5-77F8-422A-B827-4F90F2EA63F2}"/>
    <cellStyle name="Normal 14 4 2" xfId="4544" xr:uid="{9AB04B1A-CB03-4BEF-9963-A8FD6C4642AD}"/>
    <cellStyle name="Normal 14 4 3" xfId="4727" xr:uid="{7B936139-2CBB-44EF-98AC-FF1B1D347F64}"/>
    <cellStyle name="Normal 14 4 4" xfId="4703" xr:uid="{8879683C-0E1F-4885-8B5D-062F99EB7E43}"/>
    <cellStyle name="Normal 15" xfId="66" xr:uid="{8A078382-8A92-4D07-B889-B5724A81D0E8}"/>
    <cellStyle name="Normal 15 2" xfId="67" xr:uid="{ED875FDE-E3B0-4A7D-AA23-22C0176D4E49}"/>
    <cellStyle name="Normal 15 2 2" xfId="271" xr:uid="{15AA44AD-CA0F-4FE7-ABCF-EC0E1F858594}"/>
    <cellStyle name="Normal 15 2 2 2" xfId="4453" xr:uid="{1025B31C-4E4F-42D9-8F4F-0439CC940A2C}"/>
    <cellStyle name="Normal 15 2 3" xfId="4546" xr:uid="{1E7D8315-350E-4A36-9EEF-81606AAD5720}"/>
    <cellStyle name="Normal 15 3" xfId="272" xr:uid="{0FD1420F-44DE-4124-ABDB-BBEE621D5A34}"/>
    <cellStyle name="Normal 15 3 2" xfId="4422" xr:uid="{6A93152C-D577-4AD1-8EBA-4C8B1D00B3ED}"/>
    <cellStyle name="Normal 15 3 3" xfId="4343" xr:uid="{42E716F5-87DA-4F9E-B30B-F62CFDCC1997}"/>
    <cellStyle name="Normal 15 3 4" xfId="4567" xr:uid="{CF146D71-B9A5-4FD9-8CE4-AC140E06DCEB}"/>
    <cellStyle name="Normal 15 3 5" xfId="4729" xr:uid="{1F745438-867E-4C5E-84FD-4535688DA88B}"/>
    <cellStyle name="Normal 15 4" xfId="4342" xr:uid="{1DB4AD20-53C7-4770-B3C8-C9C6AF3DFEB3}"/>
    <cellStyle name="Normal 15 4 2" xfId="4545" xr:uid="{EE823BBC-F6A9-44D3-BA36-14E69C350EAD}"/>
    <cellStyle name="Normal 15 4 3" xfId="4728" xr:uid="{4934196C-31C0-442D-988F-9AE8CAB00305}"/>
    <cellStyle name="Normal 15 4 4" xfId="4704" xr:uid="{FC0C2067-92F3-44D0-9177-5522552BBE78}"/>
    <cellStyle name="Normal 16" xfId="68" xr:uid="{DBBB7746-EC01-4309-9061-FA85ECA7B34D}"/>
    <cellStyle name="Normal 16 2" xfId="273" xr:uid="{3AF26BC6-7EA5-4D8F-B481-5DC8B66A0103}"/>
    <cellStyle name="Normal 16 2 2" xfId="4423" xr:uid="{15D20AB2-5AAF-481D-A833-3BDDAA0701E6}"/>
    <cellStyle name="Normal 16 2 3" xfId="4344" xr:uid="{B37DB474-31CE-4297-9292-CBC2703DDAFE}"/>
    <cellStyle name="Normal 16 2 4" xfId="4568" xr:uid="{18276036-072F-4D28-AB43-E03CD8346E84}"/>
    <cellStyle name="Normal 16 2 5" xfId="4730" xr:uid="{2EFA6B96-0529-47C0-810F-3E3687037F09}"/>
    <cellStyle name="Normal 16 3" xfId="274" xr:uid="{D2241638-975D-486C-B97D-11BB684EBF63}"/>
    <cellStyle name="Normal 17" xfId="69" xr:uid="{43A73BF1-7C71-4E59-803A-C3BFEF4F85BE}"/>
    <cellStyle name="Normal 17 2" xfId="275" xr:uid="{C3C8C9C7-08F4-4609-8C81-6B199A6D6A0A}"/>
    <cellStyle name="Normal 17 2 2" xfId="4424" xr:uid="{B73B6AFC-C18E-49F1-8E35-152A1A2787D9}"/>
    <cellStyle name="Normal 17 2 3" xfId="4346" xr:uid="{1436A122-2591-43E2-B01A-DF28FD71E1BE}"/>
    <cellStyle name="Normal 17 2 4" xfId="4569" xr:uid="{38DCD1A8-DBE1-4A96-8ACA-979B8FF602E8}"/>
    <cellStyle name="Normal 17 2 5" xfId="4731" xr:uid="{E32C8C56-6B63-4E97-B919-27DD28B9C6DD}"/>
    <cellStyle name="Normal 17 3" xfId="4347" xr:uid="{ACA985C2-9F5D-4EBB-84E0-E668CACDF701}"/>
    <cellStyle name="Normal 17 4" xfId="4345" xr:uid="{F5C330C2-0044-4A62-B0B4-8DE64BF53026}"/>
    <cellStyle name="Normal 18" xfId="70" xr:uid="{614F16B5-25AA-43C7-BAA5-680DAB959445}"/>
    <cellStyle name="Normal 18 2" xfId="276" xr:uid="{9F44E005-B8DD-41BC-AE1E-4AB505525A4E}"/>
    <cellStyle name="Normal 18 2 2" xfId="4454" xr:uid="{03A3181F-D682-4F9B-AA5F-ADF193B86214}"/>
    <cellStyle name="Normal 18 3" xfId="4348" xr:uid="{C1F8089D-5F4A-4F08-B0B5-8A1A6AA6871F}"/>
    <cellStyle name="Normal 18 3 2" xfId="4547" xr:uid="{62B91ACF-C08F-4AD1-AE50-93CD5D577D2A}"/>
    <cellStyle name="Normal 18 3 3" xfId="4732" xr:uid="{9BB1E0B5-42B9-4AAA-A9E7-C58A853C9A5A}"/>
    <cellStyle name="Normal 18 3 4" xfId="4705" xr:uid="{C559E2FE-ACBD-4396-9F53-EE1DFD3CF2D5}"/>
    <cellStyle name="Normal 19" xfId="71" xr:uid="{ED7F812D-C031-47EA-BDB1-4B0B23DABF50}"/>
    <cellStyle name="Normal 19 2" xfId="72" xr:uid="{78CB567D-5115-4385-926C-53A43C04D341}"/>
    <cellStyle name="Normal 19 2 2" xfId="277" xr:uid="{3D30AEA2-A42D-4FD3-A100-D8F036CF4B77}"/>
    <cellStyle name="Normal 19 2 2 2" xfId="4651" xr:uid="{F77CC50C-8214-46D8-BA49-A991D3AC8C14}"/>
    <cellStyle name="Normal 19 2 3" xfId="4549" xr:uid="{8691DF4C-D418-4256-8AA2-2ED0D2F9DDC5}"/>
    <cellStyle name="Normal 19 3" xfId="278" xr:uid="{D91C48EB-3654-4398-847D-D63281DA6672}"/>
    <cellStyle name="Normal 19 3 2" xfId="4652" xr:uid="{5586997B-A4C3-44D7-B14F-2EE61FDDC0F2}"/>
    <cellStyle name="Normal 19 4" xfId="4548" xr:uid="{DD87D75D-52B5-484C-818B-B5741C52CE65}"/>
    <cellStyle name="Normal 2" xfId="3" xr:uid="{0035700C-F3A5-4A6F-B63A-5CE25669DEE2}"/>
    <cellStyle name="Normal 2 2" xfId="73" xr:uid="{5D8502A3-41D6-45C6-B1F8-B58985F2843C}"/>
    <cellStyle name="Normal 2 2 2" xfId="74" xr:uid="{0BEABA93-6960-4F9E-BE23-1579D71FD614}"/>
    <cellStyle name="Normal 2 2 2 2" xfId="279" xr:uid="{34D9F3B5-C8F8-40B3-839B-439D69C650DC}"/>
    <cellStyle name="Normal 2 2 2 2 2" xfId="4655" xr:uid="{E6A1C7C3-D7C0-4176-BE11-3E31B5AD577B}"/>
    <cellStyle name="Normal 2 2 2 3" xfId="4551" xr:uid="{01CE4F4A-593F-45BF-9C7B-62B41C6DCA81}"/>
    <cellStyle name="Normal 2 2 3" xfId="280" xr:uid="{795A0F51-E730-46E3-8519-F1F9D5C18E5B}"/>
    <cellStyle name="Normal 2 2 3 2" xfId="4455" xr:uid="{EE4F4AAE-B405-4524-9ACB-664F5A660A11}"/>
    <cellStyle name="Normal 2 2 3 2 2" xfId="4585" xr:uid="{24E0F457-9669-45FB-A50C-8A53E06FB8D8}"/>
    <cellStyle name="Normal 2 2 3 2 2 2" xfId="4656" xr:uid="{D9361E79-2B83-4B1E-A35A-3033C304DEE2}"/>
    <cellStyle name="Normal 2 2 3 2 3" xfId="4750" xr:uid="{2DD3097E-8A37-4082-9692-88E330808764}"/>
    <cellStyle name="Normal 2 2 3 2 4" xfId="5305" xr:uid="{DF57FC04-027F-41A0-B577-872705DD5571}"/>
    <cellStyle name="Normal 2 2 3 3" xfId="4435" xr:uid="{BE7BE2F9-39A8-4D0E-9325-129CCD7EDC79}"/>
    <cellStyle name="Normal 2 2 3 4" xfId="4706" xr:uid="{A6D4231C-C06E-460A-8502-D794EC4ADBAF}"/>
    <cellStyle name="Normal 2 2 3 5" xfId="4695" xr:uid="{2E4F4840-03E9-43B3-AD34-F6489410E2BF}"/>
    <cellStyle name="Normal 2 2 4" xfId="4349" xr:uid="{DC678788-626A-4BCD-A5A1-C9BA687B113B}"/>
    <cellStyle name="Normal 2 2 4 2" xfId="4550" xr:uid="{CCF667A8-0833-473C-9B30-7A24035C4901}"/>
    <cellStyle name="Normal 2 2 4 3" xfId="4733" xr:uid="{6B195798-A02A-4FB8-AD07-B18335A6F6C3}"/>
    <cellStyle name="Normal 2 2 4 4" xfId="4707" xr:uid="{CA863CE6-972B-4D1E-BC4F-188F926B9CC8}"/>
    <cellStyle name="Normal 2 2 5" xfId="4654" xr:uid="{E01EF29F-BF4C-4DFF-B4C1-74498277DB1A}"/>
    <cellStyle name="Normal 2 2 6" xfId="4753" xr:uid="{25235D05-F890-4CFC-83A8-3429A0B33149}"/>
    <cellStyle name="Normal 2 3" xfId="75" xr:uid="{67C466C9-FAE1-4B32-B5FC-5C5BDF84D597}"/>
    <cellStyle name="Normal 2 3 2" xfId="76" xr:uid="{19E5954C-97A3-421C-87A2-035A71123F27}"/>
    <cellStyle name="Normal 2 3 2 2" xfId="281" xr:uid="{BB4E1E29-E01A-4C2B-8ECD-7F5ECCC480B7}"/>
    <cellStyle name="Normal 2 3 2 2 2" xfId="4657" xr:uid="{6637B33D-E180-4345-B53E-4FE9A4CFD0E8}"/>
    <cellStyle name="Normal 2 3 2 3" xfId="4351" xr:uid="{FBF98546-BBC0-4BC3-B7C3-203420685BF4}"/>
    <cellStyle name="Normal 2 3 2 3 2" xfId="4553" xr:uid="{8F00FA1F-C1E8-4A55-A7E7-74A83701E75F}"/>
    <cellStyle name="Normal 2 3 2 3 3" xfId="4735" xr:uid="{02FCF987-F9B2-4594-A9ED-78A90BCB244A}"/>
    <cellStyle name="Normal 2 3 2 3 4" xfId="4708" xr:uid="{2127AD7F-B8B9-42EE-9580-4497C1FBA7EE}"/>
    <cellStyle name="Normal 2 3 3" xfId="77" xr:uid="{DA65FBC5-A0E8-467D-9CD7-C0A3516870A5}"/>
    <cellStyle name="Normal 2 3 4" xfId="78" xr:uid="{282FC3A0-0318-43C4-A707-F21E8D3434DE}"/>
    <cellStyle name="Normal 2 3 5" xfId="185" xr:uid="{6A249928-2166-4D41-8A8E-4033AC9C956A}"/>
    <cellStyle name="Normal 2 3 5 2" xfId="4658" xr:uid="{274E2ACD-EF8A-49FF-A10A-1C2453CA3CDC}"/>
    <cellStyle name="Normal 2 3 6" xfId="4350" xr:uid="{EC356999-3732-4D52-871C-4330BB61D477}"/>
    <cellStyle name="Normal 2 3 6 2" xfId="4552" xr:uid="{B81F8326-9B43-452C-BF9B-77D691E3762D}"/>
    <cellStyle name="Normal 2 3 6 3" xfId="4734" xr:uid="{20109DEB-9225-43A0-89C4-83A4C5085EBD}"/>
    <cellStyle name="Normal 2 3 6 4" xfId="4709" xr:uid="{DBE61747-0ED6-46AA-9D35-46F76C9E9B76}"/>
    <cellStyle name="Normal 2 3 7" xfId="5318" xr:uid="{10F86379-B160-448B-878D-80616469B1A8}"/>
    <cellStyle name="Normal 2 4" xfId="79" xr:uid="{627F0809-3D13-4805-8B2D-94878BF23509}"/>
    <cellStyle name="Normal 2 4 2" xfId="80" xr:uid="{B79C279B-8396-4567-B816-59DA9ED8F7C9}"/>
    <cellStyle name="Normal 2 4 3" xfId="282" xr:uid="{2CDD8460-A226-4115-8569-26D4F08B9C12}"/>
    <cellStyle name="Normal 2 4 3 2" xfId="4659" xr:uid="{C818260E-3264-41A2-ACEF-7FAA18C414D1}"/>
    <cellStyle name="Normal 2 4 3 3" xfId="4673" xr:uid="{356CA9EF-BAF0-4225-902B-042AB3F19052}"/>
    <cellStyle name="Normal 2 4 4" xfId="4554" xr:uid="{7B8450DC-866F-4D6E-94D2-871041F615CA}"/>
    <cellStyle name="Normal 2 4 5" xfId="4754" xr:uid="{79AA6F49-7D2A-4B3C-B185-29255232B42B}"/>
    <cellStyle name="Normal 2 4 6" xfId="4752" xr:uid="{7AD17BD5-8773-406A-8D55-0DCCEB250B71}"/>
    <cellStyle name="Normal 2 5" xfId="184" xr:uid="{1152FF59-1E0A-4658-BE0D-D75D70287951}"/>
    <cellStyle name="Normal 2 5 2" xfId="284" xr:uid="{295B103D-A27D-4550-8B21-5C2B90784620}"/>
    <cellStyle name="Normal 2 5 2 2" xfId="2505" xr:uid="{9B2525C0-2AA3-4625-88D3-72789E109FA7}"/>
    <cellStyle name="Normal 2 5 3" xfId="283" xr:uid="{06D07EBE-AAC6-41BA-BEC6-221C655555B0}"/>
    <cellStyle name="Normal 2 5 3 2" xfId="4586" xr:uid="{E195DAD3-ED7D-4AAD-B5E7-15A5C4BCF485}"/>
    <cellStyle name="Normal 2 5 3 3" xfId="4746" xr:uid="{B24B7A9D-AB62-4B32-BD0D-C3DA2804CFBF}"/>
    <cellStyle name="Normal 2 5 3 4" xfId="5302" xr:uid="{C74711CF-435A-4648-8448-D811B53B1232}"/>
    <cellStyle name="Normal 2 5 4" xfId="4660" xr:uid="{2206AC7F-A3B1-4ACD-9B53-A2EA17297A46}"/>
    <cellStyle name="Normal 2 5 5" xfId="4615" xr:uid="{7FE45AF2-0DDF-4FE9-8198-3489F13CF1E4}"/>
    <cellStyle name="Normal 2 5 6" xfId="4614" xr:uid="{0F621801-B7D2-4F84-8281-E7633DC4272E}"/>
    <cellStyle name="Normal 2 5 7" xfId="4749" xr:uid="{F7A45FE0-0622-4839-A0F0-90F9335B12F5}"/>
    <cellStyle name="Normal 2 5 8" xfId="4719" xr:uid="{7D9103AC-84EF-410E-AFDC-B7033D0C51DA}"/>
    <cellStyle name="Normal 2 6" xfId="285" xr:uid="{79D1212C-A7BD-47EB-B3C7-4CAF43F727DF}"/>
    <cellStyle name="Normal 2 6 2" xfId="286" xr:uid="{EF6FEC40-E512-4E5E-B753-A1CC23F960B3}"/>
    <cellStyle name="Normal 2 6 3" xfId="452" xr:uid="{2260AC10-9A84-4E46-BEFB-D64A0E14295D}"/>
    <cellStyle name="Normal 2 6 3 2" xfId="5335" xr:uid="{4BD1E30B-6AC3-43CF-B927-11C89BD9A792}"/>
    <cellStyle name="Normal 2 6 4" xfId="4661" xr:uid="{215624A7-BAD5-49AC-A70E-8206E240402D}"/>
    <cellStyle name="Normal 2 6 5" xfId="4612" xr:uid="{F0AFF26E-2DD9-4156-94AF-18A2E586F7BE}"/>
    <cellStyle name="Normal 2 6 5 2" xfId="4710" xr:uid="{70C9AD4E-E62B-4C3A-BB59-CF5A29D3B0A3}"/>
    <cellStyle name="Normal 2 6 6" xfId="4598" xr:uid="{D2BD4CC7-E38D-491C-BE38-58AF72AC85BE}"/>
    <cellStyle name="Normal 2 6 7" xfId="5322" xr:uid="{B94662F3-025F-48D3-B9A1-B0A1B905F7A3}"/>
    <cellStyle name="Normal 2 6 8" xfId="5331" xr:uid="{95331C86-E2D4-44D6-88D1-DD0B60784C3C}"/>
    <cellStyle name="Normal 2 7" xfId="287" xr:uid="{3E499A25-C94D-49DF-915D-DF3BD0A4FBBA}"/>
    <cellStyle name="Normal 2 7 2" xfId="4456" xr:uid="{552D3CF3-BA03-4EC4-9DD5-2FA9A482C4AF}"/>
    <cellStyle name="Normal 2 7 3" xfId="4662" xr:uid="{0C053B2B-7BA5-4D00-B470-5208B85CBE64}"/>
    <cellStyle name="Normal 2 7 4" xfId="5303" xr:uid="{688E6000-F744-409A-B9AE-F6AE224C049B}"/>
    <cellStyle name="Normal 2 8" xfId="4508" xr:uid="{38FBD331-A5C6-49EB-9A8B-0787C52D5EA8}"/>
    <cellStyle name="Normal 2 9" xfId="4653" xr:uid="{4645243F-3271-43A6-915F-E734BFA211B8}"/>
    <cellStyle name="Normal 20" xfId="434" xr:uid="{49AF78CA-B6FB-42F8-9DAF-E39720A1D334}"/>
    <cellStyle name="Normal 20 2" xfId="435" xr:uid="{0055B0D9-B170-4069-87EA-88507E22573E}"/>
    <cellStyle name="Normal 20 2 2" xfId="436" xr:uid="{4C61F6B0-2026-459D-ACB6-C0364301BC18}"/>
    <cellStyle name="Normal 20 2 2 2" xfId="4425" xr:uid="{E1B43001-D015-483D-B3AB-E388056B5CFB}"/>
    <cellStyle name="Normal 20 2 2 3" xfId="4417" xr:uid="{F3C054F5-C561-43CF-A873-5EA773F279EF}"/>
    <cellStyle name="Normal 20 2 2 4" xfId="4582" xr:uid="{8C204717-3666-4521-B0F0-CD3FBD4D89CC}"/>
    <cellStyle name="Normal 20 2 2 5" xfId="4744" xr:uid="{476A9A76-25C1-4884-8500-EB2A179745EB}"/>
    <cellStyle name="Normal 20 2 3" xfId="4420" xr:uid="{07E61C6A-C428-4746-81AB-831576D71991}"/>
    <cellStyle name="Normal 20 2 4" xfId="4416" xr:uid="{E0A8D0CD-DB89-425F-8AF4-3B04D7C6B65B}"/>
    <cellStyle name="Normal 20 2 5" xfId="4581" xr:uid="{B90DA0D7-86C0-40C3-98CE-A75753ACF3AE}"/>
    <cellStyle name="Normal 20 2 6" xfId="4743" xr:uid="{C2534CCD-BC54-45E0-8FC1-6E1B63B858F3}"/>
    <cellStyle name="Normal 20 3" xfId="1167" xr:uid="{51E296DD-2ACB-4B3B-B757-2FFD9A863E49}"/>
    <cellStyle name="Normal 20 3 2" xfId="4457" xr:uid="{5A37B3A2-6A5E-4D84-A235-CD4FEC429CE0}"/>
    <cellStyle name="Normal 20 4" xfId="4352" xr:uid="{28074C5F-8E7C-437F-BA91-BDD32F37A997}"/>
    <cellStyle name="Normal 20 4 2" xfId="4555" xr:uid="{B8CA5478-381C-40B6-B7B3-7CB16BFF45C6}"/>
    <cellStyle name="Normal 20 4 3" xfId="4736" xr:uid="{3625AE53-534F-489D-AA1D-524A9F8812B0}"/>
    <cellStyle name="Normal 20 4 4" xfId="4711" xr:uid="{A5B8C849-E5F0-4A9E-BF45-26090670C766}"/>
    <cellStyle name="Normal 20 5" xfId="4433" xr:uid="{3D6505FB-F469-492A-9738-0531FB4029E5}"/>
    <cellStyle name="Normal 20 5 2" xfId="5328" xr:uid="{92F62E0A-F2A3-459E-8106-AC836FBCF070}"/>
    <cellStyle name="Normal 20 6" xfId="4587" xr:uid="{C742F54D-6430-41AC-B7F3-94559B61CA38}"/>
    <cellStyle name="Normal 20 7" xfId="4696" xr:uid="{F84A8E60-1E2A-4D7B-876E-998F6EE27249}"/>
    <cellStyle name="Normal 20 8" xfId="4717" xr:uid="{A50CC02F-6A6F-48D2-BB19-41AB2758841B}"/>
    <cellStyle name="Normal 20 9" xfId="4716" xr:uid="{25B45830-3B94-4B51-8BFB-4F462CC7DBC9}"/>
    <cellStyle name="Normal 21" xfId="437" xr:uid="{89790D82-4219-4725-BBD1-48C03ADDBBFB}"/>
    <cellStyle name="Normal 21 2" xfId="438" xr:uid="{7E741658-F341-4209-9128-AAAD16F21AF8}"/>
    <cellStyle name="Normal 21 2 2" xfId="439" xr:uid="{3116FA07-328B-4D92-9884-FF3E2E0B2508}"/>
    <cellStyle name="Normal 21 3" xfId="4353" xr:uid="{0527255E-7F9F-4BAA-B2D3-24622A23E5F1}"/>
    <cellStyle name="Normal 21 3 2" xfId="4459" xr:uid="{ADCC31E9-4EBE-4BFF-B1C5-97E78EA44A67}"/>
    <cellStyle name="Normal 21 3 3" xfId="4458" xr:uid="{A024F1AC-F403-4B1E-B33E-1A748CDC10BF}"/>
    <cellStyle name="Normal 21 4" xfId="4570" xr:uid="{B028E0AE-A03F-4017-8335-BD1E3EFF138D}"/>
    <cellStyle name="Normal 21 5" xfId="4737" xr:uid="{5C119A40-4A5E-4682-B561-666E66B3490D}"/>
    <cellStyle name="Normal 22" xfId="440" xr:uid="{3C535F1A-A6D7-4812-B00F-A9F35A9F277E}"/>
    <cellStyle name="Normal 22 2" xfId="441" xr:uid="{1FECA698-AC35-47BD-BB4C-15379E50947B}"/>
    <cellStyle name="Normal 22 3" xfId="4310" xr:uid="{E68584DD-92D9-4B25-8994-19423C7F9939}"/>
    <cellStyle name="Normal 22 3 2" xfId="4354" xr:uid="{2DE0B22E-CF33-42F0-8B6F-5D77D717B126}"/>
    <cellStyle name="Normal 22 3 2 2" xfId="4461" xr:uid="{E90BE37E-FDDF-4E21-84A4-5B9A6BF8C3BF}"/>
    <cellStyle name="Normal 22 3 3" xfId="4460" xr:uid="{BCEF55AA-1A51-459B-8F25-4C283C3D5C80}"/>
    <cellStyle name="Normal 22 3 4" xfId="4691" xr:uid="{CA417903-7D67-47C0-A5CA-2877710CBBC6}"/>
    <cellStyle name="Normal 22 4" xfId="4313" xr:uid="{7C52DD80-5142-4778-8ED7-3D4BE71CFE2F}"/>
    <cellStyle name="Normal 22 4 2" xfId="4431" xr:uid="{2C175021-FFDB-4143-A76A-D65BDD81D49B}"/>
    <cellStyle name="Normal 22 4 3" xfId="4571" xr:uid="{45DBDDBF-BCD6-47AB-93B6-5C65257E0D93}"/>
    <cellStyle name="Normal 22 4 3 2" xfId="4590" xr:uid="{649D5055-DF44-446B-B1C9-5642ECBA1E35}"/>
    <cellStyle name="Normal 22 4 3 3" xfId="4748" xr:uid="{C97CEE42-DFF9-4BEC-90B0-F35B6F02D36D}"/>
    <cellStyle name="Normal 22 4 3 4" xfId="5338" xr:uid="{80E3F9C9-13D9-436B-8D70-C749227009AA}"/>
    <cellStyle name="Normal 22 4 3 5" xfId="5334" xr:uid="{BC3EBF6F-EAC1-462A-81EA-5D4E2851C2F3}"/>
    <cellStyle name="Normal 22 4 4" xfId="4692" xr:uid="{85B20ABC-79BE-426F-ABEA-8F798FF0331C}"/>
    <cellStyle name="Normal 22 4 5" xfId="4604" xr:uid="{2EC59AC3-1C00-470D-B8A3-AEC64A941105}"/>
    <cellStyle name="Normal 22 4 6" xfId="4595" xr:uid="{A124A18C-C594-45F0-B67C-25112439E461}"/>
    <cellStyle name="Normal 22 4 7" xfId="4594" xr:uid="{BDDA5AF1-1D98-4BBF-A8F5-C4408C2DC03C}"/>
    <cellStyle name="Normal 22 4 8" xfId="4593" xr:uid="{50C655FD-9E05-4E44-9B83-AC20574B3C67}"/>
    <cellStyle name="Normal 22 4 9" xfId="4592" xr:uid="{36922EEF-172D-42A7-8592-8C64895C93BF}"/>
    <cellStyle name="Normal 22 5" xfId="4738" xr:uid="{458139AF-33AF-42D1-9FD3-92BDF81529E9}"/>
    <cellStyle name="Normal 23" xfId="442" xr:uid="{6C6E9EEC-37D9-41FE-A07E-9D424F9AE5FC}"/>
    <cellStyle name="Normal 23 2" xfId="2500" xr:uid="{1EBB3768-6A33-4BF2-9E64-89113D47726B}"/>
    <cellStyle name="Normal 23 2 2" xfId="4356" xr:uid="{04D2FB33-0A65-4AF5-967C-05CA1E7B420F}"/>
    <cellStyle name="Normal 23 2 2 2" xfId="4751" xr:uid="{82CA103A-82BF-4F2F-B9F9-28A837F7E8EE}"/>
    <cellStyle name="Normal 23 2 2 3" xfId="4693" xr:uid="{5F412BAB-12B0-4A6B-B22E-DE71E5244176}"/>
    <cellStyle name="Normal 23 2 2 4" xfId="4663" xr:uid="{233222CC-2569-48D4-AD64-D875056A8F46}"/>
    <cellStyle name="Normal 23 2 3" xfId="4605" xr:uid="{2176B799-4DA9-42DC-922F-8DDB3F83F80B}"/>
    <cellStyle name="Normal 23 2 4" xfId="4712" xr:uid="{E0B03B2E-AF56-4DEB-907B-8A3CFC3B1389}"/>
    <cellStyle name="Normal 23 3" xfId="4426" xr:uid="{15C8E955-A59E-4A91-A278-0C3E2462664E}"/>
    <cellStyle name="Normal 23 4" xfId="4355" xr:uid="{1CED486D-FE90-47CC-B829-9B76ACC8BB27}"/>
    <cellStyle name="Normal 23 5" xfId="4572" xr:uid="{157ED006-C82E-4BF7-A6AC-0F204DB53CCC}"/>
    <cellStyle name="Normal 23 6" xfId="4739" xr:uid="{42BB7D7E-75A5-46D0-BC47-D07A5BBB0843}"/>
    <cellStyle name="Normal 24" xfId="443" xr:uid="{45671FED-3969-4FE6-9ED8-29A76B31A2B0}"/>
    <cellStyle name="Normal 24 2" xfId="444" xr:uid="{4E970C4E-5B33-46E1-8084-6CFCFF40467A}"/>
    <cellStyle name="Normal 24 2 2" xfId="4428" xr:uid="{4FF1F210-F3C3-4DEB-A9FB-7220F3E2C7AF}"/>
    <cellStyle name="Normal 24 2 3" xfId="4358" xr:uid="{17437534-307B-484A-9BEB-D5D3BB2632D0}"/>
    <cellStyle name="Normal 24 2 4" xfId="4574" xr:uid="{60FE75F6-0E7A-42C6-90DF-9D4FF5884CE2}"/>
    <cellStyle name="Normal 24 2 5" xfId="4741" xr:uid="{B1053B64-85AE-4D94-9A73-8DF658785C1A}"/>
    <cellStyle name="Normal 24 3" xfId="4427" xr:uid="{7CD08DB1-705F-4A48-9E0B-49863A7A385D}"/>
    <cellStyle name="Normal 24 4" xfId="4357" xr:uid="{BF6F4BD5-3C51-47E4-8CD5-D28219CED285}"/>
    <cellStyle name="Normal 24 5" xfId="4573" xr:uid="{B6D27283-A45E-4DB3-967A-75DE5455E3AB}"/>
    <cellStyle name="Normal 24 6" xfId="4740" xr:uid="{E2691603-0078-481A-A8B3-FE478BEC9A73}"/>
    <cellStyle name="Normal 25" xfId="451" xr:uid="{BD89FA99-9607-4436-B57F-BA12CF89920F}"/>
    <cellStyle name="Normal 25 2" xfId="4360" xr:uid="{76E3BAE2-385A-40A7-AAA9-3ED82BBEA6CC}"/>
    <cellStyle name="Normal 25 2 2" xfId="5337" xr:uid="{5239A96F-B9A4-4F25-9953-508D2C1066FA}"/>
    <cellStyle name="Normal 25 3" xfId="4429" xr:uid="{0D28F982-0C37-4A96-9D45-21B51BD7EA7B}"/>
    <cellStyle name="Normal 25 4" xfId="4359" xr:uid="{2CB99698-58F9-4C0C-AB52-81E04A8F3A86}"/>
    <cellStyle name="Normal 25 5" xfId="4575" xr:uid="{552CFD6D-4D6B-44C4-B425-A4D67F8A8548}"/>
    <cellStyle name="Normal 26" xfId="2498" xr:uid="{1ED39DCA-999C-4D50-A0ED-0B654671F885}"/>
    <cellStyle name="Normal 26 2" xfId="2499" xr:uid="{D8E3D7C3-175B-471B-81B2-CA57E2C85D5E}"/>
    <cellStyle name="Normal 26 2 2" xfId="4362" xr:uid="{69A1F330-8A10-485C-A1C9-1F8E935BDDC5}"/>
    <cellStyle name="Normal 26 3" xfId="4361" xr:uid="{124F88D0-E94D-46B1-B96B-98D1A4CBB754}"/>
    <cellStyle name="Normal 26 3 2" xfId="4436" xr:uid="{D7C425A8-7E45-43E1-B961-42747B5608C6}"/>
    <cellStyle name="Normal 27" xfId="2507" xr:uid="{D508D02D-F85C-4A53-8626-BABBFE7DCA78}"/>
    <cellStyle name="Normal 27 2" xfId="4364" xr:uid="{F59A400A-9575-4C1C-B615-17F8511DB117}"/>
    <cellStyle name="Normal 27 3" xfId="4363" xr:uid="{6E06E585-8C8C-4AC5-A18E-F70757436E4B}"/>
    <cellStyle name="Normal 27 4" xfId="4599" xr:uid="{33E6FE0C-6270-40D4-A987-F939ED088DC5}"/>
    <cellStyle name="Normal 27 5" xfId="5320" xr:uid="{540E612A-18CE-4987-87FF-4E516E4F22F4}"/>
    <cellStyle name="Normal 27 6" xfId="4589" xr:uid="{1FB07B31-C482-4E0B-9A31-9D2A65B786AD}"/>
    <cellStyle name="Normal 27 7" xfId="5332" xr:uid="{67F32525-93DB-47A0-BF1D-706F93084762}"/>
    <cellStyle name="Normal 28" xfId="4365" xr:uid="{56D95C1D-A306-42DA-B76C-AE5C17B0398C}"/>
    <cellStyle name="Normal 28 2" xfId="4366" xr:uid="{C6F213AA-FB67-4B05-B23D-A3BA5106558F}"/>
    <cellStyle name="Normal 28 3" xfId="4367" xr:uid="{DC0835BA-4A7F-4DED-8612-A4B4D20E1049}"/>
    <cellStyle name="Normal 29" xfId="4368" xr:uid="{13CB3F13-9ED2-4377-B800-10C7BEB91A05}"/>
    <cellStyle name="Normal 29 2" xfId="4369" xr:uid="{2994D2D0-7778-4C95-A075-6CFAA6C8A3AE}"/>
    <cellStyle name="Normal 3" xfId="2" xr:uid="{665067A7-73F8-4B7E-BFD2-7BB3B9468366}"/>
    <cellStyle name="Normal 3 2" xfId="81" xr:uid="{BD052EA5-9715-4FE8-8F58-FF32413ECA64}"/>
    <cellStyle name="Normal 3 2 2" xfId="82" xr:uid="{9DD8BEFE-C70A-4AC3-9D2D-EBACCB68501A}"/>
    <cellStyle name="Normal 3 2 2 2" xfId="288" xr:uid="{06BCB77A-09CE-4698-B73A-1F1A918C5A37}"/>
    <cellStyle name="Normal 3 2 2 2 2" xfId="4665" xr:uid="{B89AFF90-A960-4861-BB5F-9364F1A52D3E}"/>
    <cellStyle name="Normal 3 2 2 3" xfId="4556" xr:uid="{CEA62C3C-6C8C-4459-B792-8426BD450164}"/>
    <cellStyle name="Normal 3 2 3" xfId="83" xr:uid="{E83C6E92-DB68-4BA0-BC52-09AD1EC309EB}"/>
    <cellStyle name="Normal 3 2 4" xfId="289" xr:uid="{371DDE1A-CE99-4387-9C92-E71BDB2993A2}"/>
    <cellStyle name="Normal 3 2 4 2" xfId="4666" xr:uid="{C0E029DF-8185-42E8-9E88-B4BDB796CCA2}"/>
    <cellStyle name="Normal 3 2 5" xfId="2506" xr:uid="{CFB1BA28-3B85-4A37-B399-2548073879B0}"/>
    <cellStyle name="Normal 3 2 5 2" xfId="4509" xr:uid="{1F934F1B-90EE-4D27-A660-3E03816B4805}"/>
    <cellStyle name="Normal 3 2 5 3" xfId="5304" xr:uid="{1F90DCB6-12AA-49AA-B30B-A6916F90C467}"/>
    <cellStyle name="Normal 3 3" xfId="84" xr:uid="{B8811081-C0DC-472A-8E2F-DF1355B78888}"/>
    <cellStyle name="Normal 3 3 2" xfId="290" xr:uid="{25363E89-A68F-41DC-A408-05EF92121F90}"/>
    <cellStyle name="Normal 3 3 2 2" xfId="4667" xr:uid="{A5D725F2-AE09-44BE-B416-2716C53392D1}"/>
    <cellStyle name="Normal 3 3 3" xfId="4557" xr:uid="{BD881347-1040-4806-B8B0-8E401476D1ED}"/>
    <cellStyle name="Normal 3 4" xfId="85" xr:uid="{731CBC6F-7C31-4CC0-AA07-2C003913942A}"/>
    <cellStyle name="Normal 3 4 2" xfId="2502" xr:uid="{4F20541C-152B-42DF-9482-BE3878B4DCA3}"/>
    <cellStyle name="Normal 3 4 2 2" xfId="4668" xr:uid="{A13D1EC9-F089-4488-8A2B-67138CB2FF04}"/>
    <cellStyle name="Normal 3 4 2 2 2" xfId="5343" xr:uid="{FBE7F97E-9482-4D7D-83A9-0AA937D865CA}"/>
    <cellStyle name="Normal 3 5" xfId="2501" xr:uid="{34BA4166-2510-4133-9228-59351CA67339}"/>
    <cellStyle name="Normal 3 5 2" xfId="4669" xr:uid="{3D5377A5-9F5F-4E05-8584-A866C48D760B}"/>
    <cellStyle name="Normal 3 5 3" xfId="4745" xr:uid="{91A070F3-67CA-4BD8-ACD5-B958ED710734}"/>
    <cellStyle name="Normal 3 5 4" xfId="4713" xr:uid="{721F490B-6A64-4CDD-9FA0-AE76D1EB18BA}"/>
    <cellStyle name="Normal 3 6" xfId="4664" xr:uid="{852F3BD8-A32E-4213-A4A5-B39F7C1ED7BB}"/>
    <cellStyle name="Normal 3 6 2" xfId="5336" xr:uid="{43DFF891-9668-4BDD-A219-A5446F3A8601}"/>
    <cellStyle name="Normal 3 6 2 2" xfId="5333" xr:uid="{7CC2F5E6-01B8-4825-B0BB-1EBE05D6201F}"/>
    <cellStyle name="Normal 30" xfId="4370" xr:uid="{B8EBF1B9-AD0E-4B44-BCC4-4EE645EDE6C6}"/>
    <cellStyle name="Normal 30 2" xfId="4371" xr:uid="{A0D7F628-876F-4C5F-A48A-109E0A0BECF0}"/>
    <cellStyle name="Normal 31" xfId="4372" xr:uid="{5CC075BD-3536-4DD3-881F-84F62DACBBC1}"/>
    <cellStyle name="Normal 31 2" xfId="4373" xr:uid="{A503D241-4EEF-45FA-AFFA-02DA6B5ACD45}"/>
    <cellStyle name="Normal 32" xfId="4374" xr:uid="{DC821155-05C6-4C1F-ACF6-D84D6F5F8528}"/>
    <cellStyle name="Normal 33" xfId="4375" xr:uid="{A2BD51B4-2800-4D31-BF55-64C813C30919}"/>
    <cellStyle name="Normal 33 2" xfId="4376" xr:uid="{BFA09486-E8CE-4FC4-AC8B-7519D3357990}"/>
    <cellStyle name="Normal 34" xfId="4377" xr:uid="{D7363D62-A39B-454B-A221-1C2930FDFB1A}"/>
    <cellStyle name="Normal 34 2" xfId="4378" xr:uid="{8E98F961-5B4E-49FC-AEA2-E975A72DDFB5}"/>
    <cellStyle name="Normal 35" xfId="4379" xr:uid="{FB7C5320-8214-4AB9-B730-3F5A02D17096}"/>
    <cellStyle name="Normal 35 2" xfId="4380" xr:uid="{0AD67CB9-F6F2-4823-9167-AAFCE7D61B21}"/>
    <cellStyle name="Normal 36" xfId="4381" xr:uid="{DA96C346-4B4F-47F6-8DCC-3FADB45BD49C}"/>
    <cellStyle name="Normal 36 2" xfId="4382" xr:uid="{9405A3DD-B6EC-413B-829C-A2D9CB0700FA}"/>
    <cellStyle name="Normal 37" xfId="4383" xr:uid="{D2D4D8F1-A83D-4C3F-A532-4B144EAD6801}"/>
    <cellStyle name="Normal 37 2" xfId="4384" xr:uid="{14A79AED-622A-4AF0-BEC0-846C5A5579E1}"/>
    <cellStyle name="Normal 38" xfId="4385" xr:uid="{369D1EB3-D972-437B-9840-82243E249498}"/>
    <cellStyle name="Normal 38 2" xfId="4386" xr:uid="{BD481A7F-3A93-4187-B5CB-BCC26E39A070}"/>
    <cellStyle name="Normal 39" xfId="4387" xr:uid="{F6B27812-9641-4581-8861-E38F7074BF34}"/>
    <cellStyle name="Normal 39 2" xfId="4388" xr:uid="{D2D07CA6-7389-48E2-97E2-9380CF09499B}"/>
    <cellStyle name="Normal 39 2 2" xfId="4389" xr:uid="{2F506CBF-7FCA-40F8-B083-55D3CB050756}"/>
    <cellStyle name="Normal 39 3" xfId="4390" xr:uid="{A2B2BC01-0312-4A1C-B7D0-791DFBF820BC}"/>
    <cellStyle name="Normal 4" xfId="86" xr:uid="{EE5E949A-617B-408C-B123-1BA1CC824E6B}"/>
    <cellStyle name="Normal 4 2" xfId="87" xr:uid="{E35E3962-73D0-43D6-BCB1-D4B1A1601F48}"/>
    <cellStyle name="Normal 4 2 2" xfId="88" xr:uid="{50A4AF48-65BA-49F8-BA13-3DCA350C6C04}"/>
    <cellStyle name="Normal 4 2 2 2" xfId="445" xr:uid="{91844AC6-C4AF-4298-A831-9DD6B151FF95}"/>
    <cellStyle name="Normal 4 2 2 2 2" xfId="5342" xr:uid="{CCFE487B-8B9B-46FA-A296-077F3BF00C80}"/>
    <cellStyle name="Normal 4 2 2 2 2 2" xfId="5344" xr:uid="{95DA234B-1662-459D-A04C-06FDB276E95B}"/>
    <cellStyle name="Normal 4 2 2 3" xfId="2807" xr:uid="{784B5574-0EB6-416E-AD5D-FEF55F849113}"/>
    <cellStyle name="Normal 4 2 2 4" xfId="2808" xr:uid="{D5921E1A-1C75-41C8-BFA6-E6E45F03C5DE}"/>
    <cellStyle name="Normal 4 2 2 4 2" xfId="2809" xr:uid="{603272B3-44CB-4C9E-B521-B59A8BDC0332}"/>
    <cellStyle name="Normal 4 2 2 4 3" xfId="2810" xr:uid="{C2C60BE8-4C92-4C4E-BF99-E403E62F4718}"/>
    <cellStyle name="Normal 4 2 2 4 3 2" xfId="2811" xr:uid="{D1A69D26-56A9-4F22-9CE4-30FA5491FC36}"/>
    <cellStyle name="Normal 4 2 2 4 3 3" xfId="4312" xr:uid="{891A3F89-D3A3-4E70-B389-550FD31341DB}"/>
    <cellStyle name="Normal 4 2 3" xfId="2493" xr:uid="{19F14C6C-75F2-4F73-A682-04331E845C5F}"/>
    <cellStyle name="Normal 4 2 3 2" xfId="2504" xr:uid="{35930EB3-6A2C-417F-A4F9-4E08F4BB66B2}"/>
    <cellStyle name="Normal 4 2 3 2 2" xfId="4462" xr:uid="{154D4F85-FC0B-4ACC-8375-50CE05EDD74D}"/>
    <cellStyle name="Normal 4 2 3 3" xfId="4463" xr:uid="{4A93378C-0109-47C2-AD61-0DDED69F7933}"/>
    <cellStyle name="Normal 4 2 3 3 2" xfId="4464" xr:uid="{A7C0F198-7448-4D89-95C6-0A332BDEBC6B}"/>
    <cellStyle name="Normal 4 2 3 4" xfId="4465" xr:uid="{A9789C81-4780-4BB4-AA75-7DDEBCB12FB8}"/>
    <cellStyle name="Normal 4 2 3 5" xfId="4466" xr:uid="{70976D8B-616D-4417-8692-6A1C2D253325}"/>
    <cellStyle name="Normal 4 2 4" xfId="2494" xr:uid="{91980A54-2FC6-4FCF-B859-E75C3081023A}"/>
    <cellStyle name="Normal 4 2 4 2" xfId="4392" xr:uid="{2FBDC3DA-FC63-4E5C-8EDE-1480EAB84112}"/>
    <cellStyle name="Normal 4 2 4 2 2" xfId="4467" xr:uid="{FEC078DD-2053-4B7B-92C3-4589874D8C4A}"/>
    <cellStyle name="Normal 4 2 4 2 3" xfId="4694" xr:uid="{6D233F7B-C1E3-4B55-80FF-0AA0786B7D35}"/>
    <cellStyle name="Normal 4 2 4 2 4" xfId="4613" xr:uid="{0828F6A8-7A65-405A-8CF5-426F136ACB95}"/>
    <cellStyle name="Normal 4 2 4 3" xfId="4576" xr:uid="{8A31126F-9530-48DC-AB9E-FACE2A4FFEAF}"/>
    <cellStyle name="Normal 4 2 4 4" xfId="4714" xr:uid="{29031866-970A-4194-B4D6-3C2E8FF88B2E}"/>
    <cellStyle name="Normal 4 2 5" xfId="1168" xr:uid="{26E456BB-F54C-4926-AB85-DD4DB1870D34}"/>
    <cellStyle name="Normal 4 2 6" xfId="4558" xr:uid="{7CF10F83-FCFD-47C9-B777-C751ADC9CD89}"/>
    <cellStyle name="Normal 4 2 7" xfId="5341" xr:uid="{EF55A71C-F07B-4FB1-9202-EC64A158C2BF}"/>
    <cellStyle name="Normal 4 3" xfId="528" xr:uid="{090D34A0-F670-4450-B26B-7958B8F0ED1E}"/>
    <cellStyle name="Normal 4 3 2" xfId="1170" xr:uid="{C4B8E863-C5A6-4F21-B0D9-FFAD93F865F5}"/>
    <cellStyle name="Normal 4 3 2 2" xfId="1171" xr:uid="{BA6C8EFD-0409-423E-87D5-A64A60248475}"/>
    <cellStyle name="Normal 4 3 2 3" xfId="1172" xr:uid="{BE38BD9E-DDB5-4735-97F5-D70594468E93}"/>
    <cellStyle name="Normal 4 3 3" xfId="1169" xr:uid="{EF945A05-C9D2-4864-AEAF-683CE4865EDF}"/>
    <cellStyle name="Normal 4 3 3 2" xfId="4434" xr:uid="{52F7EBEA-8D16-4B3D-9B01-4F3B86C34805}"/>
    <cellStyle name="Normal 4 3 4" xfId="2812" xr:uid="{3E20DA54-4534-4938-BA4F-56628B4D6B6C}"/>
    <cellStyle name="Normal 4 3 5" xfId="2813" xr:uid="{EB80C825-EEA2-463F-AFDB-D7228EC96CB1}"/>
    <cellStyle name="Normal 4 3 5 2" xfId="2814" xr:uid="{B09131BC-C2D9-4F5E-B109-96CF629F0CA4}"/>
    <cellStyle name="Normal 4 3 5 3" xfId="2815" xr:uid="{4C24515B-9EB8-4730-82DC-0D024F970B2B}"/>
    <cellStyle name="Normal 4 3 5 3 2" xfId="2816" xr:uid="{1B3862E7-0CCB-498F-B9E8-236C150D2CED}"/>
    <cellStyle name="Normal 4 3 5 3 3" xfId="4311" xr:uid="{25427021-1795-4552-9EB6-F1DC9B44E58F}"/>
    <cellStyle name="Normal 4 3 6" xfId="4314" xr:uid="{A5C09167-AC66-40A7-A38B-3A9C9309CA3D}"/>
    <cellStyle name="Normal 4 4" xfId="453" xr:uid="{A5A00B70-456F-4D15-8E24-7BC788813A06}"/>
    <cellStyle name="Normal 4 4 2" xfId="2495" xr:uid="{5CC57220-34E0-41AE-8AC9-B10237F4D3AC}"/>
    <cellStyle name="Normal 4 4 2 2" xfId="5339" xr:uid="{617BC0A6-87CD-4D89-A646-77D596C9053C}"/>
    <cellStyle name="Normal 4 4 3" xfId="2503" xr:uid="{9A89A697-4A20-4689-9ACC-D8F4385F8B77}"/>
    <cellStyle name="Normal 4 4 3 2" xfId="4317" xr:uid="{B46E68DF-15EF-4F22-83DE-C41C8522C9DB}"/>
    <cellStyle name="Normal 4 4 3 3" xfId="4316" xr:uid="{176BE0EA-1BEF-4672-8B09-6949F8B6A54E}"/>
    <cellStyle name="Normal 4 4 4" xfId="4747" xr:uid="{7361A7D6-6BFE-41AE-8F50-A2778A0F864C}"/>
    <cellStyle name="Normal 4 5" xfId="2496" xr:uid="{6B9BBDEC-F2EF-4D56-8132-AD6787E064E7}"/>
    <cellStyle name="Normal 4 5 2" xfId="4391" xr:uid="{EF587A3E-C9B7-4650-9EB8-BD667A0DBA3C}"/>
    <cellStyle name="Normal 4 6" xfId="2497" xr:uid="{EC16C16C-EF36-4282-96DA-9FB859B490C4}"/>
    <cellStyle name="Normal 4 7" xfId="900" xr:uid="{928969DB-7276-473B-8FD9-8DD98DABB412}"/>
    <cellStyle name="Normal 4 8" xfId="5340" xr:uid="{63E4CD57-EEEA-4D3F-A421-CA5E6E1E0335}"/>
    <cellStyle name="Normal 40" xfId="4393" xr:uid="{270CD861-1BC2-4A51-AF6A-34836AF0F16E}"/>
    <cellStyle name="Normal 40 2" xfId="4394" xr:uid="{57159842-F990-4585-B2DA-99A5A99D4102}"/>
    <cellStyle name="Normal 40 2 2" xfId="4395" xr:uid="{C110A8A3-66B7-46C9-B269-316110E18866}"/>
    <cellStyle name="Normal 40 3" xfId="4396" xr:uid="{09CEB80C-2A0D-4143-BC64-550DD0EC0008}"/>
    <cellStyle name="Normal 41" xfId="4397" xr:uid="{0E0469C1-06DC-4C98-AC24-4F6685D13D70}"/>
    <cellStyle name="Normal 41 2" xfId="4398" xr:uid="{131BD8F3-F3F8-4302-BEC2-062DAA7CD046}"/>
    <cellStyle name="Normal 42" xfId="4399" xr:uid="{655090FB-6052-4278-A19C-355D89B6B540}"/>
    <cellStyle name="Normal 42 2" xfId="4400" xr:uid="{41914146-9626-434C-842D-8D6E48BDDA10}"/>
    <cellStyle name="Normal 43" xfId="4401" xr:uid="{8A2EE7D6-4270-4012-BB5D-F933ACF707B3}"/>
    <cellStyle name="Normal 43 2" xfId="4402" xr:uid="{CC84251B-921B-4E15-979D-9CFA275C51EF}"/>
    <cellStyle name="Normal 44" xfId="4412" xr:uid="{73E253B1-4C0B-4496-9E97-B992871F85F7}"/>
    <cellStyle name="Normal 44 2" xfId="4413" xr:uid="{E7DAF9A6-CD6C-4CAD-8724-6F90845E682E}"/>
    <cellStyle name="Normal 45" xfId="4674" xr:uid="{63B421A8-1B62-4841-89AB-FA7DC2B6727A}"/>
    <cellStyle name="Normal 45 2" xfId="5324" xr:uid="{1A0359A5-6BA2-48D7-98EC-8D7F6AFFEFB2}"/>
    <cellStyle name="Normal 45 3" xfId="5323" xr:uid="{A986DC61-607F-4918-AFB3-45030BB491E4}"/>
    <cellStyle name="Normal 5" xfId="89" xr:uid="{DE64C6FE-6D71-4762-8261-7534AC1675CB}"/>
    <cellStyle name="Normal 5 10" xfId="291" xr:uid="{05EEA34F-FAB2-4E36-B7F9-4EC6FBDB2792}"/>
    <cellStyle name="Normal 5 10 2" xfId="529" xr:uid="{A89D4877-B8E9-41BB-9FE5-A451A3C34C17}"/>
    <cellStyle name="Normal 5 10 2 2" xfId="1173" xr:uid="{BC7BB37E-4B45-4A45-9DA4-4F8D817EBFB1}"/>
    <cellStyle name="Normal 5 10 2 3" xfId="2817" xr:uid="{EA00698B-339B-492E-8B29-D263D5083A2E}"/>
    <cellStyle name="Normal 5 10 2 4" xfId="2818" xr:uid="{96C8210C-95A4-4E1A-9804-842984E897A9}"/>
    <cellStyle name="Normal 5 10 3" xfId="1174" xr:uid="{16932CB0-C761-4DC6-9A3A-23D3F28F6F80}"/>
    <cellStyle name="Normal 5 10 3 2" xfId="2819" xr:uid="{2047F69E-D6E4-4E81-BEFD-74A4B929C92A}"/>
    <cellStyle name="Normal 5 10 3 3" xfId="2820" xr:uid="{FCDDCE03-07C8-4F77-9F37-A7E57C3E872F}"/>
    <cellStyle name="Normal 5 10 3 4" xfId="2821" xr:uid="{BC0653C2-3225-4549-B83D-90D1B852F454}"/>
    <cellStyle name="Normal 5 10 4" xfId="2822" xr:uid="{F804837E-B3A0-4963-BA10-AE2B0D479839}"/>
    <cellStyle name="Normal 5 10 5" xfId="2823" xr:uid="{BE907339-3C0F-4894-AF8A-858452AF8020}"/>
    <cellStyle name="Normal 5 10 6" xfId="2824" xr:uid="{7DF3D709-5E7D-4421-8F1F-5C9644B55A79}"/>
    <cellStyle name="Normal 5 11" xfId="292" xr:uid="{605BFF5B-FABE-41D2-9267-9D453377D57C}"/>
    <cellStyle name="Normal 5 11 2" xfId="1175" xr:uid="{D950A898-AA52-48C6-A383-02C9D3A521FA}"/>
    <cellStyle name="Normal 5 11 2 2" xfId="2825" xr:uid="{BFF56110-06D7-4245-8682-70AAF75BAB89}"/>
    <cellStyle name="Normal 5 11 2 2 2" xfId="4403" xr:uid="{DBA88A8D-D1CF-4106-8D4A-3FCC5E7F9F2E}"/>
    <cellStyle name="Normal 5 11 2 2 3" xfId="4681" xr:uid="{519BEE62-0BCD-4242-B9E6-E40BDDABD82B}"/>
    <cellStyle name="Normal 5 11 2 3" xfId="2826" xr:uid="{24934FDF-0091-4F23-A931-DDBB1D580AA9}"/>
    <cellStyle name="Normal 5 11 2 4" xfId="2827" xr:uid="{F5A5D469-3DA1-41F5-A28D-15F30F50F6AF}"/>
    <cellStyle name="Normal 5 11 3" xfId="2828" xr:uid="{1E978E93-B3C0-4825-8F63-D07C29CF6C76}"/>
    <cellStyle name="Normal 5 11 4" xfId="2829" xr:uid="{46F761B0-8E25-4C31-ADDC-4DA8593EADBF}"/>
    <cellStyle name="Normal 5 11 4 2" xfId="4577" xr:uid="{21F57B84-136F-4BDE-88A4-92863F6906FD}"/>
    <cellStyle name="Normal 5 11 4 3" xfId="4682" xr:uid="{3640CB8B-AC7F-4836-AC7C-4A36BAB8A33F}"/>
    <cellStyle name="Normal 5 11 4 4" xfId="4606" xr:uid="{B809E203-6ED0-4F7D-8DA1-BA14CEE82546}"/>
    <cellStyle name="Normal 5 11 5" xfId="2830" xr:uid="{D0E7A3EF-7996-4CA6-854B-61DF8793FAF7}"/>
    <cellStyle name="Normal 5 12" xfId="1176" xr:uid="{4B178D99-830E-43D6-865E-27E4AF423400}"/>
    <cellStyle name="Normal 5 12 2" xfId="2831" xr:uid="{1931ED2D-66F6-4AF3-925B-BF0E6B9F95B2}"/>
    <cellStyle name="Normal 5 12 3" xfId="2832" xr:uid="{63890BE2-195A-4AB4-B863-234415D21E63}"/>
    <cellStyle name="Normal 5 12 4" xfId="2833" xr:uid="{8ED3F894-F231-4D3E-A213-5F26AAA0739B}"/>
    <cellStyle name="Normal 5 13" xfId="901" xr:uid="{A229B061-B086-4984-9B93-875FF16B9F05}"/>
    <cellStyle name="Normal 5 13 2" xfId="2834" xr:uid="{BCFFAE68-0856-43E6-A346-2AC3EECD514D}"/>
    <cellStyle name="Normal 5 13 3" xfId="2835" xr:uid="{FCA039D6-CDCB-47FF-9C4E-43D7271AB26B}"/>
    <cellStyle name="Normal 5 13 4" xfId="2836" xr:uid="{4C6B5FDD-D290-41CC-BB8B-E2C343F40673}"/>
    <cellStyle name="Normal 5 14" xfId="2837" xr:uid="{A6E742E0-3FDD-4A6A-955B-340DAFF67996}"/>
    <cellStyle name="Normal 5 14 2" xfId="2838" xr:uid="{2FF2C07F-EC4A-41CD-B52B-4FD3894125D5}"/>
    <cellStyle name="Normal 5 15" xfId="2839" xr:uid="{5D8F9A5A-E764-425E-92D6-5FC4956E7C88}"/>
    <cellStyle name="Normal 5 16" xfId="2840" xr:uid="{CC427E25-A63E-4B90-9179-BC17276DD807}"/>
    <cellStyle name="Normal 5 17" xfId="2841" xr:uid="{A6CDFBC5-CA99-43A5-BE62-DB339BAFEF8E}"/>
    <cellStyle name="Normal 5 2" xfId="90" xr:uid="{6DA30CAD-6BA6-48EF-AC8A-CBE8120086E4}"/>
    <cellStyle name="Normal 5 2 2" xfId="187" xr:uid="{74AC96C3-E80B-4D2F-A459-5ACD1280BB3F}"/>
    <cellStyle name="Normal 5 2 2 2" xfId="188" xr:uid="{678D82A9-ED13-4274-87BF-41E62EBBE6FE}"/>
    <cellStyle name="Normal 5 2 2 2 2" xfId="189" xr:uid="{DF490285-4239-43CE-93BB-928509A50466}"/>
    <cellStyle name="Normal 5 2 2 2 2 2" xfId="190" xr:uid="{40878898-3A5C-419F-9526-1BBC84D422C5}"/>
    <cellStyle name="Normal 5 2 2 2 3" xfId="191" xr:uid="{6D20FC9E-DF6E-4922-B795-9DBA6D30BDA5}"/>
    <cellStyle name="Normal 5 2 2 2 4" xfId="4670" xr:uid="{85400505-988E-4A8C-B8C4-940F73B73457}"/>
    <cellStyle name="Normal 5 2 2 2 5" xfId="5300" xr:uid="{5DA3CB26-D3BE-43CF-96CC-97102CC1043C}"/>
    <cellStyle name="Normal 5 2 2 3" xfId="192" xr:uid="{53B64D7F-71B0-4D80-BF92-F623D367F0B3}"/>
    <cellStyle name="Normal 5 2 2 3 2" xfId="193" xr:uid="{940F2FFE-A3A3-4056-9550-390979949B88}"/>
    <cellStyle name="Normal 5 2 2 4" xfId="194" xr:uid="{FB6BF355-244C-46B6-BF8D-584917057375}"/>
    <cellStyle name="Normal 5 2 2 5" xfId="293" xr:uid="{AB44BB82-A564-46F2-8EC4-8718322EDBB5}"/>
    <cellStyle name="Normal 5 2 2 6" xfId="4596" xr:uid="{A6C7E58E-0CAC-43D8-A36C-D39DB9C832BC}"/>
    <cellStyle name="Normal 5 2 2 7" xfId="5329" xr:uid="{06E84A80-C0E2-4C32-8D45-035C11AE784C}"/>
    <cellStyle name="Normal 5 2 3" xfId="195" xr:uid="{CA7EE6A1-02E9-4613-A218-F96C7F5BADF6}"/>
    <cellStyle name="Normal 5 2 3 2" xfId="196" xr:uid="{2157EBF3-8EF8-4DE4-862F-E99D284C944B}"/>
    <cellStyle name="Normal 5 2 3 2 2" xfId="197" xr:uid="{85783B6A-FF4B-409E-923F-F3BCCB259BE5}"/>
    <cellStyle name="Normal 5 2 3 2 3" xfId="4559" xr:uid="{96D99461-DD72-4A5C-8998-FFBE0827C6D7}"/>
    <cellStyle name="Normal 5 2 3 2 4" xfId="5301" xr:uid="{79406BA7-F3D7-47D7-9161-3C2C4D370485}"/>
    <cellStyle name="Normal 5 2 3 3" xfId="198" xr:uid="{296B87E9-2EC3-4951-A000-66AB98303A99}"/>
    <cellStyle name="Normal 5 2 3 3 2" xfId="4742" xr:uid="{EAAE3408-CF1F-4BBB-8E80-6FB031219C6E}"/>
    <cellStyle name="Normal 5 2 3 4" xfId="4404" xr:uid="{FBAAB153-B31D-4F89-A373-0C5AEB4B9227}"/>
    <cellStyle name="Normal 5 2 3 4 2" xfId="4715" xr:uid="{2ECFF84A-5FB3-406B-AB4D-F264D256010F}"/>
    <cellStyle name="Normal 5 2 3 5" xfId="4597" xr:uid="{6D5EC518-BF45-4C2C-B954-BDBE9C95A24C}"/>
    <cellStyle name="Normal 5 2 3 6" xfId="5321" xr:uid="{DD5971AC-A37E-4D45-92FB-DC3C4543AC7E}"/>
    <cellStyle name="Normal 5 2 3 7" xfId="5330" xr:uid="{1E3B151B-14EC-485D-A882-0B9219A034D9}"/>
    <cellStyle name="Normal 5 2 4" xfId="199" xr:uid="{E0CB37B4-536F-49F3-9743-7312F2BE6D6A}"/>
    <cellStyle name="Normal 5 2 4 2" xfId="200" xr:uid="{544FDDC4-C2DD-4761-A7FF-548AD4593D54}"/>
    <cellStyle name="Normal 5 2 5" xfId="201" xr:uid="{72899A6D-BC46-4837-831B-3229EB6A1B87}"/>
    <cellStyle name="Normal 5 2 6" xfId="186" xr:uid="{C40055E3-6973-4E97-9DC5-84EE9292E165}"/>
    <cellStyle name="Normal 5 3" xfId="91" xr:uid="{85404015-42FD-4216-99DC-300B3A97F506}"/>
    <cellStyle name="Normal 5 3 2" xfId="4406" xr:uid="{696E2DC2-ECBD-4D47-8856-C7C84BA2933F}"/>
    <cellStyle name="Normal 5 3 3" xfId="4405" xr:uid="{B724345D-C9DA-446E-BAB8-D182CF43376B}"/>
    <cellStyle name="Normal 5 4" xfId="92" xr:uid="{FBC7BD3B-29DD-4D17-9FE0-CB5221476021}"/>
    <cellStyle name="Normal 5 4 10" xfId="2842" xr:uid="{DCFA85C3-3493-4249-88A6-08BC44BEB78F}"/>
    <cellStyle name="Normal 5 4 11" xfId="2843" xr:uid="{6D325EC3-FBA7-4C81-ABFD-C650283B545B}"/>
    <cellStyle name="Normal 5 4 2" xfId="93" xr:uid="{544FEFF3-077B-4880-B83C-8C957F2A1992}"/>
    <cellStyle name="Normal 5 4 2 2" xfId="94" xr:uid="{64CEA845-CFEB-414B-98FF-9D30E8017C17}"/>
    <cellStyle name="Normal 5 4 2 2 2" xfId="294" xr:uid="{3F0F3593-6A92-43AC-B25D-4E9573EB05D2}"/>
    <cellStyle name="Normal 5 4 2 2 2 2" xfId="530" xr:uid="{45C9E882-951F-42C4-ABB5-052277F67B0E}"/>
    <cellStyle name="Normal 5 4 2 2 2 2 2" xfId="531" xr:uid="{D0D1042C-C789-4628-A322-9F2D9BB39667}"/>
    <cellStyle name="Normal 5 4 2 2 2 2 2 2" xfId="1177" xr:uid="{9F275E5F-5A55-4941-977C-F3960F23E03A}"/>
    <cellStyle name="Normal 5 4 2 2 2 2 2 2 2" xfId="1178" xr:uid="{2D0DDA4C-9061-481C-A454-B97DD6BB20DD}"/>
    <cellStyle name="Normal 5 4 2 2 2 2 2 3" xfId="1179" xr:uid="{A93E74D2-8332-4C5F-A4A3-970EBB55FCDD}"/>
    <cellStyle name="Normal 5 4 2 2 2 2 3" xfId="1180" xr:uid="{A0BB3F0E-656C-4FBC-8CB7-DD7634B1F79A}"/>
    <cellStyle name="Normal 5 4 2 2 2 2 3 2" xfId="1181" xr:uid="{7C8022A2-9999-4E55-8627-F521818D8343}"/>
    <cellStyle name="Normal 5 4 2 2 2 2 4" xfId="1182" xr:uid="{2076DA31-A839-4E82-A6C2-8FA4420A9AFF}"/>
    <cellStyle name="Normal 5 4 2 2 2 3" xfId="532" xr:uid="{82DE58EB-2220-46FB-AE13-7166AE57482F}"/>
    <cellStyle name="Normal 5 4 2 2 2 3 2" xfId="1183" xr:uid="{D4C50663-B571-41AD-8FA6-0CBEDE97D36F}"/>
    <cellStyle name="Normal 5 4 2 2 2 3 2 2" xfId="1184" xr:uid="{223410E2-8DC8-4CFE-831B-56C6EDF63892}"/>
    <cellStyle name="Normal 5 4 2 2 2 3 3" xfId="1185" xr:uid="{6BDF3206-DB50-4001-9746-76013B5490DE}"/>
    <cellStyle name="Normal 5 4 2 2 2 3 4" xfId="2844" xr:uid="{4A573578-7A74-4BEB-87CC-A5AF814CF0D3}"/>
    <cellStyle name="Normal 5 4 2 2 2 4" xfId="1186" xr:uid="{903A75CE-C8DA-4378-9E66-C5972D5A46D5}"/>
    <cellStyle name="Normal 5 4 2 2 2 4 2" xfId="1187" xr:uid="{BEE1115F-9976-4B2F-9513-D42728D61795}"/>
    <cellStyle name="Normal 5 4 2 2 2 5" xfId="1188" xr:uid="{B2BDADE6-53BC-43ED-9713-451132E3AD8A}"/>
    <cellStyle name="Normal 5 4 2 2 2 6" xfId="2845" xr:uid="{A4B329D8-79AE-4035-8B9D-3CE5F4AD1C56}"/>
    <cellStyle name="Normal 5 4 2 2 3" xfId="295" xr:uid="{19B961D0-A004-4EBC-AD13-0CE9C288DE80}"/>
    <cellStyle name="Normal 5 4 2 2 3 2" xfId="533" xr:uid="{F571102D-3F39-4C8B-956C-70A80CE04C4F}"/>
    <cellStyle name="Normal 5 4 2 2 3 2 2" xfId="534" xr:uid="{E4F1946E-39CD-4E4B-99AD-C3F747B404FF}"/>
    <cellStyle name="Normal 5 4 2 2 3 2 2 2" xfId="1189" xr:uid="{8A580689-2EB3-4DEE-8DFB-CA60E3116C58}"/>
    <cellStyle name="Normal 5 4 2 2 3 2 2 2 2" xfId="1190" xr:uid="{571B7856-22D8-4108-A4A1-73BFA1570CCC}"/>
    <cellStyle name="Normal 5 4 2 2 3 2 2 3" xfId="1191" xr:uid="{1C5B15C6-350B-4822-B61C-D4EDA8223CD5}"/>
    <cellStyle name="Normal 5 4 2 2 3 2 3" xfId="1192" xr:uid="{8A0E7184-A841-4D71-BAFD-40815A6C86B3}"/>
    <cellStyle name="Normal 5 4 2 2 3 2 3 2" xfId="1193" xr:uid="{54946341-B045-47BB-9F72-BA83CE5719FF}"/>
    <cellStyle name="Normal 5 4 2 2 3 2 4" xfId="1194" xr:uid="{6A6EB1BB-EBE4-4A94-896F-4732645010DB}"/>
    <cellStyle name="Normal 5 4 2 2 3 3" xfId="535" xr:uid="{881305A1-6FBE-4537-97F6-DEF0859B6F42}"/>
    <cellStyle name="Normal 5 4 2 2 3 3 2" xfId="1195" xr:uid="{DFCCE417-E167-4C97-902D-213A662A49F8}"/>
    <cellStyle name="Normal 5 4 2 2 3 3 2 2" xfId="1196" xr:uid="{0F9EBC45-8EF3-4B4D-AD51-868C8DFDF032}"/>
    <cellStyle name="Normal 5 4 2 2 3 3 3" xfId="1197" xr:uid="{C309DDEF-D649-4C9B-9FC1-7CB4B86790F6}"/>
    <cellStyle name="Normal 5 4 2 2 3 4" xfId="1198" xr:uid="{D0CE48D6-56DF-4A87-B9AD-B535720F9840}"/>
    <cellStyle name="Normal 5 4 2 2 3 4 2" xfId="1199" xr:uid="{2C982BF7-31DF-49C8-80F2-9F8E7A445829}"/>
    <cellStyle name="Normal 5 4 2 2 3 5" xfId="1200" xr:uid="{BE1FE596-82BD-444F-837B-01A1D65BC740}"/>
    <cellStyle name="Normal 5 4 2 2 4" xfId="536" xr:uid="{01416D67-B7D4-4FA7-8375-6AAAF5C2AAD7}"/>
    <cellStyle name="Normal 5 4 2 2 4 2" xfId="537" xr:uid="{D69320F8-5201-4FE2-AF39-DEA989257D48}"/>
    <cellStyle name="Normal 5 4 2 2 4 2 2" xfId="1201" xr:uid="{2590CA5C-7378-4B50-975C-EE0A31933C7B}"/>
    <cellStyle name="Normal 5 4 2 2 4 2 2 2" xfId="1202" xr:uid="{12B6685A-F693-4C53-A850-0D9B152873F0}"/>
    <cellStyle name="Normal 5 4 2 2 4 2 3" xfId="1203" xr:uid="{70220D3A-7247-46FD-A46D-2E5E6FF395DF}"/>
    <cellStyle name="Normal 5 4 2 2 4 3" xfId="1204" xr:uid="{33FDC641-D5EA-4378-AB34-EB250EC4C776}"/>
    <cellStyle name="Normal 5 4 2 2 4 3 2" xfId="1205" xr:uid="{02AB2569-999A-48B2-97CB-E5E5F771DE90}"/>
    <cellStyle name="Normal 5 4 2 2 4 4" xfId="1206" xr:uid="{4D4F7B58-E956-41F3-A613-70CFDEDEC56B}"/>
    <cellStyle name="Normal 5 4 2 2 5" xfId="538" xr:uid="{35807DDC-2C26-4861-AD19-C8932B0764BB}"/>
    <cellStyle name="Normal 5 4 2 2 5 2" xfId="1207" xr:uid="{FAB88F38-9DC6-41FB-BE4B-E9530887463B}"/>
    <cellStyle name="Normal 5 4 2 2 5 2 2" xfId="1208" xr:uid="{C7F979E3-F770-4DB6-AB03-6E8861A8483D}"/>
    <cellStyle name="Normal 5 4 2 2 5 3" xfId="1209" xr:uid="{31C0DF4A-F653-4881-AA3A-AE47257C5ACC}"/>
    <cellStyle name="Normal 5 4 2 2 5 4" xfId="2846" xr:uid="{3433DF35-BCCF-4D30-A013-338ADA683D22}"/>
    <cellStyle name="Normal 5 4 2 2 6" xfId="1210" xr:uid="{ADEE1475-274D-4F46-B025-91748E1373B2}"/>
    <cellStyle name="Normal 5 4 2 2 6 2" xfId="1211" xr:uid="{A815E616-38CC-4B7F-B1A4-1DE615A2698C}"/>
    <cellStyle name="Normal 5 4 2 2 7" xfId="1212" xr:uid="{1F22753B-41CC-47B7-8300-E4F0AE59CB8B}"/>
    <cellStyle name="Normal 5 4 2 2 8" xfId="2847" xr:uid="{17C218D0-D0EA-496F-A4EC-26388F68BB52}"/>
    <cellStyle name="Normal 5 4 2 3" xfId="296" xr:uid="{6CC0CAF6-4977-4829-9189-7709AAC9506A}"/>
    <cellStyle name="Normal 5 4 2 3 2" xfId="539" xr:uid="{4410DA3C-8104-4493-86CF-939772CF60D1}"/>
    <cellStyle name="Normal 5 4 2 3 2 2" xfId="540" xr:uid="{CCF765A3-DD75-4595-AE8F-52167B7D108D}"/>
    <cellStyle name="Normal 5 4 2 3 2 2 2" xfId="1213" xr:uid="{BE55A00F-0277-4C76-BDEB-224228C2D786}"/>
    <cellStyle name="Normal 5 4 2 3 2 2 2 2" xfId="1214" xr:uid="{71544433-532D-41C4-9386-1AC129DFCCB5}"/>
    <cellStyle name="Normal 5 4 2 3 2 2 3" xfId="1215" xr:uid="{C895210B-A928-467C-AF08-A3FA3C56BD6F}"/>
    <cellStyle name="Normal 5 4 2 3 2 3" xfId="1216" xr:uid="{705D72CC-12F5-424E-A1A7-ADD53594695C}"/>
    <cellStyle name="Normal 5 4 2 3 2 3 2" xfId="1217" xr:uid="{94B84ADF-B376-4B2B-98D3-FB63CD5CAAE2}"/>
    <cellStyle name="Normal 5 4 2 3 2 4" xfId="1218" xr:uid="{2F567D74-CD3D-45CB-847D-774E80B3CB12}"/>
    <cellStyle name="Normal 5 4 2 3 3" xfId="541" xr:uid="{84181E73-BEAE-41AE-9381-94B565025D34}"/>
    <cellStyle name="Normal 5 4 2 3 3 2" xfId="1219" xr:uid="{F44D6748-6DF8-4794-BB5A-2F9A89B416C9}"/>
    <cellStyle name="Normal 5 4 2 3 3 2 2" xfId="1220" xr:uid="{84562259-2F8F-4E59-A3AE-C1A86207337E}"/>
    <cellStyle name="Normal 5 4 2 3 3 3" xfId="1221" xr:uid="{838574A4-92B1-485E-B3FE-5489FE599BF8}"/>
    <cellStyle name="Normal 5 4 2 3 3 4" xfId="2848" xr:uid="{871B445E-B213-473A-853F-FE927E846FEA}"/>
    <cellStyle name="Normal 5 4 2 3 4" xfId="1222" xr:uid="{1E6E0B3D-5D86-42FA-8F1E-58244106BAE6}"/>
    <cellStyle name="Normal 5 4 2 3 4 2" xfId="1223" xr:uid="{31CBEC40-197D-45B6-BD3C-E5EB3C2342A7}"/>
    <cellStyle name="Normal 5 4 2 3 5" xfId="1224" xr:uid="{B1C5303B-A6E5-4CD5-926F-35859349A014}"/>
    <cellStyle name="Normal 5 4 2 3 6" xfId="2849" xr:uid="{D6280C9A-46EE-494F-B8CC-B82499DEB5B3}"/>
    <cellStyle name="Normal 5 4 2 4" xfId="297" xr:uid="{EE64553E-A84F-4B01-8645-981EB2D3C830}"/>
    <cellStyle name="Normal 5 4 2 4 2" xfId="542" xr:uid="{49AF93FD-A1B2-4C42-BD62-9F16A0365787}"/>
    <cellStyle name="Normal 5 4 2 4 2 2" xfId="543" xr:uid="{43A2A293-66E4-4D00-A125-05B2A85EC0C1}"/>
    <cellStyle name="Normal 5 4 2 4 2 2 2" xfId="1225" xr:uid="{9D375BCC-3C0A-4987-B730-824D1D9EB572}"/>
    <cellStyle name="Normal 5 4 2 4 2 2 2 2" xfId="1226" xr:uid="{F7CDCEEB-2092-490F-A92E-D8820C56EA72}"/>
    <cellStyle name="Normal 5 4 2 4 2 2 3" xfId="1227" xr:uid="{D102D50E-68BA-4153-821E-71E0D53CD8A6}"/>
    <cellStyle name="Normal 5 4 2 4 2 3" xfId="1228" xr:uid="{93D7A7AF-40DE-4D6A-909D-6C0465304641}"/>
    <cellStyle name="Normal 5 4 2 4 2 3 2" xfId="1229" xr:uid="{2EF4DA59-0641-4748-9461-12527909977E}"/>
    <cellStyle name="Normal 5 4 2 4 2 4" xfId="1230" xr:uid="{139129F5-48B8-41EB-8C15-08FFA38D4759}"/>
    <cellStyle name="Normal 5 4 2 4 3" xfId="544" xr:uid="{7DC78A71-F6E0-47E5-8D99-243359EC5B33}"/>
    <cellStyle name="Normal 5 4 2 4 3 2" xfId="1231" xr:uid="{4A5F72EA-9672-492F-AECE-ED40212CCA90}"/>
    <cellStyle name="Normal 5 4 2 4 3 2 2" xfId="1232" xr:uid="{E9BE1982-0CAA-4BE5-8F74-20C3E4E89AF5}"/>
    <cellStyle name="Normal 5 4 2 4 3 3" xfId="1233" xr:uid="{C4D4D5BE-791F-4DEC-8017-0658FEAFA5B6}"/>
    <cellStyle name="Normal 5 4 2 4 4" xfId="1234" xr:uid="{3B32951B-838C-476F-83C6-46E9FDA2D257}"/>
    <cellStyle name="Normal 5 4 2 4 4 2" xfId="1235" xr:uid="{5323096C-17F2-4C1C-8CBA-4354554560B7}"/>
    <cellStyle name="Normal 5 4 2 4 5" xfId="1236" xr:uid="{72DCF8E2-F626-47C8-86DE-C9FBC870C36D}"/>
    <cellStyle name="Normal 5 4 2 5" xfId="298" xr:uid="{D35F6282-23B1-44F8-B7D0-2531244A56A7}"/>
    <cellStyle name="Normal 5 4 2 5 2" xfId="545" xr:uid="{634B1BE3-E9B9-4F0D-A217-DDB2DAA0619B}"/>
    <cellStyle name="Normal 5 4 2 5 2 2" xfId="1237" xr:uid="{50B1B6E0-C25B-4CBF-BE1C-B92365FAE5D3}"/>
    <cellStyle name="Normal 5 4 2 5 2 2 2" xfId="1238" xr:uid="{86DE9695-0DAD-4FE9-8C11-7B3573B4A3DB}"/>
    <cellStyle name="Normal 5 4 2 5 2 3" xfId="1239" xr:uid="{B9A8C8C3-3A55-4BA1-B078-92B1B21D52D2}"/>
    <cellStyle name="Normal 5 4 2 5 3" xfId="1240" xr:uid="{EA958E21-27E3-4692-90B4-F5D96582843A}"/>
    <cellStyle name="Normal 5 4 2 5 3 2" xfId="1241" xr:uid="{7A70C6BD-C111-46E9-AB87-25B4EF9E6E20}"/>
    <cellStyle name="Normal 5 4 2 5 4" xfId="1242" xr:uid="{384FACCC-516E-4ECF-A648-D376F3DBC7F4}"/>
    <cellStyle name="Normal 5 4 2 6" xfId="546" xr:uid="{16363065-C5B5-4BC6-9FC3-30436ECE0DEA}"/>
    <cellStyle name="Normal 5 4 2 6 2" xfId="1243" xr:uid="{611FBB17-A62A-48B8-B66E-0A9AF904A141}"/>
    <cellStyle name="Normal 5 4 2 6 2 2" xfId="1244" xr:uid="{9787B1D6-6231-4F35-B6F1-EC880848FC9F}"/>
    <cellStyle name="Normal 5 4 2 6 2 3" xfId="4419" xr:uid="{5218F2D1-3303-4122-97E4-8ACE2FDC1BFF}"/>
    <cellStyle name="Normal 5 4 2 6 3" xfId="1245" xr:uid="{B5A0C296-7AC0-4319-9A2B-E81E9DEE7A2F}"/>
    <cellStyle name="Normal 5 4 2 6 4" xfId="2850" xr:uid="{07AB5FD7-A80D-44FB-9AC6-CB5D3ADF65AC}"/>
    <cellStyle name="Normal 5 4 2 6 4 2" xfId="4584" xr:uid="{29CFDD24-DD1C-47EA-A968-4C1CCE4EBA53}"/>
    <cellStyle name="Normal 5 4 2 6 4 3" xfId="4683" xr:uid="{6880143C-048B-40BA-A621-E9FE53DDA22B}"/>
    <cellStyle name="Normal 5 4 2 6 4 4" xfId="4611" xr:uid="{EC81F18F-42A7-419A-9FF4-9A6F2952B6A2}"/>
    <cellStyle name="Normal 5 4 2 7" xfId="1246" xr:uid="{D7585D46-CF7C-494A-9FDB-EB31D099DBB9}"/>
    <cellStyle name="Normal 5 4 2 7 2" xfId="1247" xr:uid="{FC403B91-AA6A-49EA-8657-5BC01642EAB7}"/>
    <cellStyle name="Normal 5 4 2 8" xfId="1248" xr:uid="{2154D9D2-FC2B-40AC-99C2-626CD6EB3E39}"/>
    <cellStyle name="Normal 5 4 2 9" xfId="2851" xr:uid="{6721B1AC-CD6F-4949-B29F-2789136643D5}"/>
    <cellStyle name="Normal 5 4 3" xfId="95" xr:uid="{F38F04E2-0DEF-4789-A685-D53725939351}"/>
    <cellStyle name="Normal 5 4 3 2" xfId="96" xr:uid="{D3C49ECC-4413-412C-AF29-8C9099FAE851}"/>
    <cellStyle name="Normal 5 4 3 2 2" xfId="547" xr:uid="{3E5E056C-51C0-42CE-8296-13F6C30D8835}"/>
    <cellStyle name="Normal 5 4 3 2 2 2" xfId="548" xr:uid="{ECE3F1FB-D0CF-43E5-A8A8-E4D12C81EB91}"/>
    <cellStyle name="Normal 5 4 3 2 2 2 2" xfId="1249" xr:uid="{ADD747B6-BC70-43B9-A9FB-8AEEE14F950D}"/>
    <cellStyle name="Normal 5 4 3 2 2 2 2 2" xfId="1250" xr:uid="{B019B1F6-DAF7-421B-92EE-E56198100599}"/>
    <cellStyle name="Normal 5 4 3 2 2 2 3" xfId="1251" xr:uid="{4BD82B96-23CF-41A4-8AE0-A9F38908C5B4}"/>
    <cellStyle name="Normal 5 4 3 2 2 3" xfId="1252" xr:uid="{E1D65B57-1826-48B9-BEC8-80D8B98F0F98}"/>
    <cellStyle name="Normal 5 4 3 2 2 3 2" xfId="1253" xr:uid="{F7C4B6A4-A740-4C6A-9A68-B87DFB344984}"/>
    <cellStyle name="Normal 5 4 3 2 2 4" xfId="1254" xr:uid="{7E81EA5F-D929-4845-BC9C-D6119C728A61}"/>
    <cellStyle name="Normal 5 4 3 2 3" xfId="549" xr:uid="{E4E1EB10-4061-4C95-999F-BD0B157E1AF3}"/>
    <cellStyle name="Normal 5 4 3 2 3 2" xfId="1255" xr:uid="{3C844BB2-D523-48A8-87C0-AB744D6C9072}"/>
    <cellStyle name="Normal 5 4 3 2 3 2 2" xfId="1256" xr:uid="{3EACD858-556B-4518-8C05-A1039016452C}"/>
    <cellStyle name="Normal 5 4 3 2 3 3" xfId="1257" xr:uid="{84C1C6C4-40A4-4E08-A70A-3645E3995158}"/>
    <cellStyle name="Normal 5 4 3 2 3 4" xfId="2852" xr:uid="{F7663FDC-BE56-4BB7-9134-C44BD69E94F0}"/>
    <cellStyle name="Normal 5 4 3 2 4" xfId="1258" xr:uid="{E744339E-9BFD-4408-B0E0-D356B2B8FABE}"/>
    <cellStyle name="Normal 5 4 3 2 4 2" xfId="1259" xr:uid="{15773B62-CD75-4023-BE7E-9097C392E858}"/>
    <cellStyle name="Normal 5 4 3 2 5" xfId="1260" xr:uid="{BB95E419-B298-4059-BED7-6CF5B0F8D156}"/>
    <cellStyle name="Normal 5 4 3 2 6" xfId="2853" xr:uid="{FF58315D-EFCE-4C54-98E8-5A56C4CDDE92}"/>
    <cellStyle name="Normal 5 4 3 3" xfId="299" xr:uid="{60C2E91D-506A-450E-A660-F2C1D3605C95}"/>
    <cellStyle name="Normal 5 4 3 3 2" xfId="550" xr:uid="{F7B459D3-B7DC-4C6E-883E-93CC456EFCE4}"/>
    <cellStyle name="Normal 5 4 3 3 2 2" xfId="551" xr:uid="{5CB77DFA-D316-433A-AD8D-C24923B6AFA0}"/>
    <cellStyle name="Normal 5 4 3 3 2 2 2" xfId="1261" xr:uid="{9DDE9685-3206-4280-8130-33D52BAA3157}"/>
    <cellStyle name="Normal 5 4 3 3 2 2 2 2" xfId="1262" xr:uid="{0996506B-59D3-47F5-95D6-B3CC0ABF9CB3}"/>
    <cellStyle name="Normal 5 4 3 3 2 2 3" xfId="1263" xr:uid="{2FEF5050-AFC8-4DE8-8639-0BA6A506F617}"/>
    <cellStyle name="Normal 5 4 3 3 2 3" xfId="1264" xr:uid="{BC3914C3-95DF-4EBC-BBA2-13329AD41343}"/>
    <cellStyle name="Normal 5 4 3 3 2 3 2" xfId="1265" xr:uid="{9F527959-6799-4CB9-9D2C-0948F64A21EB}"/>
    <cellStyle name="Normal 5 4 3 3 2 4" xfId="1266" xr:uid="{BA0C9764-D3EB-4BA0-BB6A-209131DB75A4}"/>
    <cellStyle name="Normal 5 4 3 3 3" xfId="552" xr:uid="{F1314951-F1FC-4C47-B8AA-A2DBFD44AB99}"/>
    <cellStyle name="Normal 5 4 3 3 3 2" xfId="1267" xr:uid="{07BE4E62-251F-4903-996C-C3B3A44FE70D}"/>
    <cellStyle name="Normal 5 4 3 3 3 2 2" xfId="1268" xr:uid="{411EC96F-64B4-4DEE-AA53-3E7AB8EB4BC4}"/>
    <cellStyle name="Normal 5 4 3 3 3 3" xfId="1269" xr:uid="{0B8C8BA1-AD4B-4F53-A5A6-FB8E26479890}"/>
    <cellStyle name="Normal 5 4 3 3 4" xfId="1270" xr:uid="{25882641-3B41-451E-94B1-CCF14651E362}"/>
    <cellStyle name="Normal 5 4 3 3 4 2" xfId="1271" xr:uid="{5299483A-9C28-43B2-A151-DB5959466CEB}"/>
    <cellStyle name="Normal 5 4 3 3 5" xfId="1272" xr:uid="{5D1B27D0-8293-45ED-A14B-556702A283A1}"/>
    <cellStyle name="Normal 5 4 3 4" xfId="300" xr:uid="{DDCF3502-3E04-49EF-B04C-E3BFE64C8520}"/>
    <cellStyle name="Normal 5 4 3 4 2" xfId="553" xr:uid="{0B76C9F3-C732-41E4-A52C-0A8E2EA3564C}"/>
    <cellStyle name="Normal 5 4 3 4 2 2" xfId="1273" xr:uid="{8E285DCD-2357-48DD-8C00-9D87FA794327}"/>
    <cellStyle name="Normal 5 4 3 4 2 2 2" xfId="1274" xr:uid="{20ADB576-558D-48EE-9D43-0CA4ADAC2A3B}"/>
    <cellStyle name="Normal 5 4 3 4 2 3" xfId="1275" xr:uid="{8368531B-CB9F-4FB1-8552-CB9A028B0B6D}"/>
    <cellStyle name="Normal 5 4 3 4 3" xfId="1276" xr:uid="{E4C2EFB8-47D6-448B-A524-45D9665C9E6F}"/>
    <cellStyle name="Normal 5 4 3 4 3 2" xfId="1277" xr:uid="{098B7D36-C8A0-42C3-A219-719EB4F114FA}"/>
    <cellStyle name="Normal 5 4 3 4 4" xfId="1278" xr:uid="{EF0EB153-3A41-4812-A58D-F7CA79F6976B}"/>
    <cellStyle name="Normal 5 4 3 5" xfId="554" xr:uid="{03044BEA-D3B8-40F3-A2C5-AF9B93797F40}"/>
    <cellStyle name="Normal 5 4 3 5 2" xfId="1279" xr:uid="{DBD73E92-2F14-4102-9D1E-BCA6E051F76A}"/>
    <cellStyle name="Normal 5 4 3 5 2 2" xfId="1280" xr:uid="{B554A133-A666-47D9-9957-1B3A61F9CC1B}"/>
    <cellStyle name="Normal 5 4 3 5 3" xfId="1281" xr:uid="{CEC053EF-14F9-43FE-B830-04501B9AAEB9}"/>
    <cellStyle name="Normal 5 4 3 5 4" xfId="2854" xr:uid="{520A30C8-8156-498F-85D7-8BC7D9BB71E9}"/>
    <cellStyle name="Normal 5 4 3 6" xfId="1282" xr:uid="{D013541C-4EA5-43EA-A26C-CED894460F9D}"/>
    <cellStyle name="Normal 5 4 3 6 2" xfId="1283" xr:uid="{94C10D29-6364-428D-BC56-5FE40AB5CCA2}"/>
    <cellStyle name="Normal 5 4 3 7" xfId="1284" xr:uid="{B78DEA70-A741-44BB-93D0-99296202FEEC}"/>
    <cellStyle name="Normal 5 4 3 8" xfId="2855" xr:uid="{2BCCDEA6-0599-4F93-9654-A4DFB6F51ECB}"/>
    <cellStyle name="Normal 5 4 4" xfId="97" xr:uid="{1FB01DE5-8A4F-439C-AE32-BC141477D339}"/>
    <cellStyle name="Normal 5 4 4 2" xfId="446" xr:uid="{25DB7D1B-B37E-450E-9CC8-49896A665DC8}"/>
    <cellStyle name="Normal 5 4 4 2 2" xfId="555" xr:uid="{572E2DB1-6D7E-450D-8B5B-21F09FAC0734}"/>
    <cellStyle name="Normal 5 4 4 2 2 2" xfId="1285" xr:uid="{C66F3363-68EB-4104-9020-F547F4564F29}"/>
    <cellStyle name="Normal 5 4 4 2 2 2 2" xfId="1286" xr:uid="{DBB5510E-A991-4037-B096-6C04D56452F8}"/>
    <cellStyle name="Normal 5 4 4 2 2 3" xfId="1287" xr:uid="{ECB20F6A-5BFB-42E9-945D-9AD3915737FC}"/>
    <cellStyle name="Normal 5 4 4 2 2 4" xfId="2856" xr:uid="{428FA693-AB96-49CF-84BD-44D566381100}"/>
    <cellStyle name="Normal 5 4 4 2 3" xfId="1288" xr:uid="{A4478784-939D-41C5-812A-0ADD56CEFFF5}"/>
    <cellStyle name="Normal 5 4 4 2 3 2" xfId="1289" xr:uid="{4B5071F2-D8F9-4C9C-9758-1AE59EDA5F2E}"/>
    <cellStyle name="Normal 5 4 4 2 4" xfId="1290" xr:uid="{ED3A0B2D-35A8-4794-A1A0-DA2D6CE00389}"/>
    <cellStyle name="Normal 5 4 4 2 5" xfId="2857" xr:uid="{E4FDA1B5-6F34-4D76-9EC3-25A599755D9F}"/>
    <cellStyle name="Normal 5 4 4 3" xfId="556" xr:uid="{C9B620B7-B20A-491F-8BE8-01E9B22FA945}"/>
    <cellStyle name="Normal 5 4 4 3 2" xfId="1291" xr:uid="{A1657BE1-A0D1-472C-9CC5-115DA457D38F}"/>
    <cellStyle name="Normal 5 4 4 3 2 2" xfId="1292" xr:uid="{E487D877-6751-41DC-B910-72236FE52E25}"/>
    <cellStyle name="Normal 5 4 4 3 3" xfId="1293" xr:uid="{C852A7E3-C692-4FDA-BEFE-87DBB3FA432F}"/>
    <cellStyle name="Normal 5 4 4 3 4" xfId="2858" xr:uid="{5DEC1E6A-B407-4EE8-B228-EF8FA48822C9}"/>
    <cellStyle name="Normal 5 4 4 4" xfId="1294" xr:uid="{45254E84-5199-4DCC-98E0-860D34B85685}"/>
    <cellStyle name="Normal 5 4 4 4 2" xfId="1295" xr:uid="{FD5DA993-F960-41AA-A6EE-D1C76BE2858C}"/>
    <cellStyle name="Normal 5 4 4 4 3" xfId="2859" xr:uid="{ABCC7A73-8DF5-4B1C-8CCB-BC0777FCAC9E}"/>
    <cellStyle name="Normal 5 4 4 4 4" xfId="2860" xr:uid="{28C0688F-2A24-425C-BFF9-8C35351AF86C}"/>
    <cellStyle name="Normal 5 4 4 5" xfId="1296" xr:uid="{906854AD-EAD2-4FF2-BF19-75C6092FC17E}"/>
    <cellStyle name="Normal 5 4 4 6" xfId="2861" xr:uid="{937F95FE-FC59-45C3-8960-C5BF1C7D2728}"/>
    <cellStyle name="Normal 5 4 4 7" xfId="2862" xr:uid="{F8C46FE8-E942-4FA1-A034-9C2A7BF6ED67}"/>
    <cellStyle name="Normal 5 4 5" xfId="301" xr:uid="{B2B185AB-5598-49BF-AC68-C62454EF56D0}"/>
    <cellStyle name="Normal 5 4 5 2" xfId="557" xr:uid="{013497AC-BAD8-4A82-A7E4-642634F0493E}"/>
    <cellStyle name="Normal 5 4 5 2 2" xfId="558" xr:uid="{40E2BEE0-2AB9-47FC-926F-682B96D3AF9D}"/>
    <cellStyle name="Normal 5 4 5 2 2 2" xfId="1297" xr:uid="{89FE0547-DFA9-4248-AE7E-32C5AAAEE637}"/>
    <cellStyle name="Normal 5 4 5 2 2 2 2" xfId="1298" xr:uid="{A1285823-D9DF-42EC-9724-424727472FDD}"/>
    <cellStyle name="Normal 5 4 5 2 2 3" xfId="1299" xr:uid="{D3CF0159-D8B5-4410-B879-8D4C1E814729}"/>
    <cellStyle name="Normal 5 4 5 2 3" xfId="1300" xr:uid="{AD8D1436-79EA-48AD-A0D1-C08F74E9F344}"/>
    <cellStyle name="Normal 5 4 5 2 3 2" xfId="1301" xr:uid="{D50B9453-07C9-495C-8659-5870AFEB8006}"/>
    <cellStyle name="Normal 5 4 5 2 4" xfId="1302" xr:uid="{2CBB5398-3870-495F-AF69-039332A2B6F8}"/>
    <cellStyle name="Normal 5 4 5 3" xfId="559" xr:uid="{746FE4B6-67A0-47A5-80C4-50CFDA10E323}"/>
    <cellStyle name="Normal 5 4 5 3 2" xfId="1303" xr:uid="{0216DA9F-7635-40C6-9248-A2D8EA3F7BA7}"/>
    <cellStyle name="Normal 5 4 5 3 2 2" xfId="1304" xr:uid="{27825486-E8CD-4270-80DA-5174F4373AE0}"/>
    <cellStyle name="Normal 5 4 5 3 3" xfId="1305" xr:uid="{54942207-2CD3-4D9E-BC3E-00244EC665DA}"/>
    <cellStyle name="Normal 5 4 5 3 4" xfId="2863" xr:uid="{A3188A85-0388-459A-B7DE-63028EF7A479}"/>
    <cellStyle name="Normal 5 4 5 4" xfId="1306" xr:uid="{5ACA61D2-1029-4644-9B5F-34F31045E4C9}"/>
    <cellStyle name="Normal 5 4 5 4 2" xfId="1307" xr:uid="{56E3F405-A5EB-4189-8120-52CD66B4CC53}"/>
    <cellStyle name="Normal 5 4 5 5" xfId="1308" xr:uid="{486A1D80-F7BE-4F53-9648-E1C6ED29AEEA}"/>
    <cellStyle name="Normal 5 4 5 6" xfId="2864" xr:uid="{1AD67B70-86FD-4B73-9007-AFAAF3EB3353}"/>
    <cellStyle name="Normal 5 4 6" xfId="302" xr:uid="{B036C49A-DDE6-4828-A954-4E8A3A037518}"/>
    <cellStyle name="Normal 5 4 6 2" xfId="560" xr:uid="{6B00F02B-E654-4A0C-8E38-96EC6BADF38A}"/>
    <cellStyle name="Normal 5 4 6 2 2" xfId="1309" xr:uid="{ED0AC063-29DA-467C-89E5-DBA1CA9ADB79}"/>
    <cellStyle name="Normal 5 4 6 2 2 2" xfId="1310" xr:uid="{9954BFF6-B144-4A3C-9B08-ABAA972E1DFE}"/>
    <cellStyle name="Normal 5 4 6 2 3" xfId="1311" xr:uid="{75D4099F-CE5A-4C5D-BAF1-C38FA73EEF7A}"/>
    <cellStyle name="Normal 5 4 6 2 4" xfId="2865" xr:uid="{CD6E77F5-D582-4A45-8F04-3D9AE6A0410D}"/>
    <cellStyle name="Normal 5 4 6 3" xfId="1312" xr:uid="{0387A76A-01AD-43C3-871D-F814DB73EF9F}"/>
    <cellStyle name="Normal 5 4 6 3 2" xfId="1313" xr:uid="{4C208B1A-CAAB-45EB-B92A-1219A3B5C8F0}"/>
    <cellStyle name="Normal 5 4 6 4" xfId="1314" xr:uid="{E456461A-106F-44E1-A847-FB5BBC6ABC0E}"/>
    <cellStyle name="Normal 5 4 6 5" xfId="2866" xr:uid="{8008968E-DDE7-4223-A3D8-0F7640F504E0}"/>
    <cellStyle name="Normal 5 4 7" xfId="561" xr:uid="{2D9D85A9-0E31-4937-994C-C6C0B3AA59F9}"/>
    <cellStyle name="Normal 5 4 7 2" xfId="1315" xr:uid="{99AB67B0-503F-4211-93B6-502FBBC3DFB7}"/>
    <cellStyle name="Normal 5 4 7 2 2" xfId="1316" xr:uid="{4F0F811F-C8E0-4A1E-BC57-193A14A08E47}"/>
    <cellStyle name="Normal 5 4 7 2 3" xfId="4418" xr:uid="{E3C4375E-E6E8-47DF-B3E2-DE88C2210512}"/>
    <cellStyle name="Normal 5 4 7 3" xfId="1317" xr:uid="{E26FB445-D05C-4785-B11A-76C9BF411AE2}"/>
    <cellStyle name="Normal 5 4 7 4" xfId="2867" xr:uid="{347606BF-E701-42BE-9946-8E77B081A958}"/>
    <cellStyle name="Normal 5 4 7 4 2" xfId="4583" xr:uid="{2FE2B8F2-BADB-475D-9381-340E6A7E36C5}"/>
    <cellStyle name="Normal 5 4 7 4 3" xfId="4684" xr:uid="{F78D0C58-5361-4EB0-AB21-614823B01E4F}"/>
    <cellStyle name="Normal 5 4 7 4 4" xfId="4610" xr:uid="{F7C8E437-DD2C-4444-AE6E-33BD46F8C533}"/>
    <cellStyle name="Normal 5 4 8" xfId="1318" xr:uid="{FBFE4B04-97EF-4713-91FE-85CD7219C4B7}"/>
    <cellStyle name="Normal 5 4 8 2" xfId="1319" xr:uid="{983A0FB6-62EB-44F3-8BAE-1F2EB816C2D7}"/>
    <cellStyle name="Normal 5 4 8 3" xfId="2868" xr:uid="{E6F13EA4-8B8D-4BAC-82E4-D215CD89C374}"/>
    <cellStyle name="Normal 5 4 8 4" xfId="2869" xr:uid="{D0A8D882-4AB4-4F52-9342-CF1D30B7D34A}"/>
    <cellStyle name="Normal 5 4 9" xfId="1320" xr:uid="{1AD737DC-C80B-4228-9A00-488EFF93B5B5}"/>
    <cellStyle name="Normal 5 5" xfId="98" xr:uid="{4874ED9F-4D34-4101-A0B2-B00FCA81E0F5}"/>
    <cellStyle name="Normal 5 5 10" xfId="2870" xr:uid="{2FE86A71-809E-4C28-B6D2-03DE7CC3F50C}"/>
    <cellStyle name="Normal 5 5 11" xfId="2871" xr:uid="{A92377F2-AB24-4C12-8D21-B3BEFB1AB24B}"/>
    <cellStyle name="Normal 5 5 2" xfId="99" xr:uid="{A425E411-31B8-4359-975A-C8CFD92F8F0B}"/>
    <cellStyle name="Normal 5 5 2 2" xfId="100" xr:uid="{81F55DB5-0E5A-4410-80F5-776E7D4420D1}"/>
    <cellStyle name="Normal 5 5 2 2 2" xfId="303" xr:uid="{14329C37-ADB4-4A76-A3F2-26AD56FFC8BD}"/>
    <cellStyle name="Normal 5 5 2 2 2 2" xfId="562" xr:uid="{B890D19E-958D-48D3-A263-99AC1B2DBE2A}"/>
    <cellStyle name="Normal 5 5 2 2 2 2 2" xfId="1321" xr:uid="{7740ECDD-70AD-4B10-ADDD-5BEEEA05490B}"/>
    <cellStyle name="Normal 5 5 2 2 2 2 2 2" xfId="1322" xr:uid="{43056B26-F7E5-49B3-A765-9AE517363F26}"/>
    <cellStyle name="Normal 5 5 2 2 2 2 3" xfId="1323" xr:uid="{17678657-981D-4A74-834C-027DBD014EE6}"/>
    <cellStyle name="Normal 5 5 2 2 2 2 4" xfId="2872" xr:uid="{D644F9F6-9C65-48FC-AD97-F053C221AE35}"/>
    <cellStyle name="Normal 5 5 2 2 2 3" xfId="1324" xr:uid="{D70B0601-9DC8-4934-98A7-6AFD4E69B56A}"/>
    <cellStyle name="Normal 5 5 2 2 2 3 2" xfId="1325" xr:uid="{3F00E640-6E6C-4FFC-BE3D-E3172574036F}"/>
    <cellStyle name="Normal 5 5 2 2 2 3 3" xfId="2873" xr:uid="{033059DB-B14E-4786-BAB4-C3474F219B10}"/>
    <cellStyle name="Normal 5 5 2 2 2 3 4" xfId="2874" xr:uid="{4E3ED21E-77EC-41FA-AA3F-6578E2B2C665}"/>
    <cellStyle name="Normal 5 5 2 2 2 4" xfId="1326" xr:uid="{A5EFC7B0-BC25-4D30-BE8B-02D14F4F6EB9}"/>
    <cellStyle name="Normal 5 5 2 2 2 5" xfId="2875" xr:uid="{D5BF9FA3-3348-4434-AEA9-E7F1B5728D47}"/>
    <cellStyle name="Normal 5 5 2 2 2 6" xfId="2876" xr:uid="{5EF72C7A-9AC8-40A7-91A1-E8BA11522058}"/>
    <cellStyle name="Normal 5 5 2 2 3" xfId="563" xr:uid="{7282D2B7-3609-4D09-AFC4-8D11E703503F}"/>
    <cellStyle name="Normal 5 5 2 2 3 2" xfId="1327" xr:uid="{5B5A1E58-60CB-44B0-BF48-6D1E1967A601}"/>
    <cellStyle name="Normal 5 5 2 2 3 2 2" xfId="1328" xr:uid="{991E7C4B-9360-4AD2-A438-027382C0A1FE}"/>
    <cellStyle name="Normal 5 5 2 2 3 2 3" xfId="2877" xr:uid="{24692233-B235-47B9-A7C0-CF5B2E629DEF}"/>
    <cellStyle name="Normal 5 5 2 2 3 2 4" xfId="2878" xr:uid="{60BFC821-0960-4D05-B3C6-EEC4C9D7388A}"/>
    <cellStyle name="Normal 5 5 2 2 3 3" xfId="1329" xr:uid="{A9F14764-9C85-414D-8104-8473810CB9EB}"/>
    <cellStyle name="Normal 5 5 2 2 3 4" xfId="2879" xr:uid="{3AF99A25-1E04-471D-95F8-90DBE9B8084C}"/>
    <cellStyle name="Normal 5 5 2 2 3 5" xfId="2880" xr:uid="{2BB96FEC-6D51-4B31-936A-A96073A77525}"/>
    <cellStyle name="Normal 5 5 2 2 4" xfId="1330" xr:uid="{C69F4688-DD88-46FA-97D5-126485967B2F}"/>
    <cellStyle name="Normal 5 5 2 2 4 2" xfId="1331" xr:uid="{BE329127-8775-4361-836B-0919CF4AB284}"/>
    <cellStyle name="Normal 5 5 2 2 4 3" xfId="2881" xr:uid="{6740877E-F196-408C-B428-6FB95EB2859B}"/>
    <cellStyle name="Normal 5 5 2 2 4 4" xfId="2882" xr:uid="{0A9499C5-8A16-4171-81D7-34E6FE7D9B88}"/>
    <cellStyle name="Normal 5 5 2 2 5" xfId="1332" xr:uid="{39F01EB3-232D-4BF1-9D6E-43AA16B82C57}"/>
    <cellStyle name="Normal 5 5 2 2 5 2" xfId="2883" xr:uid="{F1CF409A-4D3F-4B75-8977-F1008DFC0805}"/>
    <cellStyle name="Normal 5 5 2 2 5 3" xfId="2884" xr:uid="{95D743A0-D3B3-4B13-9231-4BFEA5B4332F}"/>
    <cellStyle name="Normal 5 5 2 2 5 4" xfId="2885" xr:uid="{9F5D5006-8332-47F6-A12D-E6620CE02515}"/>
    <cellStyle name="Normal 5 5 2 2 6" xfId="2886" xr:uid="{DF08A4F9-B874-47B3-948B-D7EF5DE6719D}"/>
    <cellStyle name="Normal 5 5 2 2 7" xfId="2887" xr:uid="{BBDCC627-6A5C-420D-949F-3D6AD68B3D79}"/>
    <cellStyle name="Normal 5 5 2 2 8" xfId="2888" xr:uid="{4FE9239A-B727-4EAC-BACD-72BE49FFF52D}"/>
    <cellStyle name="Normal 5 5 2 3" xfId="304" xr:uid="{88F44996-F242-43C7-9658-71D8D2136F6C}"/>
    <cellStyle name="Normal 5 5 2 3 2" xfId="564" xr:uid="{2B04CFC5-0DCC-4CC5-AFE5-0BE6E420D2EC}"/>
    <cellStyle name="Normal 5 5 2 3 2 2" xfId="565" xr:uid="{1D8D7A78-3564-4FED-B24C-62328783B42D}"/>
    <cellStyle name="Normal 5 5 2 3 2 2 2" xfId="1333" xr:uid="{23C0FD9F-83CA-4804-86B8-720FB2936914}"/>
    <cellStyle name="Normal 5 5 2 3 2 2 2 2" xfId="1334" xr:uid="{1B78B1E3-1E3E-4616-BD12-53E716E8E83D}"/>
    <cellStyle name="Normal 5 5 2 3 2 2 3" xfId="1335" xr:uid="{A17D4A5B-CAF2-4B2E-B103-99163DFA66CD}"/>
    <cellStyle name="Normal 5 5 2 3 2 3" xfId="1336" xr:uid="{73D85BAB-9886-4511-8D1D-BB7B9E70B857}"/>
    <cellStyle name="Normal 5 5 2 3 2 3 2" xfId="1337" xr:uid="{BF441EB8-82F7-45F6-BD86-58A1E971222B}"/>
    <cellStyle name="Normal 5 5 2 3 2 4" xfId="1338" xr:uid="{268A094D-3093-48AD-860B-D23334C09087}"/>
    <cellStyle name="Normal 5 5 2 3 3" xfId="566" xr:uid="{99FA7C09-04E6-4D5F-9AA1-60DC1A1102D9}"/>
    <cellStyle name="Normal 5 5 2 3 3 2" xfId="1339" xr:uid="{03576FED-22A6-4006-A50F-F26F4EED8D66}"/>
    <cellStyle name="Normal 5 5 2 3 3 2 2" xfId="1340" xr:uid="{20112BF2-9CBB-411F-938F-03DF1FB696D6}"/>
    <cellStyle name="Normal 5 5 2 3 3 3" xfId="1341" xr:uid="{6A4333AD-A2EA-4729-A146-292283765A1A}"/>
    <cellStyle name="Normal 5 5 2 3 3 4" xfId="2889" xr:uid="{6ABC9511-F212-4881-86F6-2830870E2149}"/>
    <cellStyle name="Normal 5 5 2 3 4" xfId="1342" xr:uid="{075F0A85-D3E0-4449-9E76-2A07E059A8D2}"/>
    <cellStyle name="Normal 5 5 2 3 4 2" xfId="1343" xr:uid="{F29DC4E7-8203-4551-99BE-BC1262025265}"/>
    <cellStyle name="Normal 5 5 2 3 5" xfId="1344" xr:uid="{796F4CA8-AECE-4F85-8631-7F21B963FDE2}"/>
    <cellStyle name="Normal 5 5 2 3 6" xfId="2890" xr:uid="{473AD70F-F4B0-4AC1-A780-0987D606D1EE}"/>
    <cellStyle name="Normal 5 5 2 4" xfId="305" xr:uid="{D875B738-59E0-4F34-935E-13E3FF150F3E}"/>
    <cellStyle name="Normal 5 5 2 4 2" xfId="567" xr:uid="{3953A924-7672-4C79-A2C6-25A3A9937BCF}"/>
    <cellStyle name="Normal 5 5 2 4 2 2" xfId="1345" xr:uid="{7812D013-91DB-4592-8D9A-95560682E3FC}"/>
    <cellStyle name="Normal 5 5 2 4 2 2 2" xfId="1346" xr:uid="{8C452728-F228-4EEF-8013-8A65D3F8D5B5}"/>
    <cellStyle name="Normal 5 5 2 4 2 3" xfId="1347" xr:uid="{DC8F6E3D-D6FB-48D6-A7DC-0F7E0E47BD48}"/>
    <cellStyle name="Normal 5 5 2 4 2 4" xfId="2891" xr:uid="{4321A2D5-CC0D-4689-B616-5F40F4D99228}"/>
    <cellStyle name="Normal 5 5 2 4 3" xfId="1348" xr:uid="{3132531E-B44B-4EDD-B6CE-089604C09CE8}"/>
    <cellStyle name="Normal 5 5 2 4 3 2" xfId="1349" xr:uid="{98EAF274-18D9-4ABE-8AB8-5365970C0B33}"/>
    <cellStyle name="Normal 5 5 2 4 4" xfId="1350" xr:uid="{D8CED006-7398-4A8C-A4E9-DCE83685ED6A}"/>
    <cellStyle name="Normal 5 5 2 4 5" xfId="2892" xr:uid="{2B21099F-9EA5-4BB1-AE30-2530FCA3BD7A}"/>
    <cellStyle name="Normal 5 5 2 5" xfId="306" xr:uid="{2C191EF4-1304-4867-8762-54E504CCAEBC}"/>
    <cellStyle name="Normal 5 5 2 5 2" xfId="1351" xr:uid="{8ABEC70D-520F-4DFE-A8EA-E13D1B227995}"/>
    <cellStyle name="Normal 5 5 2 5 2 2" xfId="1352" xr:uid="{55B07E95-492B-4CFB-BAEC-C49BD4F4DEC6}"/>
    <cellStyle name="Normal 5 5 2 5 3" xfId="1353" xr:uid="{9EB4A1A0-5CD9-40A5-8429-881074875E45}"/>
    <cellStyle name="Normal 5 5 2 5 4" xfId="2893" xr:uid="{AC411B57-5A56-4E10-A964-EC79773AA8C3}"/>
    <cellStyle name="Normal 5 5 2 6" xfId="1354" xr:uid="{B64998A4-0B9B-4F88-AD68-3D801470DF09}"/>
    <cellStyle name="Normal 5 5 2 6 2" xfId="1355" xr:uid="{9DEAD4DF-B83F-4A90-A3D9-A3CADED940BF}"/>
    <cellStyle name="Normal 5 5 2 6 3" xfId="2894" xr:uid="{A88ADC74-AD15-46BA-AC35-544594F4A124}"/>
    <cellStyle name="Normal 5 5 2 6 4" xfId="2895" xr:uid="{7919FAE9-1333-4E80-B3C7-28A6A604A42C}"/>
    <cellStyle name="Normal 5 5 2 7" xfId="1356" xr:uid="{E6782CAA-191F-4D8F-A92D-ED52BD6902DF}"/>
    <cellStyle name="Normal 5 5 2 8" xfId="2896" xr:uid="{FBCF2BE2-0459-4EAF-9698-471373944B94}"/>
    <cellStyle name="Normal 5 5 2 9" xfId="2897" xr:uid="{2D4415D3-042F-4E2D-BE50-EA04F4EAEC63}"/>
    <cellStyle name="Normal 5 5 3" xfId="101" xr:uid="{A8D4D608-A994-49E7-BA6F-0110F85D7AB1}"/>
    <cellStyle name="Normal 5 5 3 2" xfId="102" xr:uid="{6D478E9C-2246-40BA-BBD8-10BED0C9FBF3}"/>
    <cellStyle name="Normal 5 5 3 2 2" xfId="568" xr:uid="{9CCB3F34-117C-4AAA-A049-69FCFC2A7355}"/>
    <cellStyle name="Normal 5 5 3 2 2 2" xfId="1357" xr:uid="{40E2F313-94B8-47C3-A56E-67EBDFA9C1F4}"/>
    <cellStyle name="Normal 5 5 3 2 2 2 2" xfId="1358" xr:uid="{F292EF42-5167-4A2B-B7E8-6E63ACABBB85}"/>
    <cellStyle name="Normal 5 5 3 2 2 2 2 2" xfId="4468" xr:uid="{4FC42D6E-63B8-4A00-982B-4908EBA8AF87}"/>
    <cellStyle name="Normal 5 5 3 2 2 2 3" xfId="4469" xr:uid="{5FEE8136-2D42-4834-9D61-600CC2101568}"/>
    <cellStyle name="Normal 5 5 3 2 2 3" xfId="1359" xr:uid="{A94F04F0-0871-4606-A977-2ED668BA608D}"/>
    <cellStyle name="Normal 5 5 3 2 2 3 2" xfId="4470" xr:uid="{2C4D68AA-78DE-476A-96D3-38957D487AD8}"/>
    <cellStyle name="Normal 5 5 3 2 2 4" xfId="2898" xr:uid="{E6D6B75B-7D86-4366-8853-0E2E21CD6E94}"/>
    <cellStyle name="Normal 5 5 3 2 3" xfId="1360" xr:uid="{9576FA65-22DF-423A-AD52-68C330FA0872}"/>
    <cellStyle name="Normal 5 5 3 2 3 2" xfId="1361" xr:uid="{05A8BDC2-4411-42F0-95E0-0940A0B556E1}"/>
    <cellStyle name="Normal 5 5 3 2 3 2 2" xfId="4471" xr:uid="{CF58CB9A-DE54-4BC7-9374-EA850DE54C17}"/>
    <cellStyle name="Normal 5 5 3 2 3 3" xfId="2899" xr:uid="{331BB2DB-75D9-476E-B619-DADCB0982AF7}"/>
    <cellStyle name="Normal 5 5 3 2 3 4" xfId="2900" xr:uid="{27150FDE-1B9D-4FC6-B0A0-21AD4F2C41AD}"/>
    <cellStyle name="Normal 5 5 3 2 4" xfId="1362" xr:uid="{F09FC1B7-CAD9-463C-B60A-EBEF7B3E61FE}"/>
    <cellStyle name="Normal 5 5 3 2 4 2" xfId="4472" xr:uid="{D31ABBF4-7F15-4F58-94C1-64AB4DA5C7FB}"/>
    <cellStyle name="Normal 5 5 3 2 5" xfId="2901" xr:uid="{DB18A83F-26BD-4177-A8B9-C22456D70CDC}"/>
    <cellStyle name="Normal 5 5 3 2 6" xfId="2902" xr:uid="{641E7A15-F508-4439-B96E-07C96A327C1D}"/>
    <cellStyle name="Normal 5 5 3 3" xfId="307" xr:uid="{A3414B13-0E5D-4764-BEA9-855B760B5B59}"/>
    <cellStyle name="Normal 5 5 3 3 2" xfId="1363" xr:uid="{EC9532B4-7285-44FA-AA32-E46E2F0A271C}"/>
    <cellStyle name="Normal 5 5 3 3 2 2" xfId="1364" xr:uid="{77ECD509-0DCA-4E80-A3D6-EF0528ADFA2C}"/>
    <cellStyle name="Normal 5 5 3 3 2 2 2" xfId="4473" xr:uid="{DF96A33F-35D7-47AD-A8E9-47EED776B212}"/>
    <cellStyle name="Normal 5 5 3 3 2 3" xfId="2903" xr:uid="{6D1DD601-DECA-4E91-A53C-B1D69925E4F1}"/>
    <cellStyle name="Normal 5 5 3 3 2 4" xfId="2904" xr:uid="{4BC79EA2-8BFB-43FC-B0FB-FE054CF19442}"/>
    <cellStyle name="Normal 5 5 3 3 3" xfId="1365" xr:uid="{CB7D0C71-7F82-4F77-8873-7C8BAFFEAF0E}"/>
    <cellStyle name="Normal 5 5 3 3 3 2" xfId="4474" xr:uid="{C4E56E54-FE7A-46E1-85DB-3631178E5D4D}"/>
    <cellStyle name="Normal 5 5 3 3 4" xfId="2905" xr:uid="{0254A0CD-17BD-4F8A-9610-059D19DDCF5C}"/>
    <cellStyle name="Normal 5 5 3 3 5" xfId="2906" xr:uid="{F03807FA-4C89-430A-A8C9-7FAAF1AE6193}"/>
    <cellStyle name="Normal 5 5 3 4" xfId="1366" xr:uid="{47975DA3-87CF-4C2A-9DF1-8E4D1E2F2BD3}"/>
    <cellStyle name="Normal 5 5 3 4 2" xfId="1367" xr:uid="{CD69AE71-C5EE-47D6-B6EA-E5B00019C2C2}"/>
    <cellStyle name="Normal 5 5 3 4 2 2" xfId="4475" xr:uid="{FA97ADB7-222B-4421-8D39-7CB35CA6AFD9}"/>
    <cellStyle name="Normal 5 5 3 4 3" xfId="2907" xr:uid="{B8728B00-33FF-480F-A5C8-68E5B3BC3F13}"/>
    <cellStyle name="Normal 5 5 3 4 4" xfId="2908" xr:uid="{C48065E6-86C2-4751-9365-6D300BF9B529}"/>
    <cellStyle name="Normal 5 5 3 5" xfId="1368" xr:uid="{2CDE8CD8-89A3-4C57-859A-BA1946A93C1C}"/>
    <cellStyle name="Normal 5 5 3 5 2" xfId="2909" xr:uid="{4673686E-3ACB-482B-9EFB-9C6FB5F651FA}"/>
    <cellStyle name="Normal 5 5 3 5 3" xfId="2910" xr:uid="{2FC79546-6A11-4E15-9C4E-D1A1CC3AC773}"/>
    <cellStyle name="Normal 5 5 3 5 4" xfId="2911" xr:uid="{18975D1F-11E5-4F0E-8D09-0508CAB11AD1}"/>
    <cellStyle name="Normal 5 5 3 6" xfId="2912" xr:uid="{7FEF8F7E-4DAC-42E3-84D0-3F751E7D6E7F}"/>
    <cellStyle name="Normal 5 5 3 7" xfId="2913" xr:uid="{C59A958D-77F1-4D58-B5EA-04F5C96961B8}"/>
    <cellStyle name="Normal 5 5 3 8" xfId="2914" xr:uid="{55C9B1A2-5312-438F-826B-AFDFC01BB7B3}"/>
    <cellStyle name="Normal 5 5 4" xfId="103" xr:uid="{085541C5-0A26-430B-87B5-78CAF2BFE3CE}"/>
    <cellStyle name="Normal 5 5 4 2" xfId="569" xr:uid="{89E792CF-F4D7-486D-9E8F-8CDD5AA18B4B}"/>
    <cellStyle name="Normal 5 5 4 2 2" xfId="570" xr:uid="{22BC8717-D76F-4437-BEFC-FAEAD4BFD8A1}"/>
    <cellStyle name="Normal 5 5 4 2 2 2" xfId="1369" xr:uid="{E6B49D3C-3363-4853-8AFA-E0D045F3BAB7}"/>
    <cellStyle name="Normal 5 5 4 2 2 2 2" xfId="1370" xr:uid="{63F2EE94-8674-4B6B-B31E-0735FCBA8D71}"/>
    <cellStyle name="Normal 5 5 4 2 2 3" xfId="1371" xr:uid="{2E7967BA-F1A4-4D86-82DB-9DF5CC663EB4}"/>
    <cellStyle name="Normal 5 5 4 2 2 4" xfId="2915" xr:uid="{9A73F73F-F18A-48E3-AA04-3F72E456CA6B}"/>
    <cellStyle name="Normal 5 5 4 2 3" xfId="1372" xr:uid="{BB66D569-E092-44F1-AA0B-420E05926BA8}"/>
    <cellStyle name="Normal 5 5 4 2 3 2" xfId="1373" xr:uid="{45CD14B2-396A-4CFF-B30A-88635C76D6A3}"/>
    <cellStyle name="Normal 5 5 4 2 4" xfId="1374" xr:uid="{B64E3DBC-BBE7-4838-9835-C39DBEED7279}"/>
    <cellStyle name="Normal 5 5 4 2 5" xfId="2916" xr:uid="{CAFF2EFE-9039-444B-94BF-2C308C621F3F}"/>
    <cellStyle name="Normal 5 5 4 3" xfId="571" xr:uid="{E10DFF99-F97F-4CA8-861D-5A6B85DBB56A}"/>
    <cellStyle name="Normal 5 5 4 3 2" xfId="1375" xr:uid="{C0D64DD4-EFE1-4C8F-B018-1051680A5428}"/>
    <cellStyle name="Normal 5 5 4 3 2 2" xfId="1376" xr:uid="{6E1B3B00-BF40-46BB-B577-0E7DDED7B9F0}"/>
    <cellStyle name="Normal 5 5 4 3 3" xfId="1377" xr:uid="{21CA1C02-25F6-493B-8785-087C4144F777}"/>
    <cellStyle name="Normal 5 5 4 3 4" xfId="2917" xr:uid="{EA256C58-C067-42A2-A82C-584595D2C9E6}"/>
    <cellStyle name="Normal 5 5 4 4" xfId="1378" xr:uid="{9C9488D4-177B-4503-A380-374381834228}"/>
    <cellStyle name="Normal 5 5 4 4 2" xfId="1379" xr:uid="{B3F66787-7DEA-4B6F-BDBB-F2D5E2E5E43D}"/>
    <cellStyle name="Normal 5 5 4 4 3" xfId="2918" xr:uid="{0FD8F62A-A97C-4389-8791-6CA58F7E1E2E}"/>
    <cellStyle name="Normal 5 5 4 4 4" xfId="2919" xr:uid="{F478CFFE-FCBC-44C0-942E-FB014B9C7C2E}"/>
    <cellStyle name="Normal 5 5 4 5" xfId="1380" xr:uid="{14D827DD-C9C0-464B-923B-213F47DA5B2E}"/>
    <cellStyle name="Normal 5 5 4 6" xfId="2920" xr:uid="{AD85FAF6-97D7-4BEE-BE1B-21C7300A898A}"/>
    <cellStyle name="Normal 5 5 4 7" xfId="2921" xr:uid="{3F1B0346-97A4-47C6-ABDD-8B30C0F41C71}"/>
    <cellStyle name="Normal 5 5 5" xfId="308" xr:uid="{B66FC169-9309-4516-A996-9398B61D7B04}"/>
    <cellStyle name="Normal 5 5 5 2" xfId="572" xr:uid="{DDC159AD-D385-4273-A45E-F64EE6137A73}"/>
    <cellStyle name="Normal 5 5 5 2 2" xfId="1381" xr:uid="{BE69F852-C0FE-4EB0-9A54-686E16793C6B}"/>
    <cellStyle name="Normal 5 5 5 2 2 2" xfId="1382" xr:uid="{316A9852-FD42-42CE-8AA9-28577F797717}"/>
    <cellStyle name="Normal 5 5 5 2 3" xfId="1383" xr:uid="{FF8CC73B-0F7F-4923-A13A-87E41E8C5788}"/>
    <cellStyle name="Normal 5 5 5 2 4" xfId="2922" xr:uid="{FFAC99D9-9851-4FD5-A673-F2A97F2FFD35}"/>
    <cellStyle name="Normal 5 5 5 3" xfId="1384" xr:uid="{57E557C1-FC19-4DDD-B655-3ABA241AFDC3}"/>
    <cellStyle name="Normal 5 5 5 3 2" xfId="1385" xr:uid="{B3E581E4-7FDF-49D8-85F1-5F397787A962}"/>
    <cellStyle name="Normal 5 5 5 3 3" xfId="2923" xr:uid="{FB55CA6C-904A-469E-8775-B76A7E18F474}"/>
    <cellStyle name="Normal 5 5 5 3 4" xfId="2924" xr:uid="{0FE7BFDA-F305-4034-9119-25C08331335A}"/>
    <cellStyle name="Normal 5 5 5 4" xfId="1386" xr:uid="{777055C5-149F-42FE-9C74-4954437D2F8F}"/>
    <cellStyle name="Normal 5 5 5 5" xfId="2925" xr:uid="{CBA6972D-A351-4C68-8219-A911A011DC99}"/>
    <cellStyle name="Normal 5 5 5 6" xfId="2926" xr:uid="{F0EC9DB9-7ED8-4058-B3D3-8260BF6DDF31}"/>
    <cellStyle name="Normal 5 5 6" xfId="309" xr:uid="{3F27D3C9-3169-48C8-B130-0FC84600369D}"/>
    <cellStyle name="Normal 5 5 6 2" xfId="1387" xr:uid="{7791900C-D40C-4011-B0AC-9D4930C528C7}"/>
    <cellStyle name="Normal 5 5 6 2 2" xfId="1388" xr:uid="{746F3E51-C884-45F3-A7BC-A03D9650EF8E}"/>
    <cellStyle name="Normal 5 5 6 2 3" xfId="2927" xr:uid="{1B8374A8-F8F0-4303-BAD8-9A0EF6856548}"/>
    <cellStyle name="Normal 5 5 6 2 4" xfId="2928" xr:uid="{ACC9CFEC-3990-4400-8226-FFC2C4C02DB3}"/>
    <cellStyle name="Normal 5 5 6 3" xfId="1389" xr:uid="{0DAA3EB6-8E0F-4E33-9B1F-ABD62AFBC24B}"/>
    <cellStyle name="Normal 5 5 6 4" xfId="2929" xr:uid="{E9F7914F-9F61-44EB-BA60-501A6BFB8DEE}"/>
    <cellStyle name="Normal 5 5 6 5" xfId="2930" xr:uid="{5FC9610E-6C8E-4635-8F5C-858D09CB5495}"/>
    <cellStyle name="Normal 5 5 7" xfId="1390" xr:uid="{59594287-D85B-4F20-8A58-4040FE887ED0}"/>
    <cellStyle name="Normal 5 5 7 2" xfId="1391" xr:uid="{E1048870-BC31-4242-99D6-B712079021BD}"/>
    <cellStyle name="Normal 5 5 7 3" xfId="2931" xr:uid="{9999AC8A-64BB-4B16-9BCA-C14D2B9B6431}"/>
    <cellStyle name="Normal 5 5 7 4" xfId="2932" xr:uid="{B01EF6D1-D50B-426A-8474-459B213DBEA3}"/>
    <cellStyle name="Normal 5 5 8" xfId="1392" xr:uid="{136669D2-FD3C-4BD0-880A-03286977F77E}"/>
    <cellStyle name="Normal 5 5 8 2" xfId="2933" xr:uid="{01EEB69D-2E41-49D9-8536-0D1F9351455C}"/>
    <cellStyle name="Normal 5 5 8 3" xfId="2934" xr:uid="{618504E2-80DD-4C9B-999C-2386A0964DC8}"/>
    <cellStyle name="Normal 5 5 8 4" xfId="2935" xr:uid="{04D7CD3F-A6D1-4F9E-8003-452E2B17A1B8}"/>
    <cellStyle name="Normal 5 5 9" xfId="2936" xr:uid="{3DF47F08-6B41-43FB-9B27-FB26CC886A21}"/>
    <cellStyle name="Normal 5 6" xfId="104" xr:uid="{29C12389-173E-4A00-A7BE-22F3B9CEA639}"/>
    <cellStyle name="Normal 5 6 10" xfId="2937" xr:uid="{57B31473-6D16-404E-80F5-A55307CBF1A6}"/>
    <cellStyle name="Normal 5 6 11" xfId="2938" xr:uid="{252F8AE8-6C53-4FD2-9C1D-14002FF225F0}"/>
    <cellStyle name="Normal 5 6 2" xfId="105" xr:uid="{4BC844C9-3C5F-46B1-B324-5B3AA0A3E8AF}"/>
    <cellStyle name="Normal 5 6 2 2" xfId="310" xr:uid="{AE4B00C1-9D8A-4E88-BBA9-64E2047FB7E2}"/>
    <cellStyle name="Normal 5 6 2 2 2" xfId="573" xr:uid="{22AC607A-0A54-4492-A957-35B1615D755B}"/>
    <cellStyle name="Normal 5 6 2 2 2 2" xfId="574" xr:uid="{B3EC9278-6B8E-4ED0-8C2E-3E6ECD1D274C}"/>
    <cellStyle name="Normal 5 6 2 2 2 2 2" xfId="1393" xr:uid="{06613108-4C08-4782-8857-4FFB2089B5AB}"/>
    <cellStyle name="Normal 5 6 2 2 2 2 3" xfId="2939" xr:uid="{BCD04374-5BA5-4105-A507-CE77A7D17E63}"/>
    <cellStyle name="Normal 5 6 2 2 2 2 4" xfId="2940" xr:uid="{D91F2B89-F7A8-4079-968D-BDFE48EFB277}"/>
    <cellStyle name="Normal 5 6 2 2 2 3" xfId="1394" xr:uid="{B16E1363-7306-4169-93D0-9A862DF5A403}"/>
    <cellStyle name="Normal 5 6 2 2 2 3 2" xfId="2941" xr:uid="{A5A78EE9-25B9-4546-A6C9-74D3DACC1054}"/>
    <cellStyle name="Normal 5 6 2 2 2 3 3" xfId="2942" xr:uid="{97FD9D0B-91CE-4377-BD2C-7B288C4BFBE5}"/>
    <cellStyle name="Normal 5 6 2 2 2 3 4" xfId="2943" xr:uid="{69F3610C-94BC-455B-98BB-0D7526789C46}"/>
    <cellStyle name="Normal 5 6 2 2 2 4" xfId="2944" xr:uid="{A21D3B03-82AC-42B1-B5C8-2DE1AFCD0729}"/>
    <cellStyle name="Normal 5 6 2 2 2 5" xfId="2945" xr:uid="{A4814CAB-6E0A-4441-A530-6C68B6293913}"/>
    <cellStyle name="Normal 5 6 2 2 2 6" xfId="2946" xr:uid="{6868358D-DBE6-47FF-A0CF-3A4D4D9606FC}"/>
    <cellStyle name="Normal 5 6 2 2 3" xfId="575" xr:uid="{DD8CC092-911C-4262-A624-C990CF306636}"/>
    <cellStyle name="Normal 5 6 2 2 3 2" xfId="1395" xr:uid="{D3444010-8293-4C00-BD18-913957B994F6}"/>
    <cellStyle name="Normal 5 6 2 2 3 2 2" xfId="2947" xr:uid="{A5321A82-B9A4-4C14-8F0E-7391C5FFEE71}"/>
    <cellStyle name="Normal 5 6 2 2 3 2 3" xfId="2948" xr:uid="{754182B7-CD32-43CB-850A-958E3BAAF106}"/>
    <cellStyle name="Normal 5 6 2 2 3 2 4" xfId="2949" xr:uid="{C038F789-06FA-45D4-AC9A-B2A103EDE76A}"/>
    <cellStyle name="Normal 5 6 2 2 3 3" xfId="2950" xr:uid="{EC64CA53-B171-48A8-9005-78D4E1398505}"/>
    <cellStyle name="Normal 5 6 2 2 3 4" xfId="2951" xr:uid="{77D73270-8036-4515-A37D-C9AE3A49EB23}"/>
    <cellStyle name="Normal 5 6 2 2 3 5" xfId="2952" xr:uid="{EB0AB01B-C03E-438B-8EE7-EE422A8E96D8}"/>
    <cellStyle name="Normal 5 6 2 2 4" xfId="1396" xr:uid="{39379BCC-E5E0-4AD9-8057-393DF8384270}"/>
    <cellStyle name="Normal 5 6 2 2 4 2" xfId="2953" xr:uid="{F374F3E5-FA5F-4D9A-9B20-8E9C9A97C086}"/>
    <cellStyle name="Normal 5 6 2 2 4 3" xfId="2954" xr:uid="{50000B3C-F561-4576-AA7A-5C45F492B15E}"/>
    <cellStyle name="Normal 5 6 2 2 4 4" xfId="2955" xr:uid="{51855914-FAC0-4180-AB2D-EE5CC643CC36}"/>
    <cellStyle name="Normal 5 6 2 2 5" xfId="2956" xr:uid="{9A9E1D84-3555-4267-82C4-92C937ED8475}"/>
    <cellStyle name="Normal 5 6 2 2 5 2" xfId="2957" xr:uid="{AF847D07-5302-4CCC-B71F-C16BBC2CE19D}"/>
    <cellStyle name="Normal 5 6 2 2 5 3" xfId="2958" xr:uid="{13DE7DCE-B790-4E5C-9531-F8D4A7926EE4}"/>
    <cellStyle name="Normal 5 6 2 2 5 4" xfId="2959" xr:uid="{A505B602-29BB-4B43-8329-F5C05BD0913A}"/>
    <cellStyle name="Normal 5 6 2 2 6" xfId="2960" xr:uid="{3C4D8E69-ADC2-482A-8CD9-1264C2F31317}"/>
    <cellStyle name="Normal 5 6 2 2 7" xfId="2961" xr:uid="{F6EDB87C-701B-41F0-A31D-01670839BF1B}"/>
    <cellStyle name="Normal 5 6 2 2 8" xfId="2962" xr:uid="{DC086339-11A0-4E8D-8E8D-1B764556F82D}"/>
    <cellStyle name="Normal 5 6 2 3" xfId="576" xr:uid="{8652D032-63E9-4ABF-909C-9B150A179CA9}"/>
    <cellStyle name="Normal 5 6 2 3 2" xfId="577" xr:uid="{582E7CEA-7BB1-48F1-92DE-05DACCE310A2}"/>
    <cellStyle name="Normal 5 6 2 3 2 2" xfId="578" xr:uid="{87A82489-54F7-4B11-99F4-264DAD9E5F61}"/>
    <cellStyle name="Normal 5 6 2 3 2 3" xfId="2963" xr:uid="{56439110-5E64-4F18-ABCF-2130CA350B4D}"/>
    <cellStyle name="Normal 5 6 2 3 2 4" xfId="2964" xr:uid="{845E4314-2CB1-4ECC-9E48-6D1DB81DEFFF}"/>
    <cellStyle name="Normal 5 6 2 3 3" xfId="579" xr:uid="{8A936E3E-15EB-4229-B579-6695F3AC5D69}"/>
    <cellStyle name="Normal 5 6 2 3 3 2" xfId="2965" xr:uid="{0478A128-AA5B-4C09-A6D2-57871217210F}"/>
    <cellStyle name="Normal 5 6 2 3 3 3" xfId="2966" xr:uid="{A4556D42-F1AF-4258-940E-F2E72CD0E0B6}"/>
    <cellStyle name="Normal 5 6 2 3 3 4" xfId="2967" xr:uid="{B0B56D13-E747-4D4B-B66D-02B91DD0480E}"/>
    <cellStyle name="Normal 5 6 2 3 4" xfId="2968" xr:uid="{E39B645F-38C1-4A22-AFFA-203537981350}"/>
    <cellStyle name="Normal 5 6 2 3 5" xfId="2969" xr:uid="{88DB29CF-24EF-486C-ACD6-15B7EDBEBB5C}"/>
    <cellStyle name="Normal 5 6 2 3 6" xfId="2970" xr:uid="{05997043-76F2-4409-9776-2775C06160E5}"/>
    <cellStyle name="Normal 5 6 2 4" xfId="580" xr:uid="{7177D604-7B84-47E1-A126-7E787A842CAA}"/>
    <cellStyle name="Normal 5 6 2 4 2" xfId="581" xr:uid="{5FC3F58C-746C-4FDC-B528-5CBDE296E93E}"/>
    <cellStyle name="Normal 5 6 2 4 2 2" xfId="2971" xr:uid="{1A85C29D-2815-4A7B-A398-65EFC8DBCA19}"/>
    <cellStyle name="Normal 5 6 2 4 2 3" xfId="2972" xr:uid="{7F052981-F09A-4F7F-9BB8-5EE41E6557C2}"/>
    <cellStyle name="Normal 5 6 2 4 2 4" xfId="2973" xr:uid="{2F2F01FF-35FF-4C72-9D44-55A91AF744FB}"/>
    <cellStyle name="Normal 5 6 2 4 3" xfId="2974" xr:uid="{1DA4310C-E300-4725-8747-0229B20714AD}"/>
    <cellStyle name="Normal 5 6 2 4 4" xfId="2975" xr:uid="{2F821081-C3E8-409B-8D4F-9362609A5412}"/>
    <cellStyle name="Normal 5 6 2 4 5" xfId="2976" xr:uid="{DAE3F998-E5B9-4603-988B-B2E8268C06E8}"/>
    <cellStyle name="Normal 5 6 2 5" xfId="582" xr:uid="{4908593F-18A1-4ABE-AABB-8E0F9133D499}"/>
    <cellStyle name="Normal 5 6 2 5 2" xfId="2977" xr:uid="{88C76D0F-C79F-4AB9-9914-F4950E4AD316}"/>
    <cellStyle name="Normal 5 6 2 5 3" xfId="2978" xr:uid="{0F096280-6B2C-413B-A0F4-64DEFE05AC5C}"/>
    <cellStyle name="Normal 5 6 2 5 4" xfId="2979" xr:uid="{F55F5B23-FFDA-4EC8-B8C4-7D5099C3C34B}"/>
    <cellStyle name="Normal 5 6 2 6" xfId="2980" xr:uid="{744F7E26-EEF5-40B6-9EDF-9BC24CFDC221}"/>
    <cellStyle name="Normal 5 6 2 6 2" xfId="2981" xr:uid="{5027D2F8-FE4E-4331-A7B2-E72D428ECC5E}"/>
    <cellStyle name="Normal 5 6 2 6 3" xfId="2982" xr:uid="{7156902D-6F35-4774-8544-CC18D265AB07}"/>
    <cellStyle name="Normal 5 6 2 6 4" xfId="2983" xr:uid="{87AB6B16-428A-40CC-AAEA-C6518D4B9CE9}"/>
    <cellStyle name="Normal 5 6 2 7" xfId="2984" xr:uid="{48DCBAEC-4BBB-4AB3-ABD6-CF3D9E48FF14}"/>
    <cellStyle name="Normal 5 6 2 8" xfId="2985" xr:uid="{5B0B4A5B-0F74-4D6C-A8E4-8CAA847DDA08}"/>
    <cellStyle name="Normal 5 6 2 9" xfId="2986" xr:uid="{C567D7D4-8586-4609-AAD5-3A761E9A794E}"/>
    <cellStyle name="Normal 5 6 3" xfId="311" xr:uid="{144B94FB-1BFF-4B04-A2B4-15815680C8B7}"/>
    <cellStyle name="Normal 5 6 3 2" xfId="583" xr:uid="{21581563-E8E8-4D52-A2F5-3E7485F80DBD}"/>
    <cellStyle name="Normal 5 6 3 2 2" xfId="584" xr:uid="{C088CF5B-F9DC-436D-B781-85408E9DF272}"/>
    <cellStyle name="Normal 5 6 3 2 2 2" xfId="1397" xr:uid="{FFBC7269-116D-4627-9511-263C0EC19CF0}"/>
    <cellStyle name="Normal 5 6 3 2 2 2 2" xfId="1398" xr:uid="{7239D3A5-0C0A-487C-A431-9B792E4F192F}"/>
    <cellStyle name="Normal 5 6 3 2 2 3" xfId="1399" xr:uid="{814CFBF3-3690-4B99-9AF0-05EE162BD4E6}"/>
    <cellStyle name="Normal 5 6 3 2 2 4" xfId="2987" xr:uid="{72584C87-9DAC-4D55-A472-59964AD26D98}"/>
    <cellStyle name="Normal 5 6 3 2 3" xfId="1400" xr:uid="{D40E5A55-37CE-448D-8417-C003B6F7107A}"/>
    <cellStyle name="Normal 5 6 3 2 3 2" xfId="1401" xr:uid="{CDDB33EC-E449-48AE-9981-A2D687E2E664}"/>
    <cellStyle name="Normal 5 6 3 2 3 3" xfId="2988" xr:uid="{A134C458-2587-4344-99C8-FF8082C0C9BB}"/>
    <cellStyle name="Normal 5 6 3 2 3 4" xfId="2989" xr:uid="{9166676D-9FE3-4F9F-9817-C77F40C65B43}"/>
    <cellStyle name="Normal 5 6 3 2 4" xfId="1402" xr:uid="{3657B251-B702-4ED6-BD24-92C4A5E0F76E}"/>
    <cellStyle name="Normal 5 6 3 2 5" xfId="2990" xr:uid="{838FB27E-C85C-4EE7-82BC-2FF9C6294589}"/>
    <cellStyle name="Normal 5 6 3 2 6" xfId="2991" xr:uid="{52A0C138-6DEE-434C-8584-0394772AD2DC}"/>
    <cellStyle name="Normal 5 6 3 3" xfId="585" xr:uid="{78731E37-3FA1-4465-AA06-B733FCA364E0}"/>
    <cellStyle name="Normal 5 6 3 3 2" xfId="1403" xr:uid="{68F60A22-4AB4-4126-A5F6-1E2EBAF0C913}"/>
    <cellStyle name="Normal 5 6 3 3 2 2" xfId="1404" xr:uid="{EDB06D85-36E7-483E-BBB2-E77C571D0AE9}"/>
    <cellStyle name="Normal 5 6 3 3 2 3" xfId="2992" xr:uid="{42047CB4-FC85-4EEA-BB16-68D4302C1257}"/>
    <cellStyle name="Normal 5 6 3 3 2 4" xfId="2993" xr:uid="{A58F9D1B-7FF5-47DB-90CD-0C7F317F0164}"/>
    <cellStyle name="Normal 5 6 3 3 3" xfId="1405" xr:uid="{3E5D0A30-EDE7-49B2-A8ED-934564733835}"/>
    <cellStyle name="Normal 5 6 3 3 4" xfId="2994" xr:uid="{59628BD2-210E-4541-B005-2ACF996E3C4F}"/>
    <cellStyle name="Normal 5 6 3 3 5" xfId="2995" xr:uid="{467CCE6D-2AAD-4BDD-9A6D-3616E8A7F816}"/>
    <cellStyle name="Normal 5 6 3 4" xfId="1406" xr:uid="{8318E822-C49E-4EE6-89D1-383EDEE6C83C}"/>
    <cellStyle name="Normal 5 6 3 4 2" xfId="1407" xr:uid="{D9409CA6-BE46-476B-8C9E-496DA1F01EE2}"/>
    <cellStyle name="Normal 5 6 3 4 3" xfId="2996" xr:uid="{D4759F31-D0B2-4597-B599-6D76A6311557}"/>
    <cellStyle name="Normal 5 6 3 4 4" xfId="2997" xr:uid="{22D9DEA4-0D33-4677-81FE-CF0B4EEB9008}"/>
    <cellStyle name="Normal 5 6 3 5" xfId="1408" xr:uid="{46C62BA8-9239-4A4B-917A-3DBD9363AA3B}"/>
    <cellStyle name="Normal 5 6 3 5 2" xfId="2998" xr:uid="{9CC37FCE-BE30-4843-ACD6-721F068254C7}"/>
    <cellStyle name="Normal 5 6 3 5 3" xfId="2999" xr:uid="{A5965C7A-C34D-491A-9E34-553D9B907004}"/>
    <cellStyle name="Normal 5 6 3 5 4" xfId="3000" xr:uid="{B18669AD-E020-4527-9CDC-B707DAC8F197}"/>
    <cellStyle name="Normal 5 6 3 6" xfId="3001" xr:uid="{6214AF35-8F8F-4486-BEE6-5456C46CB86A}"/>
    <cellStyle name="Normal 5 6 3 7" xfId="3002" xr:uid="{D1183A9A-131B-400F-99D0-3C2B18E12F1D}"/>
    <cellStyle name="Normal 5 6 3 8" xfId="3003" xr:uid="{71841DC0-C754-4799-883E-0AA10B002B98}"/>
    <cellStyle name="Normal 5 6 4" xfId="312" xr:uid="{5A133417-AF56-41EC-A801-C42A34CCE518}"/>
    <cellStyle name="Normal 5 6 4 2" xfId="586" xr:uid="{A5321E63-7BF6-4CAB-85E3-83F2158C1C31}"/>
    <cellStyle name="Normal 5 6 4 2 2" xfId="587" xr:uid="{DBC98156-EC2B-4677-AE9F-7303E6870488}"/>
    <cellStyle name="Normal 5 6 4 2 2 2" xfId="1409" xr:uid="{C3264F52-3F8F-44A8-8D7B-37128774B016}"/>
    <cellStyle name="Normal 5 6 4 2 2 3" xfId="3004" xr:uid="{7FC05C4E-B9C4-4F14-A642-85135E4F63EA}"/>
    <cellStyle name="Normal 5 6 4 2 2 4" xfId="3005" xr:uid="{77B014AC-1772-47CB-9BA3-EF6220583B7A}"/>
    <cellStyle name="Normal 5 6 4 2 3" xfId="1410" xr:uid="{B15F1132-5EAB-4551-B6BA-242514974958}"/>
    <cellStyle name="Normal 5 6 4 2 4" xfId="3006" xr:uid="{702E414F-D7D3-4CDD-91A1-FBB55981316E}"/>
    <cellStyle name="Normal 5 6 4 2 5" xfId="3007" xr:uid="{ED9BCE61-6E70-4296-8047-D01311F8321D}"/>
    <cellStyle name="Normal 5 6 4 3" xfId="588" xr:uid="{59BE7834-B7A2-4D10-AC2D-F9D20C63897B}"/>
    <cellStyle name="Normal 5 6 4 3 2" xfId="1411" xr:uid="{D355D16A-900A-41CA-AAF4-0BD8B6BE9BF0}"/>
    <cellStyle name="Normal 5 6 4 3 3" xfId="3008" xr:uid="{BF458C3E-68A5-4894-BF0B-A1D70C465CCC}"/>
    <cellStyle name="Normal 5 6 4 3 4" xfId="3009" xr:uid="{A9C56BDC-4BC1-480C-B8BE-491078DD8535}"/>
    <cellStyle name="Normal 5 6 4 4" xfId="1412" xr:uid="{6B9DBD60-5FCE-4B85-985F-839F90B5B387}"/>
    <cellStyle name="Normal 5 6 4 4 2" xfId="3010" xr:uid="{A1F81CC3-8B55-430C-872E-886CF84682CB}"/>
    <cellStyle name="Normal 5 6 4 4 3" xfId="3011" xr:uid="{E1E83AE5-F8A4-48A3-BB68-2362A8F4C6EC}"/>
    <cellStyle name="Normal 5 6 4 4 4" xfId="3012" xr:uid="{A117C81A-EB8B-4BE6-8806-174852F9EAE8}"/>
    <cellStyle name="Normal 5 6 4 5" xfId="3013" xr:uid="{A606C39A-E44F-4E42-A1FA-0A1E56AA70F4}"/>
    <cellStyle name="Normal 5 6 4 6" xfId="3014" xr:uid="{BB440E94-E489-46AA-9CD5-5E1084827BE6}"/>
    <cellStyle name="Normal 5 6 4 7" xfId="3015" xr:uid="{1418AE35-540F-4C30-A468-8A6A9EDB6783}"/>
    <cellStyle name="Normal 5 6 5" xfId="313" xr:uid="{78799812-D695-47C6-8CDA-5A9661D3EC13}"/>
    <cellStyle name="Normal 5 6 5 2" xfId="589" xr:uid="{8983D5DC-D338-4A82-9ADC-C59B173AEC8B}"/>
    <cellStyle name="Normal 5 6 5 2 2" xfId="1413" xr:uid="{5EFCB940-DB48-4AF7-9624-66F4DDEAB8E8}"/>
    <cellStyle name="Normal 5 6 5 2 3" xfId="3016" xr:uid="{7FF34107-2368-4CD3-95FF-C95DFEB62F13}"/>
    <cellStyle name="Normal 5 6 5 2 4" xfId="3017" xr:uid="{BF67EECA-39FB-4F27-9B66-BAB40036DA6A}"/>
    <cellStyle name="Normal 5 6 5 3" xfId="1414" xr:uid="{B7298E02-014B-4ADE-8C9C-6FFD40D3B875}"/>
    <cellStyle name="Normal 5 6 5 3 2" xfId="3018" xr:uid="{C1E6524E-9961-49D3-AB2C-B0D4187029E6}"/>
    <cellStyle name="Normal 5 6 5 3 3" xfId="3019" xr:uid="{A56B4E88-1962-4D98-A64F-0CDA5B960BA7}"/>
    <cellStyle name="Normal 5 6 5 3 4" xfId="3020" xr:uid="{76968587-B432-4AD6-9D6A-9F37832B025D}"/>
    <cellStyle name="Normal 5 6 5 4" xfId="3021" xr:uid="{8FA2F730-E1BA-4432-AB8E-24D86AFD5059}"/>
    <cellStyle name="Normal 5 6 5 5" xfId="3022" xr:uid="{37731BF2-8291-4158-B0B9-EB791C287AE2}"/>
    <cellStyle name="Normal 5 6 5 6" xfId="3023" xr:uid="{9D943B82-32E7-43AF-B122-5C103E9F3196}"/>
    <cellStyle name="Normal 5 6 6" xfId="590" xr:uid="{B11B7F7D-0729-406C-898F-E8EDA567C5B0}"/>
    <cellStyle name="Normal 5 6 6 2" xfId="1415" xr:uid="{7AD811FC-5E18-4ADA-A17C-E15BC0525931}"/>
    <cellStyle name="Normal 5 6 6 2 2" xfId="3024" xr:uid="{E5C6B6B1-C48E-4BBC-A3BC-F151C36F676D}"/>
    <cellStyle name="Normal 5 6 6 2 3" xfId="3025" xr:uid="{A58BAD37-7AF4-4FE0-8B2B-74165E1ACB01}"/>
    <cellStyle name="Normal 5 6 6 2 4" xfId="3026" xr:uid="{4913208B-4472-402D-86FF-9EB160571328}"/>
    <cellStyle name="Normal 5 6 6 3" xfId="3027" xr:uid="{B760027C-3433-4750-94F1-818B3EFAA3A8}"/>
    <cellStyle name="Normal 5 6 6 4" xfId="3028" xr:uid="{ED40E7FB-08C3-4EEC-87F4-06DBB3C9FCC6}"/>
    <cellStyle name="Normal 5 6 6 5" xfId="3029" xr:uid="{EAB694E3-F1A0-4C29-958A-CB36BD998CBB}"/>
    <cellStyle name="Normal 5 6 7" xfId="1416" xr:uid="{11762FC7-14EF-45A9-A70B-F09BB61A8128}"/>
    <cellStyle name="Normal 5 6 7 2" xfId="3030" xr:uid="{48D688FE-8574-4E12-94AD-FBB27D5FD3D4}"/>
    <cellStyle name="Normal 5 6 7 3" xfId="3031" xr:uid="{2988F26D-620A-41E2-8B61-90D16F7C39C2}"/>
    <cellStyle name="Normal 5 6 7 4" xfId="3032" xr:uid="{93DFE551-1E6A-4F2F-AC2C-C5322F312E4D}"/>
    <cellStyle name="Normal 5 6 8" xfId="3033" xr:uid="{C0EFD3A4-018D-447B-BD0D-5966E566C21B}"/>
    <cellStyle name="Normal 5 6 8 2" xfId="3034" xr:uid="{A6B9408D-B87F-4C7B-99D7-AEFE0AAF259B}"/>
    <cellStyle name="Normal 5 6 8 3" xfId="3035" xr:uid="{B9D716F3-5C26-4FB0-B768-E016CB9ECA46}"/>
    <cellStyle name="Normal 5 6 8 4" xfId="3036" xr:uid="{77DEDE78-0711-4AAD-A3D8-84686AD695A0}"/>
    <cellStyle name="Normal 5 6 9" xfId="3037" xr:uid="{6E01C678-8D7E-493E-8FE7-83D081CDD813}"/>
    <cellStyle name="Normal 5 7" xfId="106" xr:uid="{36C583A5-9697-46A8-8E31-EE45F7B78178}"/>
    <cellStyle name="Normal 5 7 2" xfId="107" xr:uid="{5F7C4017-7C5C-434D-A07C-E3ADC56CE973}"/>
    <cellStyle name="Normal 5 7 2 2" xfId="314" xr:uid="{3F141D46-CA70-48B6-94BF-C9A2CBC7ECAD}"/>
    <cellStyle name="Normal 5 7 2 2 2" xfId="591" xr:uid="{E677F323-7D7C-4586-9F0B-B213FDFAD3BA}"/>
    <cellStyle name="Normal 5 7 2 2 2 2" xfId="1417" xr:uid="{73564F6B-9A04-4EE8-94D5-8BF3F5E8ADCC}"/>
    <cellStyle name="Normal 5 7 2 2 2 3" xfId="3038" xr:uid="{F56BF4E4-689F-487A-AE00-B045988B55BB}"/>
    <cellStyle name="Normal 5 7 2 2 2 4" xfId="3039" xr:uid="{8DC3E6EE-D5BE-49FE-92C6-347789C92865}"/>
    <cellStyle name="Normal 5 7 2 2 3" xfId="1418" xr:uid="{4223DFD5-15EE-43F3-9420-D5EB1B7F67E3}"/>
    <cellStyle name="Normal 5 7 2 2 3 2" xfId="3040" xr:uid="{2F2496A5-5D0D-4900-99C5-51D0EF63E0CC}"/>
    <cellStyle name="Normal 5 7 2 2 3 3" xfId="3041" xr:uid="{158A6141-C189-45AC-8BB2-A692EB0E98B4}"/>
    <cellStyle name="Normal 5 7 2 2 3 4" xfId="3042" xr:uid="{9D6B4998-470A-418C-A64D-66A929486CFB}"/>
    <cellStyle name="Normal 5 7 2 2 4" xfId="3043" xr:uid="{C4292856-41CB-4987-B67F-A1CE19CD3198}"/>
    <cellStyle name="Normal 5 7 2 2 5" xfId="3044" xr:uid="{6F00CBC4-EE54-46DF-906B-22E2897DE22E}"/>
    <cellStyle name="Normal 5 7 2 2 6" xfId="3045" xr:uid="{4A1945AA-DAA8-45B3-A221-9E15F8BAA0A9}"/>
    <cellStyle name="Normal 5 7 2 3" xfId="592" xr:uid="{8D8C5BFE-F73D-4738-BBDB-3A85C5207373}"/>
    <cellStyle name="Normal 5 7 2 3 2" xfId="1419" xr:uid="{B8A223E6-4F24-4E63-8C24-D240C3D7689B}"/>
    <cellStyle name="Normal 5 7 2 3 2 2" xfId="3046" xr:uid="{F9E0BC68-8D46-42F7-847C-D4094C9BA35E}"/>
    <cellStyle name="Normal 5 7 2 3 2 3" xfId="3047" xr:uid="{CFFF4C8F-4632-4D8F-8EC4-0E94E2A69EAC}"/>
    <cellStyle name="Normal 5 7 2 3 2 4" xfId="3048" xr:uid="{BD3F945F-0040-4742-B1AA-1F8C8564F56F}"/>
    <cellStyle name="Normal 5 7 2 3 3" xfId="3049" xr:uid="{1CA3E1F4-7934-47BC-88EB-CDC2C33FEDC2}"/>
    <cellStyle name="Normal 5 7 2 3 4" xfId="3050" xr:uid="{E0E0A7CD-F332-4F28-A49A-E7399AA4FF3F}"/>
    <cellStyle name="Normal 5 7 2 3 5" xfId="3051" xr:uid="{9F0DCD6C-2F9A-4C98-AD90-6084FE943C52}"/>
    <cellStyle name="Normal 5 7 2 4" xfId="1420" xr:uid="{E44A54B7-21BF-40AB-976E-E85EDF743591}"/>
    <cellStyle name="Normal 5 7 2 4 2" xfId="3052" xr:uid="{270F910B-FC6B-4ED4-8ED3-47A362295234}"/>
    <cellStyle name="Normal 5 7 2 4 3" xfId="3053" xr:uid="{944B4BF1-4FCB-44E1-92CE-CA4592AB2225}"/>
    <cellStyle name="Normal 5 7 2 4 4" xfId="3054" xr:uid="{AD90F02E-1956-44CB-A979-9F141CE42EE9}"/>
    <cellStyle name="Normal 5 7 2 5" xfId="3055" xr:uid="{5C655723-CC10-4706-9D4C-8129E2CC25B3}"/>
    <cellStyle name="Normal 5 7 2 5 2" xfId="3056" xr:uid="{A7766376-220D-4A61-9A07-12FF15ACE79A}"/>
    <cellStyle name="Normal 5 7 2 5 3" xfId="3057" xr:uid="{2EAD3065-3AB3-4F84-AF08-26AF9FAA149D}"/>
    <cellStyle name="Normal 5 7 2 5 4" xfId="3058" xr:uid="{4329A2DC-DB5D-470F-8D1A-607592986AEA}"/>
    <cellStyle name="Normal 5 7 2 6" xfId="3059" xr:uid="{12B40737-8337-4BB2-B670-ABADDCFDACE9}"/>
    <cellStyle name="Normal 5 7 2 7" xfId="3060" xr:uid="{697792BF-0C9F-4BB6-82B8-CE52EE49BB5E}"/>
    <cellStyle name="Normal 5 7 2 8" xfId="3061" xr:uid="{0B085325-3827-4429-AA05-BBADAF015693}"/>
    <cellStyle name="Normal 5 7 3" xfId="315" xr:uid="{808DFFCE-0088-44B5-A70C-307DD2D6E5E5}"/>
    <cellStyle name="Normal 5 7 3 2" xfId="593" xr:uid="{187D942A-3CDF-410F-B93B-05BD0F599A1D}"/>
    <cellStyle name="Normal 5 7 3 2 2" xfId="594" xr:uid="{3183C0F8-BCE3-4981-B3A0-0A3086FAF271}"/>
    <cellStyle name="Normal 5 7 3 2 3" xfId="3062" xr:uid="{10F557A8-7057-41FC-ACFD-2754D8219EFE}"/>
    <cellStyle name="Normal 5 7 3 2 4" xfId="3063" xr:uid="{E054F533-C720-4E16-9975-9DF5DFDC83AD}"/>
    <cellStyle name="Normal 5 7 3 3" xfId="595" xr:uid="{D04E3CA2-DAFD-41FC-9472-737E6F18B94E}"/>
    <cellStyle name="Normal 5 7 3 3 2" xfId="3064" xr:uid="{2083F230-2387-4846-B045-9260891A60F2}"/>
    <cellStyle name="Normal 5 7 3 3 3" xfId="3065" xr:uid="{4EC4C198-56A2-456C-8B0D-ACF8B4D4CFCB}"/>
    <cellStyle name="Normal 5 7 3 3 4" xfId="3066" xr:uid="{5823163D-B815-4BBD-B758-D462B694CF41}"/>
    <cellStyle name="Normal 5 7 3 4" xfId="3067" xr:uid="{9C62CEBD-BB27-410E-8C9F-F3F384768F10}"/>
    <cellStyle name="Normal 5 7 3 5" xfId="3068" xr:uid="{5F1E3D9E-DCA0-4E96-BBC7-79DD4E939644}"/>
    <cellStyle name="Normal 5 7 3 6" xfId="3069" xr:uid="{03F94AE6-912A-452F-8762-47D94FFBF6A0}"/>
    <cellStyle name="Normal 5 7 4" xfId="316" xr:uid="{50435F1F-D4A1-4C12-99BF-AE6C967A5A4B}"/>
    <cellStyle name="Normal 5 7 4 2" xfId="596" xr:uid="{731E604E-8B0F-49AC-A851-62F4636CA36F}"/>
    <cellStyle name="Normal 5 7 4 2 2" xfId="3070" xr:uid="{46729622-A33E-43E7-B01F-FDF531B77E01}"/>
    <cellStyle name="Normal 5 7 4 2 3" xfId="3071" xr:uid="{461E2DFE-1979-4AF3-BF0B-97B9A53EC26A}"/>
    <cellStyle name="Normal 5 7 4 2 4" xfId="3072" xr:uid="{078FE03B-287A-4761-9AC2-A468C982C4DD}"/>
    <cellStyle name="Normal 5 7 4 3" xfId="3073" xr:uid="{705AD525-A32A-4B0C-8AFA-5870D1A27D3E}"/>
    <cellStyle name="Normal 5 7 4 4" xfId="3074" xr:uid="{9B9E6E36-DADE-434D-B736-5EF63DD495FE}"/>
    <cellStyle name="Normal 5 7 4 5" xfId="3075" xr:uid="{7BDA61CB-09FF-4AE4-B07A-070D115EF36C}"/>
    <cellStyle name="Normal 5 7 5" xfId="597" xr:uid="{37BB3D7A-8103-4900-9D86-B54365A27C31}"/>
    <cellStyle name="Normal 5 7 5 2" xfId="3076" xr:uid="{1D9D8E10-C178-4875-B8B5-607A78145854}"/>
    <cellStyle name="Normal 5 7 5 3" xfId="3077" xr:uid="{E695B211-DE76-4F3B-8660-5242B6D9B559}"/>
    <cellStyle name="Normal 5 7 5 4" xfId="3078" xr:uid="{D17C8CE4-E465-4255-A379-0D38B9013FDE}"/>
    <cellStyle name="Normal 5 7 6" xfId="3079" xr:uid="{6A7D8F13-C343-4136-B75F-366E63DE6778}"/>
    <cellStyle name="Normal 5 7 6 2" xfId="3080" xr:uid="{E88E2C30-1515-4031-BFB6-FAD65628822F}"/>
    <cellStyle name="Normal 5 7 6 3" xfId="3081" xr:uid="{C6FF9578-FAD6-4C5D-9639-EC111C5C6767}"/>
    <cellStyle name="Normal 5 7 6 4" xfId="3082" xr:uid="{663547D2-690E-424E-A2F5-C8173C53CF2D}"/>
    <cellStyle name="Normal 5 7 7" xfId="3083" xr:uid="{40355746-6452-4AF1-A013-F778467C6EEA}"/>
    <cellStyle name="Normal 5 7 8" xfId="3084" xr:uid="{CCE64E19-E30F-4ECD-9B8D-D90DB61BF5F3}"/>
    <cellStyle name="Normal 5 7 9" xfId="3085" xr:uid="{F2FC7051-2A72-498C-B831-3C899D5CB234}"/>
    <cellStyle name="Normal 5 8" xfId="108" xr:uid="{4891390B-602D-47AD-AC3E-E7B2942EC310}"/>
    <cellStyle name="Normal 5 8 2" xfId="317" xr:uid="{C0172740-479C-478D-9CCE-A3F872FA9580}"/>
    <cellStyle name="Normal 5 8 2 2" xfId="598" xr:uid="{CBE92640-F82D-4855-B86C-B3BEA5064B19}"/>
    <cellStyle name="Normal 5 8 2 2 2" xfId="1421" xr:uid="{9B149AEF-DECA-4D4B-87B5-83B0AACD9642}"/>
    <cellStyle name="Normal 5 8 2 2 2 2" xfId="1422" xr:uid="{65978034-CECA-4D1D-A314-DF4ACDB926E1}"/>
    <cellStyle name="Normal 5 8 2 2 3" xfId="1423" xr:uid="{876E6FFA-9CDE-496A-9626-B9FECA8DB634}"/>
    <cellStyle name="Normal 5 8 2 2 4" xfId="3086" xr:uid="{2F2F9AFB-FD56-4EE8-A7FC-AD64B088DD50}"/>
    <cellStyle name="Normal 5 8 2 3" xfId="1424" xr:uid="{838D2203-ADB6-4CDD-8200-F0A17C4DB334}"/>
    <cellStyle name="Normal 5 8 2 3 2" xfId="1425" xr:uid="{6C8C9FE4-47F7-4641-88CB-51E6FBF21DD9}"/>
    <cellStyle name="Normal 5 8 2 3 3" xfId="3087" xr:uid="{DB1938DB-1E45-4132-A1EF-0817BCEB550B}"/>
    <cellStyle name="Normal 5 8 2 3 4" xfId="3088" xr:uid="{B0C56262-D11E-4FD5-9C73-E2F06CE19A5D}"/>
    <cellStyle name="Normal 5 8 2 4" xfId="1426" xr:uid="{CEE31773-7DF3-44B5-8AA6-65987D4A0DDE}"/>
    <cellStyle name="Normal 5 8 2 5" xfId="3089" xr:uid="{FFCEE758-DCDA-49EC-86AE-FEDA069D4C23}"/>
    <cellStyle name="Normal 5 8 2 6" xfId="3090" xr:uid="{107012FA-F22D-444A-8409-574A63CAD444}"/>
    <cellStyle name="Normal 5 8 3" xfId="599" xr:uid="{6946BE99-A6E2-4D00-B72A-E7BB9F07E3F8}"/>
    <cellStyle name="Normal 5 8 3 2" xfId="1427" xr:uid="{A17D0E5C-DFD8-4CCF-9640-9FBAE9F86209}"/>
    <cellStyle name="Normal 5 8 3 2 2" xfId="1428" xr:uid="{052FB350-EAD8-4673-8AB4-08729EF842DD}"/>
    <cellStyle name="Normal 5 8 3 2 3" xfId="3091" xr:uid="{2C5C6682-F305-48CA-BE09-3E28AF273D11}"/>
    <cellStyle name="Normal 5 8 3 2 4" xfId="3092" xr:uid="{955BA94F-8EA4-48AF-8BC9-8C0FF238679A}"/>
    <cellStyle name="Normal 5 8 3 3" xfId="1429" xr:uid="{162BF961-1B4C-4D66-A35E-5B348B4EE0A2}"/>
    <cellStyle name="Normal 5 8 3 4" xfId="3093" xr:uid="{2FF6FC23-AD7A-4FE8-966C-362E66BAB5C9}"/>
    <cellStyle name="Normal 5 8 3 5" xfId="3094" xr:uid="{780CCC56-D087-4012-AC59-4C143E2F3ED0}"/>
    <cellStyle name="Normal 5 8 4" xfId="1430" xr:uid="{D002018A-5925-4084-9BCC-1F1043574D8F}"/>
    <cellStyle name="Normal 5 8 4 2" xfId="1431" xr:uid="{7FF00422-D6E4-4EC1-B9C8-902BB284826F}"/>
    <cellStyle name="Normal 5 8 4 3" xfId="3095" xr:uid="{F2A6E742-8926-4528-9B22-ADEE512073FD}"/>
    <cellStyle name="Normal 5 8 4 4" xfId="3096" xr:uid="{321F40EA-B113-4846-9FE2-E92DF76E696D}"/>
    <cellStyle name="Normal 5 8 5" xfId="1432" xr:uid="{C9383AB8-1A26-4ABE-98E5-FEE73C9755D0}"/>
    <cellStyle name="Normal 5 8 5 2" xfId="3097" xr:uid="{92292F88-0CC8-4D55-A461-79A242D50A73}"/>
    <cellStyle name="Normal 5 8 5 3" xfId="3098" xr:uid="{FE87C6DD-FAFE-4193-80D0-BA7B3B9F4371}"/>
    <cellStyle name="Normal 5 8 5 4" xfId="3099" xr:uid="{D3124C08-D04C-449B-9DCB-F89580B98FEE}"/>
    <cellStyle name="Normal 5 8 6" xfId="3100" xr:uid="{4D83102D-4FB3-4693-8A86-E13F2876E0D3}"/>
    <cellStyle name="Normal 5 8 7" xfId="3101" xr:uid="{029EFDCA-E456-46B2-863C-48BDB518846A}"/>
    <cellStyle name="Normal 5 8 8" xfId="3102" xr:uid="{27B9ED6B-BCCF-47DD-86AC-6DFB340BED05}"/>
    <cellStyle name="Normal 5 9" xfId="318" xr:uid="{74FD1DE6-0BBE-4D67-86A2-F5E753BEB90A}"/>
    <cellStyle name="Normal 5 9 2" xfId="600" xr:uid="{E7391196-C5B3-4C73-9978-E30BF54312CE}"/>
    <cellStyle name="Normal 5 9 2 2" xfId="601" xr:uid="{B39A48F0-7E9A-4DEF-BF56-AD6D5A567F5F}"/>
    <cellStyle name="Normal 5 9 2 2 2" xfId="1433" xr:uid="{C08EE66A-C98F-499D-B7C7-A68A26823104}"/>
    <cellStyle name="Normal 5 9 2 2 3" xfId="3103" xr:uid="{3502382D-0F73-496C-AC27-1E23CDD345EB}"/>
    <cellStyle name="Normal 5 9 2 2 4" xfId="3104" xr:uid="{CAEAFB7E-256D-4701-9F55-9BF3F3A97D83}"/>
    <cellStyle name="Normal 5 9 2 3" xfId="1434" xr:uid="{D9809511-7991-470C-8626-013BF6FAAC5A}"/>
    <cellStyle name="Normal 5 9 2 4" xfId="3105" xr:uid="{E4209554-1BF1-4290-A3EC-B1C439AEC674}"/>
    <cellStyle name="Normal 5 9 2 5" xfId="3106" xr:uid="{F185C9BF-8492-4A33-93EE-2F58C4B26390}"/>
    <cellStyle name="Normal 5 9 3" xfId="602" xr:uid="{5913DACB-5EA2-473C-A202-475870CB83CD}"/>
    <cellStyle name="Normal 5 9 3 2" xfId="1435" xr:uid="{21D1A1FC-259F-4FD2-BEFD-02127312BCEE}"/>
    <cellStyle name="Normal 5 9 3 3" xfId="3107" xr:uid="{5088EAC9-0929-4DBA-9AF1-5859C0BE9BEC}"/>
    <cellStyle name="Normal 5 9 3 4" xfId="3108" xr:uid="{4C52E3FF-257B-4597-A027-AEE99384C18F}"/>
    <cellStyle name="Normal 5 9 4" xfId="1436" xr:uid="{149E8D0F-9817-405F-AD79-70B59E6DC705}"/>
    <cellStyle name="Normal 5 9 4 2" xfId="3109" xr:uid="{00381F49-B768-4553-8B2E-AA8C65D976C1}"/>
    <cellStyle name="Normal 5 9 4 3" xfId="3110" xr:uid="{0D416578-37AE-48A5-9830-9AAE81DCDC68}"/>
    <cellStyle name="Normal 5 9 4 4" xfId="3111" xr:uid="{8DE07FC4-D0FA-4648-8FE5-81C775E83EFB}"/>
    <cellStyle name="Normal 5 9 5" xfId="3112" xr:uid="{28D4AAD2-B6E8-403B-8375-B11F0E163E70}"/>
    <cellStyle name="Normal 5 9 6" xfId="3113" xr:uid="{6198E2BC-B54D-43A2-BB4F-D0F5F46F0B79}"/>
    <cellStyle name="Normal 5 9 7" xfId="3114" xr:uid="{D54A43AF-9C1E-4653-AA44-108587370581}"/>
    <cellStyle name="Normal 6" xfId="109" xr:uid="{D56CC520-F842-4B1F-88FB-A1ECB994AFA3}"/>
    <cellStyle name="Normal 6 10" xfId="319" xr:uid="{2556CD4A-CD5B-45F0-92E5-FE5699219401}"/>
    <cellStyle name="Normal 6 10 2" xfId="1437" xr:uid="{963B68FE-A448-4BFF-B6C5-3C53DFA6E59E}"/>
    <cellStyle name="Normal 6 10 2 2" xfId="3115" xr:uid="{B6CE61A0-4D83-45B7-BA9E-3363044CC3F0}"/>
    <cellStyle name="Normal 6 10 2 2 2" xfId="4588" xr:uid="{E78148B9-1BE0-488E-AC3E-FDC463403BC6}"/>
    <cellStyle name="Normal 6 10 2 3" xfId="3116" xr:uid="{0D605F9C-EDE0-43DB-AF72-5BCA0E67C485}"/>
    <cellStyle name="Normal 6 10 2 4" xfId="3117" xr:uid="{6955C878-3832-4B4F-B72E-887729D1CFA3}"/>
    <cellStyle name="Normal 6 10 3" xfId="3118" xr:uid="{CDD87927-20F7-45F5-9A23-578306DBC3F7}"/>
    <cellStyle name="Normal 6 10 4" xfId="3119" xr:uid="{92D32A2D-C7F1-4778-ADC8-1E499D40F003}"/>
    <cellStyle name="Normal 6 10 5" xfId="3120" xr:uid="{AEB341BD-90E0-48D7-AE8B-68E918C6AA9B}"/>
    <cellStyle name="Normal 6 11" xfId="1438" xr:uid="{F1593E90-41B2-402E-8B4E-EE3F20E60FDF}"/>
    <cellStyle name="Normal 6 11 2" xfId="3121" xr:uid="{750C9E32-D6A4-45F2-9706-381D16986FFA}"/>
    <cellStyle name="Normal 6 11 3" xfId="3122" xr:uid="{1E53130F-493B-402D-A2FA-72F505E1D07E}"/>
    <cellStyle name="Normal 6 11 4" xfId="3123" xr:uid="{85500796-CA68-4A81-BB7A-9A54E197856A}"/>
    <cellStyle name="Normal 6 12" xfId="902" xr:uid="{DA5337CE-FF91-40B8-B07E-3AC8E78F7C55}"/>
    <cellStyle name="Normal 6 12 2" xfId="3124" xr:uid="{6A0399DF-BAA1-491B-B94D-695EFC566341}"/>
    <cellStyle name="Normal 6 12 3" xfId="3125" xr:uid="{A175BF53-6988-4FFB-A7EF-7A7CD00168DF}"/>
    <cellStyle name="Normal 6 12 4" xfId="3126" xr:uid="{88A8A665-2886-498A-B05E-AD932EC522E7}"/>
    <cellStyle name="Normal 6 13" xfId="899" xr:uid="{98EDA613-871A-4888-968F-1B84D55420CD}"/>
    <cellStyle name="Normal 6 13 2" xfId="3128" xr:uid="{866DA1BD-6A5A-4A64-949C-66A907D0F818}"/>
    <cellStyle name="Normal 6 13 3" xfId="4315" xr:uid="{4A79ED7A-1C2A-4601-97FA-2A5DFB4982A3}"/>
    <cellStyle name="Normal 6 13 4" xfId="3127" xr:uid="{898ECF04-10CE-4385-A6DC-C49F6B22B0D0}"/>
    <cellStyle name="Normal 6 13 5" xfId="5319" xr:uid="{AF11C4B7-78A4-494D-8441-A3E2B757BA6F}"/>
    <cellStyle name="Normal 6 14" xfId="3129" xr:uid="{26E74772-F3B1-420B-B9CC-A93AB3E1854D}"/>
    <cellStyle name="Normal 6 15" xfId="3130" xr:uid="{7F83C2A8-1BA0-4B1C-8D1B-4F302FA7D2F7}"/>
    <cellStyle name="Normal 6 16" xfId="3131" xr:uid="{B3607B19-7ABF-44FE-AB60-3D8AAD8EFE29}"/>
    <cellStyle name="Normal 6 2" xfId="110" xr:uid="{1253128B-3877-4DD8-BAD0-EFF9E5B206F2}"/>
    <cellStyle name="Normal 6 2 2" xfId="320" xr:uid="{D7E46D61-E108-4BEF-BDA7-6F761D157A33}"/>
    <cellStyle name="Normal 6 2 2 2" xfId="4671" xr:uid="{770CFA7E-7C6C-474B-932A-80EACC529DA1}"/>
    <cellStyle name="Normal 6 2 3" xfId="4560" xr:uid="{A0CB9D8C-D42A-44E5-B90B-1B6918B2EFD2}"/>
    <cellStyle name="Normal 6 3" xfId="111" xr:uid="{1007903B-666D-4574-9C09-A15348D8065D}"/>
    <cellStyle name="Normal 6 3 10" xfId="3132" xr:uid="{BBCF9AE1-E1C8-489A-841B-E7238C6E2D66}"/>
    <cellStyle name="Normal 6 3 11" xfId="3133" xr:uid="{0D2198E9-4F26-4A94-B116-EEDEFC0009FC}"/>
    <cellStyle name="Normal 6 3 2" xfId="112" xr:uid="{ACDFEBEE-DB3E-46DA-A6A7-F55C44AA3073}"/>
    <cellStyle name="Normal 6 3 2 2" xfId="113" xr:uid="{8E0CF032-A1CD-4698-BF1C-32A2FB3DF003}"/>
    <cellStyle name="Normal 6 3 2 2 2" xfId="321" xr:uid="{D010F7A0-81DB-42C6-BB61-2720CD477BAE}"/>
    <cellStyle name="Normal 6 3 2 2 2 2" xfId="603" xr:uid="{EF420FEE-5257-4D00-9E3E-6EF6166A3FC0}"/>
    <cellStyle name="Normal 6 3 2 2 2 2 2" xfId="604" xr:uid="{DDB0E3F7-4085-46FD-BA3C-BB4EBA9A3003}"/>
    <cellStyle name="Normal 6 3 2 2 2 2 2 2" xfId="1439" xr:uid="{1253ABBF-1764-496C-A442-30A3BA21E0FE}"/>
    <cellStyle name="Normal 6 3 2 2 2 2 2 2 2" xfId="1440" xr:uid="{80CED82F-ED74-4BF7-A772-829A2D86ACFB}"/>
    <cellStyle name="Normal 6 3 2 2 2 2 2 3" xfId="1441" xr:uid="{73093FC1-30C1-49B7-A474-1E4B44A4BAA4}"/>
    <cellStyle name="Normal 6 3 2 2 2 2 3" xfId="1442" xr:uid="{792B4460-EC07-4D0B-906D-434D71EF4822}"/>
    <cellStyle name="Normal 6 3 2 2 2 2 3 2" xfId="1443" xr:uid="{3D7C7A0A-1999-4415-97CF-B5323292CD44}"/>
    <cellStyle name="Normal 6 3 2 2 2 2 4" xfId="1444" xr:uid="{7712F8A6-B67B-4C46-89DD-4D1704A95C6A}"/>
    <cellStyle name="Normal 6 3 2 2 2 3" xfId="605" xr:uid="{EAE87982-0FF0-45D7-A347-33561B3C1718}"/>
    <cellStyle name="Normal 6 3 2 2 2 3 2" xfId="1445" xr:uid="{A5FC2DD6-C969-4C66-9E15-654096B2CD1A}"/>
    <cellStyle name="Normal 6 3 2 2 2 3 2 2" xfId="1446" xr:uid="{DCF32AC9-9101-4ED0-B3DE-4C586E93FAA0}"/>
    <cellStyle name="Normal 6 3 2 2 2 3 3" xfId="1447" xr:uid="{18B7A1DA-77A7-4E05-AE40-A15B7C286AD5}"/>
    <cellStyle name="Normal 6 3 2 2 2 3 4" xfId="3134" xr:uid="{1D8346C9-79CE-4185-9DBA-B700527BC6E9}"/>
    <cellStyle name="Normal 6 3 2 2 2 4" xfId="1448" xr:uid="{B0CD2402-22AC-409D-A34D-6DDB6A08E209}"/>
    <cellStyle name="Normal 6 3 2 2 2 4 2" xfId="1449" xr:uid="{B89FDAD8-DFAA-4F40-B786-C49174832BA4}"/>
    <cellStyle name="Normal 6 3 2 2 2 5" xfId="1450" xr:uid="{EE886B5D-5B8B-4BE1-A1CD-56ED3DD64F3C}"/>
    <cellStyle name="Normal 6 3 2 2 2 6" xfId="3135" xr:uid="{973A17B3-E8E4-4DF7-8326-2BEFC7512933}"/>
    <cellStyle name="Normal 6 3 2 2 3" xfId="322" xr:uid="{2BE73554-AD2F-4633-BA13-5BE076B9AA47}"/>
    <cellStyle name="Normal 6 3 2 2 3 2" xfId="606" xr:uid="{065CAC75-B506-4C3F-AA38-E659F2217C25}"/>
    <cellStyle name="Normal 6 3 2 2 3 2 2" xfId="607" xr:uid="{E48F33EB-8FF3-4CA9-A0A2-32B60FE0A532}"/>
    <cellStyle name="Normal 6 3 2 2 3 2 2 2" xfId="1451" xr:uid="{0E6D90C2-CF98-46E4-BEE8-6B58B9DBABD3}"/>
    <cellStyle name="Normal 6 3 2 2 3 2 2 2 2" xfId="1452" xr:uid="{8F2B808A-ECB2-4C56-8D89-EBF10C9503A2}"/>
    <cellStyle name="Normal 6 3 2 2 3 2 2 3" xfId="1453" xr:uid="{66605F87-2191-4796-B94C-76DA62FA4C8A}"/>
    <cellStyle name="Normal 6 3 2 2 3 2 3" xfId="1454" xr:uid="{81F820AD-0EC3-4C54-96D6-292EC63AF2AE}"/>
    <cellStyle name="Normal 6 3 2 2 3 2 3 2" xfId="1455" xr:uid="{96B643AF-C244-444A-B8F7-DCF01297F11C}"/>
    <cellStyle name="Normal 6 3 2 2 3 2 4" xfId="1456" xr:uid="{A98F4A78-712D-4AE6-A4F5-AA8BA6A4BF1B}"/>
    <cellStyle name="Normal 6 3 2 2 3 3" xfId="608" xr:uid="{91B514E5-DA61-4BCF-B5D0-C1CB6BE6D722}"/>
    <cellStyle name="Normal 6 3 2 2 3 3 2" xfId="1457" xr:uid="{3BCF14F5-0F87-41E0-9FFE-47763C0C76D1}"/>
    <cellStyle name="Normal 6 3 2 2 3 3 2 2" xfId="1458" xr:uid="{9C96CD79-AF79-4C1D-BA44-D9EF94425540}"/>
    <cellStyle name="Normal 6 3 2 2 3 3 3" xfId="1459" xr:uid="{F0898F8D-6372-4F11-86CC-33227A30721F}"/>
    <cellStyle name="Normal 6 3 2 2 3 4" xfId="1460" xr:uid="{AEE172DD-C53B-4E47-AEE8-DD646EE7BE76}"/>
    <cellStyle name="Normal 6 3 2 2 3 4 2" xfId="1461" xr:uid="{F3DC5283-6C3B-40DB-B33B-C2F1CAE46B89}"/>
    <cellStyle name="Normal 6 3 2 2 3 5" xfId="1462" xr:uid="{A1818297-6EF2-42B7-B149-62B6792BCED8}"/>
    <cellStyle name="Normal 6 3 2 2 4" xfId="609" xr:uid="{EF4564C2-9845-4BEF-B334-6E8D9B159006}"/>
    <cellStyle name="Normal 6 3 2 2 4 2" xfId="610" xr:uid="{3D5A0F38-ED8F-4EF6-85BD-12AD5F3FD959}"/>
    <cellStyle name="Normal 6 3 2 2 4 2 2" xfId="1463" xr:uid="{BA2F1679-AF62-4616-9964-04E230EBE87D}"/>
    <cellStyle name="Normal 6 3 2 2 4 2 2 2" xfId="1464" xr:uid="{2F9FC423-685E-4FB3-973B-467F99236018}"/>
    <cellStyle name="Normal 6 3 2 2 4 2 3" xfId="1465" xr:uid="{14C5B59D-E1C4-473F-9384-ED89F505BB80}"/>
    <cellStyle name="Normal 6 3 2 2 4 3" xfId="1466" xr:uid="{E812B232-8D7D-47A4-AE8D-B09E1D1A8DFB}"/>
    <cellStyle name="Normal 6 3 2 2 4 3 2" xfId="1467" xr:uid="{7749355E-1204-4D58-98D0-67E20AECA8F9}"/>
    <cellStyle name="Normal 6 3 2 2 4 4" xfId="1468" xr:uid="{5F9BD876-9135-442E-8023-7E1C3C5B6C5F}"/>
    <cellStyle name="Normal 6 3 2 2 5" xfId="611" xr:uid="{9827CADC-663E-4EB1-A10E-1E86C8C84A41}"/>
    <cellStyle name="Normal 6 3 2 2 5 2" xfId="1469" xr:uid="{49234A4F-1672-40BA-94D3-AFCE7C6FE09B}"/>
    <cellStyle name="Normal 6 3 2 2 5 2 2" xfId="1470" xr:uid="{5DE5F601-E253-4F9E-81C2-F3ACD8862871}"/>
    <cellStyle name="Normal 6 3 2 2 5 3" xfId="1471" xr:uid="{FED5E050-A10A-4990-A3C4-2281C46EB3D9}"/>
    <cellStyle name="Normal 6 3 2 2 5 4" xfId="3136" xr:uid="{B9EBFCFC-2CF8-4E34-BCE7-22CBC0A448AE}"/>
    <cellStyle name="Normal 6 3 2 2 6" xfId="1472" xr:uid="{428A7FF7-41A7-4613-8D28-CF3A3B7C8238}"/>
    <cellStyle name="Normal 6 3 2 2 6 2" xfId="1473" xr:uid="{26B9FA22-8718-4281-A55D-C4C2ED1C05EF}"/>
    <cellStyle name="Normal 6 3 2 2 7" xfId="1474" xr:uid="{9BF78E92-0707-4913-8132-423F407D36AB}"/>
    <cellStyle name="Normal 6 3 2 2 8" xfId="3137" xr:uid="{09900A72-A49D-473D-9C3B-9C26E34CBB7C}"/>
    <cellStyle name="Normal 6 3 2 3" xfId="323" xr:uid="{060AC6D0-DAE7-4508-A9FB-8C28C0A99400}"/>
    <cellStyle name="Normal 6 3 2 3 2" xfId="612" xr:uid="{3D9AC4F8-6832-4B73-9DFA-019E5065FF03}"/>
    <cellStyle name="Normal 6 3 2 3 2 2" xfId="613" xr:uid="{5E14F2FE-4BEB-4B5E-A78A-BF8812C70C69}"/>
    <cellStyle name="Normal 6 3 2 3 2 2 2" xfId="1475" xr:uid="{25B2B4FB-8F94-46CD-9142-F00296016833}"/>
    <cellStyle name="Normal 6 3 2 3 2 2 2 2" xfId="1476" xr:uid="{CE78A5A0-5009-46D0-A3D5-8FE6B270799C}"/>
    <cellStyle name="Normal 6 3 2 3 2 2 3" xfId="1477" xr:uid="{55DFDE9C-3707-45A8-8EE1-B8565EA5F942}"/>
    <cellStyle name="Normal 6 3 2 3 2 3" xfId="1478" xr:uid="{C9185671-F6EC-4C2B-BF9B-70409E9CB20D}"/>
    <cellStyle name="Normal 6 3 2 3 2 3 2" xfId="1479" xr:uid="{0E9923BE-FB30-4723-A568-E9FE5B028BD9}"/>
    <cellStyle name="Normal 6 3 2 3 2 4" xfId="1480" xr:uid="{5356FBBD-A8CE-416B-91BD-EBEDDD776C6B}"/>
    <cellStyle name="Normal 6 3 2 3 3" xfId="614" xr:uid="{754C5ACF-267F-4F55-BE6F-00530211A2EE}"/>
    <cellStyle name="Normal 6 3 2 3 3 2" xfId="1481" xr:uid="{1EF6201B-AAF1-44B5-B97D-A8560B033AE6}"/>
    <cellStyle name="Normal 6 3 2 3 3 2 2" xfId="1482" xr:uid="{DDFDEED0-CF65-4052-BA59-A3F904EB6B95}"/>
    <cellStyle name="Normal 6 3 2 3 3 3" xfId="1483" xr:uid="{419B885E-DE8F-4E4F-8514-A48C9F78686E}"/>
    <cellStyle name="Normal 6 3 2 3 3 4" xfId="3138" xr:uid="{74ADA0BC-7B8C-492E-928B-161EE9B429D1}"/>
    <cellStyle name="Normal 6 3 2 3 4" xfId="1484" xr:uid="{636FD332-019E-443B-B310-C5D60ED9AA32}"/>
    <cellStyle name="Normal 6 3 2 3 4 2" xfId="1485" xr:uid="{BD1FDBC3-938D-4BB6-82FC-2025219A002F}"/>
    <cellStyle name="Normal 6 3 2 3 5" xfId="1486" xr:uid="{BECF18BF-5C30-45D5-8771-A21A8CE0ADC6}"/>
    <cellStyle name="Normal 6 3 2 3 6" xfId="3139" xr:uid="{A4A61F81-A4F8-4BBA-BD7F-B9755DE02000}"/>
    <cellStyle name="Normal 6 3 2 4" xfId="324" xr:uid="{3BDDDBD8-AC82-429A-BB61-B12D4603173B}"/>
    <cellStyle name="Normal 6 3 2 4 2" xfId="615" xr:uid="{F59768FD-A3C7-49E5-84EC-5FBF0C8720D5}"/>
    <cellStyle name="Normal 6 3 2 4 2 2" xfId="616" xr:uid="{7A9535D4-DF75-48FD-8194-A89062B87042}"/>
    <cellStyle name="Normal 6 3 2 4 2 2 2" xfId="1487" xr:uid="{3F229D41-8840-4209-9F67-385E546FF338}"/>
    <cellStyle name="Normal 6 3 2 4 2 2 2 2" xfId="1488" xr:uid="{40032B05-691B-4047-81C3-32FD0A6C5812}"/>
    <cellStyle name="Normal 6 3 2 4 2 2 3" xfId="1489" xr:uid="{5CD770F5-3AFB-405F-884F-A0BAB7A2B383}"/>
    <cellStyle name="Normal 6 3 2 4 2 3" xfId="1490" xr:uid="{84A504FC-B74A-4F7C-B467-EDB556963699}"/>
    <cellStyle name="Normal 6 3 2 4 2 3 2" xfId="1491" xr:uid="{14ABA310-5CCB-49C0-B74B-C61D5217188E}"/>
    <cellStyle name="Normal 6 3 2 4 2 4" xfId="1492" xr:uid="{6153C6A3-2D4D-46D6-9830-933B8471D6D6}"/>
    <cellStyle name="Normal 6 3 2 4 3" xfId="617" xr:uid="{EF848B26-5AF6-4D94-B864-DED698ACB2C9}"/>
    <cellStyle name="Normal 6 3 2 4 3 2" xfId="1493" xr:uid="{C5EF24D1-EFE3-4AC3-B43D-BF03CD5ABCC3}"/>
    <cellStyle name="Normal 6 3 2 4 3 2 2" xfId="1494" xr:uid="{B521F64A-2C01-4031-B034-CC9CFEE14FA2}"/>
    <cellStyle name="Normal 6 3 2 4 3 3" xfId="1495" xr:uid="{AC6C2ADE-02D0-4B30-BD7B-A415C93A0584}"/>
    <cellStyle name="Normal 6 3 2 4 4" xfId="1496" xr:uid="{F3234C3F-3A8A-4F36-B445-BF2460B0B741}"/>
    <cellStyle name="Normal 6 3 2 4 4 2" xfId="1497" xr:uid="{05F8D3CE-8D55-4D6A-8D6C-1646B6E59FAD}"/>
    <cellStyle name="Normal 6 3 2 4 5" xfId="1498" xr:uid="{547521EE-E456-445A-B80A-DD60836D692B}"/>
    <cellStyle name="Normal 6 3 2 5" xfId="325" xr:uid="{5208E9FB-AA93-434C-8F21-00EA159B60BC}"/>
    <cellStyle name="Normal 6 3 2 5 2" xfId="618" xr:uid="{95FFF4EA-9ED8-4119-BA3A-C096E45C6090}"/>
    <cellStyle name="Normal 6 3 2 5 2 2" xfId="1499" xr:uid="{CC485CCE-2782-4396-8919-89CF7F00AB84}"/>
    <cellStyle name="Normal 6 3 2 5 2 2 2" xfId="1500" xr:uid="{438239B8-417A-4AC2-BF16-7F761CCB4559}"/>
    <cellStyle name="Normal 6 3 2 5 2 3" xfId="1501" xr:uid="{600BDFE9-90EA-4342-93BD-6BA4EC2B79E1}"/>
    <cellStyle name="Normal 6 3 2 5 3" xfId="1502" xr:uid="{FC049AB0-DC05-40D2-8215-777CFA1DCADE}"/>
    <cellStyle name="Normal 6 3 2 5 3 2" xfId="1503" xr:uid="{D89C3401-194D-4C15-A9A4-1C4E48A6BDEE}"/>
    <cellStyle name="Normal 6 3 2 5 4" xfId="1504" xr:uid="{4C6D7B29-FEF9-4BB9-A083-C612FA9BD335}"/>
    <cellStyle name="Normal 6 3 2 6" xfId="619" xr:uid="{E4E49AB8-C93B-4562-9B32-E4BA6FDBEF44}"/>
    <cellStyle name="Normal 6 3 2 6 2" xfId="1505" xr:uid="{6C2E459D-A6D2-42BD-8D6D-5EB5265805CC}"/>
    <cellStyle name="Normal 6 3 2 6 2 2" xfId="1506" xr:uid="{3C05F364-57A9-4698-BFA2-8A437012E3C8}"/>
    <cellStyle name="Normal 6 3 2 6 3" xfId="1507" xr:uid="{1A465F3D-3473-4D34-B011-DEB59D120070}"/>
    <cellStyle name="Normal 6 3 2 6 4" xfId="3140" xr:uid="{C1B1FA2C-AC8A-47C8-B657-A69455B65457}"/>
    <cellStyle name="Normal 6 3 2 7" xfId="1508" xr:uid="{5F17A347-1DD6-48B1-B323-4936D1E98B09}"/>
    <cellStyle name="Normal 6 3 2 7 2" xfId="1509" xr:uid="{58A1C048-6017-4D45-B27A-EF042F3D2CF8}"/>
    <cellStyle name="Normal 6 3 2 8" xfId="1510" xr:uid="{E0027789-779B-403F-A892-752E2A8182C7}"/>
    <cellStyle name="Normal 6 3 2 9" xfId="3141" xr:uid="{1D6CD91E-A829-4D32-803E-487FA9B0F026}"/>
    <cellStyle name="Normal 6 3 3" xfId="114" xr:uid="{2386B7F6-7F9F-4D6E-9060-178201832C04}"/>
    <cellStyle name="Normal 6 3 3 2" xfId="115" xr:uid="{002B260C-DBD0-488E-A561-40385F14E46C}"/>
    <cellStyle name="Normal 6 3 3 2 2" xfId="620" xr:uid="{F97DE31D-82C3-462C-BFE3-4A6A855DE022}"/>
    <cellStyle name="Normal 6 3 3 2 2 2" xfId="621" xr:uid="{044A1211-2B6C-4E8E-B80A-E860CAA558C4}"/>
    <cellStyle name="Normal 6 3 3 2 2 2 2" xfId="1511" xr:uid="{311FB240-1EDB-40FF-A721-B26F70E2DBFC}"/>
    <cellStyle name="Normal 6 3 3 2 2 2 2 2" xfId="1512" xr:uid="{9BA81A24-C606-406B-988E-08FF0A7B96E6}"/>
    <cellStyle name="Normal 6 3 3 2 2 2 3" xfId="1513" xr:uid="{0E4CDA37-C2ED-4F49-A373-D91BC6E268C6}"/>
    <cellStyle name="Normal 6 3 3 2 2 3" xfId="1514" xr:uid="{79442161-A8E9-452F-8802-A3E8A0D50323}"/>
    <cellStyle name="Normal 6 3 3 2 2 3 2" xfId="1515" xr:uid="{D110ADF2-AA43-46F3-AC23-23BBD10A7B4A}"/>
    <cellStyle name="Normal 6 3 3 2 2 4" xfId="1516" xr:uid="{3EA22664-CD62-4F01-8165-43589246CE8D}"/>
    <cellStyle name="Normal 6 3 3 2 3" xfId="622" xr:uid="{00722AC0-CA12-4759-AA66-609299E26F25}"/>
    <cellStyle name="Normal 6 3 3 2 3 2" xfId="1517" xr:uid="{5BC3F728-A57C-433D-A3A7-6C8F1BD284D6}"/>
    <cellStyle name="Normal 6 3 3 2 3 2 2" xfId="1518" xr:uid="{31722885-8396-48E7-AA04-B196C694AB70}"/>
    <cellStyle name="Normal 6 3 3 2 3 3" xfId="1519" xr:uid="{F9876CB3-E1EC-4EA3-BB1B-09AE5A97CE06}"/>
    <cellStyle name="Normal 6 3 3 2 3 4" xfId="3142" xr:uid="{4C8A11E7-42EE-4805-A83D-A6FD66235CD2}"/>
    <cellStyle name="Normal 6 3 3 2 4" xfId="1520" xr:uid="{30DFA722-78E9-48E5-B451-C1F2A3898F5A}"/>
    <cellStyle name="Normal 6 3 3 2 4 2" xfId="1521" xr:uid="{7CC58827-718B-45E5-915D-E54B9EE0CD2C}"/>
    <cellStyle name="Normal 6 3 3 2 5" xfId="1522" xr:uid="{0A339B9C-1BE8-4438-BF6E-85595D6A1DAE}"/>
    <cellStyle name="Normal 6 3 3 2 6" xfId="3143" xr:uid="{6147BB9D-0E71-4E8A-BBC5-CD1E713BD341}"/>
    <cellStyle name="Normal 6 3 3 3" xfId="326" xr:uid="{E1BED9C7-85B0-420D-B944-6A4699E71061}"/>
    <cellStyle name="Normal 6 3 3 3 2" xfId="623" xr:uid="{5B4C6466-0504-444F-B2DB-F82AC88B54F8}"/>
    <cellStyle name="Normal 6 3 3 3 2 2" xfId="624" xr:uid="{E708C1C8-780C-4155-9DD4-241EFBFB8A1A}"/>
    <cellStyle name="Normal 6 3 3 3 2 2 2" xfId="1523" xr:uid="{7612CA81-82EF-4361-980D-0BC23B700E9E}"/>
    <cellStyle name="Normal 6 3 3 3 2 2 2 2" xfId="1524" xr:uid="{F6DF6362-D8E2-46AE-B776-50AB1B7ACBC8}"/>
    <cellStyle name="Normal 6 3 3 3 2 2 3" xfId="1525" xr:uid="{FCA5F8A8-5C80-4AAC-9D69-35017B210653}"/>
    <cellStyle name="Normal 6 3 3 3 2 3" xfId="1526" xr:uid="{0F36196B-F770-46D6-ACA0-6D37C5AAC9AA}"/>
    <cellStyle name="Normal 6 3 3 3 2 3 2" xfId="1527" xr:uid="{89D3DB37-6DCA-4010-85F6-F6650EB2AA5A}"/>
    <cellStyle name="Normal 6 3 3 3 2 4" xfId="1528" xr:uid="{8C33A37F-8FB9-4F1A-85D2-36521392A998}"/>
    <cellStyle name="Normal 6 3 3 3 3" xfId="625" xr:uid="{27D44BC4-12B5-4711-95E8-C4C790A2C86D}"/>
    <cellStyle name="Normal 6 3 3 3 3 2" xfId="1529" xr:uid="{564A60BD-D3BA-4BEA-92BC-5692123D5E87}"/>
    <cellStyle name="Normal 6 3 3 3 3 2 2" xfId="1530" xr:uid="{4B8887C8-A979-4130-AFF3-6951A3633C2D}"/>
    <cellStyle name="Normal 6 3 3 3 3 3" xfId="1531" xr:uid="{A125182B-8563-4766-9E01-86C14D9D7701}"/>
    <cellStyle name="Normal 6 3 3 3 4" xfId="1532" xr:uid="{2E9002D0-66EC-4AE7-9315-10D1B3AE7382}"/>
    <cellStyle name="Normal 6 3 3 3 4 2" xfId="1533" xr:uid="{E61C59CF-BCD0-43B5-AE68-3046BBB199C7}"/>
    <cellStyle name="Normal 6 3 3 3 5" xfId="1534" xr:uid="{2BC4F471-D634-4FFD-BEA7-A2B31E3E3E79}"/>
    <cellStyle name="Normal 6 3 3 4" xfId="327" xr:uid="{725A1BFB-F98F-423D-9EB0-86C9E1C9281E}"/>
    <cellStyle name="Normal 6 3 3 4 2" xfId="626" xr:uid="{FFED85B0-849A-49CE-9904-207242A65DF6}"/>
    <cellStyle name="Normal 6 3 3 4 2 2" xfId="1535" xr:uid="{58C4B230-12AB-4E1C-B523-EAA5B01F99C2}"/>
    <cellStyle name="Normal 6 3 3 4 2 2 2" xfId="1536" xr:uid="{C385529D-3847-419A-9B76-75D6049EAE0F}"/>
    <cellStyle name="Normal 6 3 3 4 2 3" xfId="1537" xr:uid="{7FABD7B7-41E7-4179-AD7E-4ED91FCD9027}"/>
    <cellStyle name="Normal 6 3 3 4 3" xfId="1538" xr:uid="{28C1A34A-3B41-484D-84EC-4DAB2AE4E21F}"/>
    <cellStyle name="Normal 6 3 3 4 3 2" xfId="1539" xr:uid="{C6EE6B92-03D8-4ECB-8188-5546B1674D93}"/>
    <cellStyle name="Normal 6 3 3 4 4" xfId="1540" xr:uid="{EFD2A082-DE8E-4DD7-8D92-2D62EAF45D5F}"/>
    <cellStyle name="Normal 6 3 3 5" xfId="627" xr:uid="{39EF8E87-0A2A-4525-946F-E3365C6C799B}"/>
    <cellStyle name="Normal 6 3 3 5 2" xfId="1541" xr:uid="{57CB8E35-9E69-418C-85BD-43D686749DBB}"/>
    <cellStyle name="Normal 6 3 3 5 2 2" xfId="1542" xr:uid="{040F8B89-5BCB-416E-9AF9-0D28D15C0411}"/>
    <cellStyle name="Normal 6 3 3 5 3" xfId="1543" xr:uid="{CA9FC22D-BC0D-478E-A99D-6D56C6BAE5E1}"/>
    <cellStyle name="Normal 6 3 3 5 4" xfId="3144" xr:uid="{B50C1AB3-638F-4D4A-BB0F-45B3948268B5}"/>
    <cellStyle name="Normal 6 3 3 6" xfId="1544" xr:uid="{699346F5-8D40-4702-9D10-BC941E83DE88}"/>
    <cellStyle name="Normal 6 3 3 6 2" xfId="1545" xr:uid="{3048F14C-1B2D-40B0-AB25-66AE99931883}"/>
    <cellStyle name="Normal 6 3 3 7" xfId="1546" xr:uid="{DE454DB4-06DF-4850-AD4A-DF1FF7C44F87}"/>
    <cellStyle name="Normal 6 3 3 8" xfId="3145" xr:uid="{E1268EF9-DE15-4DDD-A540-420967D35894}"/>
    <cellStyle name="Normal 6 3 4" xfId="116" xr:uid="{110B5990-8711-4006-94AD-4137066F35D5}"/>
    <cellStyle name="Normal 6 3 4 2" xfId="447" xr:uid="{92D8F85E-1FE7-417B-8E75-C1F006DDEF9C}"/>
    <cellStyle name="Normal 6 3 4 2 2" xfId="628" xr:uid="{FC7050C7-87E0-4414-8A9B-334A6B3D4FCB}"/>
    <cellStyle name="Normal 6 3 4 2 2 2" xfId="1547" xr:uid="{FB212284-7D8C-44F4-8D09-F36B3EA273E6}"/>
    <cellStyle name="Normal 6 3 4 2 2 2 2" xfId="1548" xr:uid="{0A3AE66B-7825-477B-AF70-A89763D3E902}"/>
    <cellStyle name="Normal 6 3 4 2 2 3" xfId="1549" xr:uid="{FED99C2B-8540-40A5-809E-030BE899375B}"/>
    <cellStyle name="Normal 6 3 4 2 2 4" xfId="3146" xr:uid="{CA533288-655B-41F6-B3A4-639AF16A4792}"/>
    <cellStyle name="Normal 6 3 4 2 3" xfId="1550" xr:uid="{5D68DDF5-BA4B-4202-96E4-C84D96B355DD}"/>
    <cellStyle name="Normal 6 3 4 2 3 2" xfId="1551" xr:uid="{665236AC-3E35-4268-BCA4-683E4824AD62}"/>
    <cellStyle name="Normal 6 3 4 2 4" xfId="1552" xr:uid="{59F3E5EA-E6E6-4D9A-932D-5E2D31D49F5D}"/>
    <cellStyle name="Normal 6 3 4 2 5" xfId="3147" xr:uid="{9C8E5547-F327-4A33-AB77-518D9DD41344}"/>
    <cellStyle name="Normal 6 3 4 3" xfId="629" xr:uid="{5004B64D-02D8-493D-BF03-F3ACB21A47D5}"/>
    <cellStyle name="Normal 6 3 4 3 2" xfId="1553" xr:uid="{449D0971-11CC-45A2-ACF0-763E485793A2}"/>
    <cellStyle name="Normal 6 3 4 3 2 2" xfId="1554" xr:uid="{EACF8157-5917-4F66-A546-448C5F0C4C49}"/>
    <cellStyle name="Normal 6 3 4 3 3" xfId="1555" xr:uid="{1C993417-A30B-49E9-8693-1932792D244D}"/>
    <cellStyle name="Normal 6 3 4 3 4" xfId="3148" xr:uid="{8ED344B9-AE40-49AF-AB65-067E802CB74B}"/>
    <cellStyle name="Normal 6 3 4 4" xfId="1556" xr:uid="{6E21F53B-F7E2-484D-BB09-C480F96435D7}"/>
    <cellStyle name="Normal 6 3 4 4 2" xfId="1557" xr:uid="{1388B30D-6B00-498B-B2A1-FEACEA4D0AEE}"/>
    <cellStyle name="Normal 6 3 4 4 3" xfId="3149" xr:uid="{5A901F60-82FC-46FA-A2F2-A99AF5060DC1}"/>
    <cellStyle name="Normal 6 3 4 4 4" xfId="3150" xr:uid="{73196B51-E07D-4352-B9DE-A128794A89A6}"/>
    <cellStyle name="Normal 6 3 4 5" xfId="1558" xr:uid="{70E345AC-C6FC-4B84-8101-B20F125E6A73}"/>
    <cellStyle name="Normal 6 3 4 6" xfId="3151" xr:uid="{08783D38-2CD8-4948-A3D6-8FDE69F71DA3}"/>
    <cellStyle name="Normal 6 3 4 7" xfId="3152" xr:uid="{4E9BA220-6E06-443F-BB59-84FD02CCF981}"/>
    <cellStyle name="Normal 6 3 5" xfId="328" xr:uid="{90B54EB1-6AB8-4380-8BEA-2FFCBF8B8D50}"/>
    <cellStyle name="Normal 6 3 5 2" xfId="630" xr:uid="{33C40E36-CB78-441A-8359-458039B4EB5A}"/>
    <cellStyle name="Normal 6 3 5 2 2" xfId="631" xr:uid="{5E02A624-6298-4923-83EF-A87C05F9B0F1}"/>
    <cellStyle name="Normal 6 3 5 2 2 2" xfId="1559" xr:uid="{392101C0-F902-4B0C-B66C-96737A659B68}"/>
    <cellStyle name="Normal 6 3 5 2 2 2 2" xfId="1560" xr:uid="{33E74FC0-67EE-426D-8AD6-C6F553817011}"/>
    <cellStyle name="Normal 6 3 5 2 2 3" xfId="1561" xr:uid="{F0654EFF-8532-4124-B151-20110C339439}"/>
    <cellStyle name="Normal 6 3 5 2 3" xfId="1562" xr:uid="{9A758458-CB55-49E0-88DF-C141AC8988D6}"/>
    <cellStyle name="Normal 6 3 5 2 3 2" xfId="1563" xr:uid="{2C244702-58F1-4157-AB40-CB4B94E60B82}"/>
    <cellStyle name="Normal 6 3 5 2 4" xfId="1564" xr:uid="{682AC0E3-1B2D-4315-885C-01461A802A8E}"/>
    <cellStyle name="Normal 6 3 5 3" xfId="632" xr:uid="{32F9174C-CA5A-4C7E-9083-56FE0377A988}"/>
    <cellStyle name="Normal 6 3 5 3 2" xfId="1565" xr:uid="{7D95DB70-C57D-425C-96FF-DC5899DB4FDA}"/>
    <cellStyle name="Normal 6 3 5 3 2 2" xfId="1566" xr:uid="{9292DE29-43FE-44B7-8E35-927CB262B2C6}"/>
    <cellStyle name="Normal 6 3 5 3 3" xfId="1567" xr:uid="{DC6A4129-B165-4622-B417-D15993081E56}"/>
    <cellStyle name="Normal 6 3 5 3 4" xfId="3153" xr:uid="{93B79E46-83D1-455E-B383-8F586B1CF8DF}"/>
    <cellStyle name="Normal 6 3 5 4" xfId="1568" xr:uid="{12297CC3-E9EB-4A1C-B2F9-D0E861B98DD2}"/>
    <cellStyle name="Normal 6 3 5 4 2" xfId="1569" xr:uid="{28292538-733F-44B2-B6AC-3C3AF4414059}"/>
    <cellStyle name="Normal 6 3 5 5" xfId="1570" xr:uid="{FE339A9A-1330-4AA1-A33C-57F651F81296}"/>
    <cellStyle name="Normal 6 3 5 6" xfId="3154" xr:uid="{354060E1-702B-41F4-82A3-6A9469135AFB}"/>
    <cellStyle name="Normal 6 3 6" xfId="329" xr:uid="{6592B570-621E-4004-884C-2405B4DD14AA}"/>
    <cellStyle name="Normal 6 3 6 2" xfId="633" xr:uid="{11C132BA-BF31-41F5-8576-A2F96BBE3553}"/>
    <cellStyle name="Normal 6 3 6 2 2" xfId="1571" xr:uid="{2A8AA002-5D86-4629-AD7E-8EB8A6BBEFA2}"/>
    <cellStyle name="Normal 6 3 6 2 2 2" xfId="1572" xr:uid="{DB6B43F6-EE4F-4027-B557-975398E2023B}"/>
    <cellStyle name="Normal 6 3 6 2 3" xfId="1573" xr:uid="{B4B22AE6-E712-415E-871F-BB52E55A8D8D}"/>
    <cellStyle name="Normal 6 3 6 2 4" xfId="3155" xr:uid="{8639A8F7-A867-4C1B-9911-CDFCC6EAB492}"/>
    <cellStyle name="Normal 6 3 6 3" xfId="1574" xr:uid="{F657FAC0-AF9C-45C3-BC4C-458A3BDF22F6}"/>
    <cellStyle name="Normal 6 3 6 3 2" xfId="1575" xr:uid="{28D5F191-EFC9-4D37-B72B-586DC06356C9}"/>
    <cellStyle name="Normal 6 3 6 4" xfId="1576" xr:uid="{90113E4C-2B20-46A9-A2FE-DC75E6419369}"/>
    <cellStyle name="Normal 6 3 6 5" xfId="3156" xr:uid="{917B5763-C749-483A-B5F6-7D2242F5614F}"/>
    <cellStyle name="Normal 6 3 7" xfId="634" xr:uid="{1A32B854-9808-4CAA-8C68-CD9E37D79E04}"/>
    <cellStyle name="Normal 6 3 7 2" xfId="1577" xr:uid="{06BA4553-B7EF-490D-9B35-E628CED96BF4}"/>
    <cellStyle name="Normal 6 3 7 2 2" xfId="1578" xr:uid="{7C190EEC-9191-4D23-A746-AB46332B480A}"/>
    <cellStyle name="Normal 6 3 7 3" xfId="1579" xr:uid="{DCB410FA-DF1A-430B-A08A-668CFB1F612E}"/>
    <cellStyle name="Normal 6 3 7 4" xfId="3157" xr:uid="{BB090AD2-ED52-4806-8E05-82530E9B6DB2}"/>
    <cellStyle name="Normal 6 3 8" xfId="1580" xr:uid="{19786598-22F4-4526-BFA7-5650CF43CC49}"/>
    <cellStyle name="Normal 6 3 8 2" xfId="1581" xr:uid="{123DF272-EA14-41A5-9215-EA38A7BDCE17}"/>
    <cellStyle name="Normal 6 3 8 3" xfId="3158" xr:uid="{FB4BE0C0-3079-4CF7-8E79-8E0208499CF5}"/>
    <cellStyle name="Normal 6 3 8 4" xfId="3159" xr:uid="{01179885-DF14-42D9-953C-50DEDA2ED441}"/>
    <cellStyle name="Normal 6 3 9" xfId="1582" xr:uid="{32693DA1-F35C-431C-96EA-A639B4874744}"/>
    <cellStyle name="Normal 6 3 9 2" xfId="4718" xr:uid="{C4F3999F-92EA-4965-8B12-83B838B7FC9A}"/>
    <cellStyle name="Normal 6 4" xfId="117" xr:uid="{A1F41884-192A-4432-A872-49B9434AAA9B}"/>
    <cellStyle name="Normal 6 4 10" xfId="3160" xr:uid="{0A745E1D-DB7D-4058-8EC1-823B9F805B06}"/>
    <cellStyle name="Normal 6 4 11" xfId="3161" xr:uid="{AEA01B39-49F7-4341-9329-EAD07A10434F}"/>
    <cellStyle name="Normal 6 4 2" xfId="118" xr:uid="{5E351E80-2F29-4AE9-9AD0-DBB5A6F0559F}"/>
    <cellStyle name="Normal 6 4 2 2" xfId="119" xr:uid="{2409EEEF-A06C-4893-8C6B-08598B1F8348}"/>
    <cellStyle name="Normal 6 4 2 2 2" xfId="330" xr:uid="{6AA43327-DF8F-4698-95E9-9A45F8C51903}"/>
    <cellStyle name="Normal 6 4 2 2 2 2" xfId="635" xr:uid="{C3D2A5BE-3F05-419B-8E67-27FF162A62A3}"/>
    <cellStyle name="Normal 6 4 2 2 2 2 2" xfId="1583" xr:uid="{F98D560F-3D4D-4ED1-9EC5-205EBDCB700B}"/>
    <cellStyle name="Normal 6 4 2 2 2 2 2 2" xfId="1584" xr:uid="{34611AE3-8558-49C9-AB15-E8E279EA2AE9}"/>
    <cellStyle name="Normal 6 4 2 2 2 2 3" xfId="1585" xr:uid="{BDA07580-1EB5-4C2E-A6BC-1E12F51B2D70}"/>
    <cellStyle name="Normal 6 4 2 2 2 2 4" xfId="3162" xr:uid="{167917F3-810B-4BF9-868F-416DE33C8382}"/>
    <cellStyle name="Normal 6 4 2 2 2 3" xfId="1586" xr:uid="{08B09209-468F-41CF-BD3E-30C102A50D34}"/>
    <cellStyle name="Normal 6 4 2 2 2 3 2" xfId="1587" xr:uid="{D9D53501-738D-473B-9E64-75740522178C}"/>
    <cellStyle name="Normal 6 4 2 2 2 3 3" xfId="3163" xr:uid="{F2D5293C-FF9B-4C22-8930-AABDECB2D00A}"/>
    <cellStyle name="Normal 6 4 2 2 2 3 4" xfId="3164" xr:uid="{007C4442-D150-42BD-9D7F-6D5F6D44658A}"/>
    <cellStyle name="Normal 6 4 2 2 2 4" xfId="1588" xr:uid="{3FDCB2CF-7EF6-48F0-B5EB-E4EBEFB667F3}"/>
    <cellStyle name="Normal 6 4 2 2 2 5" xfId="3165" xr:uid="{26CDCB09-FBC2-4471-A6D1-EB1BA22C9F33}"/>
    <cellStyle name="Normal 6 4 2 2 2 6" xfId="3166" xr:uid="{9300DFB0-BB91-4827-82E4-3A1FB23E49CB}"/>
    <cellStyle name="Normal 6 4 2 2 3" xfId="636" xr:uid="{113C41AC-2A6E-4C14-9CE1-188EF9E1E7B4}"/>
    <cellStyle name="Normal 6 4 2 2 3 2" xfId="1589" xr:uid="{BD590C2D-A6A1-478F-936D-22AEE34C045E}"/>
    <cellStyle name="Normal 6 4 2 2 3 2 2" xfId="1590" xr:uid="{3EC436F9-5B29-4E19-AFDE-D7313084AC15}"/>
    <cellStyle name="Normal 6 4 2 2 3 2 3" xfId="3167" xr:uid="{71959736-2195-4039-9EA5-3F48180D83C4}"/>
    <cellStyle name="Normal 6 4 2 2 3 2 4" xfId="3168" xr:uid="{CF76B0C8-DB6C-493E-A192-D0DE7AB60316}"/>
    <cellStyle name="Normal 6 4 2 2 3 3" xfId="1591" xr:uid="{FE38202A-D631-4121-B987-9EF015775BA7}"/>
    <cellStyle name="Normal 6 4 2 2 3 4" xfId="3169" xr:uid="{77F29338-6172-4EF5-9B8B-EA45E23734C8}"/>
    <cellStyle name="Normal 6 4 2 2 3 5" xfId="3170" xr:uid="{5D55B36B-15AE-466F-9CC4-CAFDB5194267}"/>
    <cellStyle name="Normal 6 4 2 2 4" xfId="1592" xr:uid="{66B97C40-FB0E-49BE-BF7D-D76E7694C6E2}"/>
    <cellStyle name="Normal 6 4 2 2 4 2" xfId="1593" xr:uid="{7018580A-8A17-4927-A844-20999788DA1B}"/>
    <cellStyle name="Normal 6 4 2 2 4 3" xfId="3171" xr:uid="{7A4FB0EB-29DA-4003-A70D-08E3F1AA402E}"/>
    <cellStyle name="Normal 6 4 2 2 4 4" xfId="3172" xr:uid="{1AAC37A4-5C98-4541-89EB-CF5CE67CFD25}"/>
    <cellStyle name="Normal 6 4 2 2 5" xfId="1594" xr:uid="{FA6728BE-8AEF-4CBC-AA06-9B9710723535}"/>
    <cellStyle name="Normal 6 4 2 2 5 2" xfId="3173" xr:uid="{D98FC0D6-668C-4A10-A990-2807CC0660D5}"/>
    <cellStyle name="Normal 6 4 2 2 5 3" xfId="3174" xr:uid="{5618CB29-61EC-4809-ACDA-8B32B76F1E44}"/>
    <cellStyle name="Normal 6 4 2 2 5 4" xfId="3175" xr:uid="{4FBA34E2-0DD4-4711-87D1-22BBB3A796E4}"/>
    <cellStyle name="Normal 6 4 2 2 6" xfId="3176" xr:uid="{018D4255-3ABD-468E-A54D-F345EB77C0EC}"/>
    <cellStyle name="Normal 6 4 2 2 7" xfId="3177" xr:uid="{B316DD0E-F3DB-4B58-B666-9BB2EEA04077}"/>
    <cellStyle name="Normal 6 4 2 2 8" xfId="3178" xr:uid="{854AB2CF-5C24-4B61-B7F2-351091FC7EF6}"/>
    <cellStyle name="Normal 6 4 2 3" xfId="331" xr:uid="{CD780DF5-ABB4-41EF-9BBE-F8499F222B44}"/>
    <cellStyle name="Normal 6 4 2 3 2" xfId="637" xr:uid="{54866405-10BE-4E9C-B36B-877D770D1636}"/>
    <cellStyle name="Normal 6 4 2 3 2 2" xfId="638" xr:uid="{86BA4F43-9145-438B-81B6-8311336141EE}"/>
    <cellStyle name="Normal 6 4 2 3 2 2 2" xfId="1595" xr:uid="{55415121-31FB-441F-9712-0FC886F05258}"/>
    <cellStyle name="Normal 6 4 2 3 2 2 2 2" xfId="1596" xr:uid="{A7F70949-F641-421A-BD87-C2CB3526266D}"/>
    <cellStyle name="Normal 6 4 2 3 2 2 3" xfId="1597" xr:uid="{F19AB03B-BE58-4790-9394-D52AE57F7B82}"/>
    <cellStyle name="Normal 6 4 2 3 2 3" xfId="1598" xr:uid="{1A24DF0D-9CEC-47BE-93CD-EF99EB0B86ED}"/>
    <cellStyle name="Normal 6 4 2 3 2 3 2" xfId="1599" xr:uid="{45D551B8-8A54-4F8D-955A-3670E847E8CE}"/>
    <cellStyle name="Normal 6 4 2 3 2 4" xfId="1600" xr:uid="{66A9A283-628E-4110-8E9C-DF0727A5597E}"/>
    <cellStyle name="Normal 6 4 2 3 3" xfId="639" xr:uid="{60A1D828-3616-42C2-87E8-1DFB975EEB09}"/>
    <cellStyle name="Normal 6 4 2 3 3 2" xfId="1601" xr:uid="{22FE2FFD-63CF-4EE5-AC39-D2BBD16D3E37}"/>
    <cellStyle name="Normal 6 4 2 3 3 2 2" xfId="1602" xr:uid="{B4857CEF-AF7F-402B-BBC3-DCC54106B21F}"/>
    <cellStyle name="Normal 6 4 2 3 3 3" xfId="1603" xr:uid="{647BB4F6-9AD9-46BB-A438-027471776041}"/>
    <cellStyle name="Normal 6 4 2 3 3 4" xfId="3179" xr:uid="{ABA818D2-D61D-4E45-9C34-EDFDD703C048}"/>
    <cellStyle name="Normal 6 4 2 3 4" xfId="1604" xr:uid="{C6CDEDFD-40C0-4EEA-A026-E8D8A2081889}"/>
    <cellStyle name="Normal 6 4 2 3 4 2" xfId="1605" xr:uid="{57333A8D-127C-403D-858C-6F7FA67B81A8}"/>
    <cellStyle name="Normal 6 4 2 3 5" xfId="1606" xr:uid="{D971CFC5-5E1E-4A81-B036-E167D701EFFE}"/>
    <cellStyle name="Normal 6 4 2 3 6" xfId="3180" xr:uid="{AABD2BD7-CFD9-4513-8949-F98FCB215E6E}"/>
    <cellStyle name="Normal 6 4 2 4" xfId="332" xr:uid="{552D2E01-4420-4A5B-B6F4-2A4DC93391E5}"/>
    <cellStyle name="Normal 6 4 2 4 2" xfId="640" xr:uid="{FB518A0C-2CA4-4598-94F1-164D97C0C5FB}"/>
    <cellStyle name="Normal 6 4 2 4 2 2" xfId="1607" xr:uid="{8C8DD1A3-077B-4C91-82DF-4521E901A317}"/>
    <cellStyle name="Normal 6 4 2 4 2 2 2" xfId="1608" xr:uid="{54BC2425-A385-42D5-96BD-D82BB8CB8875}"/>
    <cellStyle name="Normal 6 4 2 4 2 3" xfId="1609" xr:uid="{8DC5A99F-02E0-46D7-A822-4B4666D1E446}"/>
    <cellStyle name="Normal 6 4 2 4 2 4" xfId="3181" xr:uid="{47607D66-7350-42F4-A39E-FE5322AB3E78}"/>
    <cellStyle name="Normal 6 4 2 4 3" xfId="1610" xr:uid="{AEE3DFCE-28AD-479E-A892-E01E9F9DF189}"/>
    <cellStyle name="Normal 6 4 2 4 3 2" xfId="1611" xr:uid="{E13B4B06-6702-440E-B642-3AC037C1BB20}"/>
    <cellStyle name="Normal 6 4 2 4 4" xfId="1612" xr:uid="{5E99B41E-71B7-47A7-91D7-57BBA3FBD891}"/>
    <cellStyle name="Normal 6 4 2 4 5" xfId="3182" xr:uid="{71AD8AB4-FACA-4F4E-98BA-53657BEB71D5}"/>
    <cellStyle name="Normal 6 4 2 5" xfId="333" xr:uid="{870727BB-3ED8-4318-9E9A-163F4804285B}"/>
    <cellStyle name="Normal 6 4 2 5 2" xfId="1613" xr:uid="{B08C278F-99C8-47B5-A0BE-0A28F8E16018}"/>
    <cellStyle name="Normal 6 4 2 5 2 2" xfId="1614" xr:uid="{14347700-C712-4B8D-84BB-B6AD5DB236F0}"/>
    <cellStyle name="Normal 6 4 2 5 3" xfId="1615" xr:uid="{DBF8C110-17F6-41F8-AA28-61F9C32FDA14}"/>
    <cellStyle name="Normal 6 4 2 5 4" xfId="3183" xr:uid="{C406884F-D705-4745-8FD0-A5DEEDE5B3F6}"/>
    <cellStyle name="Normal 6 4 2 6" xfId="1616" xr:uid="{267A8EDD-E17F-428D-B88B-D6B7F8DCAC3E}"/>
    <cellStyle name="Normal 6 4 2 6 2" xfId="1617" xr:uid="{19BB1F75-8A9C-4A9E-A151-FF5F8D50654C}"/>
    <cellStyle name="Normal 6 4 2 6 3" xfId="3184" xr:uid="{BA242732-4D5E-4732-AA61-9AF8DB9CC239}"/>
    <cellStyle name="Normal 6 4 2 6 4" xfId="3185" xr:uid="{B12E6B00-FADC-4589-A287-4B473DBC9FE3}"/>
    <cellStyle name="Normal 6 4 2 7" xfId="1618" xr:uid="{44D0D9AC-B80F-47DF-AF37-EC96CA2BFE63}"/>
    <cellStyle name="Normal 6 4 2 8" xfId="3186" xr:uid="{A04E513A-B609-440A-B328-ED593499EAFB}"/>
    <cellStyle name="Normal 6 4 2 9" xfId="3187" xr:uid="{75C57358-37C2-4C7E-B30A-ACB77DAC134C}"/>
    <cellStyle name="Normal 6 4 3" xfId="120" xr:uid="{F40931C2-DD09-4419-BED9-DDA3BD17D58B}"/>
    <cellStyle name="Normal 6 4 3 2" xfId="121" xr:uid="{7D55C9B6-2339-404D-B65F-0A6FEE698729}"/>
    <cellStyle name="Normal 6 4 3 2 2" xfId="641" xr:uid="{863587DC-B60E-4F5A-ABA2-D6C0BED1F199}"/>
    <cellStyle name="Normal 6 4 3 2 2 2" xfId="1619" xr:uid="{FED999AF-41B0-4B45-8763-84C31A64FEB1}"/>
    <cellStyle name="Normal 6 4 3 2 2 2 2" xfId="1620" xr:uid="{726173CF-698E-476A-A4E1-093B54950C26}"/>
    <cellStyle name="Normal 6 4 3 2 2 2 2 2" xfId="4476" xr:uid="{AC767E9C-9451-4E8F-BC2D-DD84803C97BA}"/>
    <cellStyle name="Normal 6 4 3 2 2 2 3" xfId="4477" xr:uid="{3356F22E-7025-4F5A-8142-C6691DEC0C0D}"/>
    <cellStyle name="Normal 6 4 3 2 2 3" xfId="1621" xr:uid="{43DB9BD9-2652-4C67-BB6D-7C10FEAC87DC}"/>
    <cellStyle name="Normal 6 4 3 2 2 3 2" xfId="4478" xr:uid="{EB4B4901-5373-4687-8181-6C38FA0C445A}"/>
    <cellStyle name="Normal 6 4 3 2 2 4" xfId="3188" xr:uid="{40AE5EBB-4D12-4F27-BCBB-272FE03C2909}"/>
    <cellStyle name="Normal 6 4 3 2 3" xfId="1622" xr:uid="{2125ABBD-F0EE-427D-9D24-EF939B6D068B}"/>
    <cellStyle name="Normal 6 4 3 2 3 2" xfId="1623" xr:uid="{919F40CA-F456-4EFB-8393-164A6D176384}"/>
    <cellStyle name="Normal 6 4 3 2 3 2 2" xfId="4479" xr:uid="{EF9C5234-231C-4320-B78D-688F7914C505}"/>
    <cellStyle name="Normal 6 4 3 2 3 3" xfId="3189" xr:uid="{3F9DBAB1-4EE4-4046-81A7-1E01F090DC0B}"/>
    <cellStyle name="Normal 6 4 3 2 3 4" xfId="3190" xr:uid="{498951AB-9FFC-48FF-BEC0-4C5E33E1F9FE}"/>
    <cellStyle name="Normal 6 4 3 2 4" xfId="1624" xr:uid="{993C9235-9C9C-4A92-9C8A-B430285E02F5}"/>
    <cellStyle name="Normal 6 4 3 2 4 2" xfId="4480" xr:uid="{F1C86CD5-8287-44FF-AE96-2285F7CD2193}"/>
    <cellStyle name="Normal 6 4 3 2 5" xfId="3191" xr:uid="{F69F8E78-A41C-47DA-ADA6-904FCF5C87EA}"/>
    <cellStyle name="Normal 6 4 3 2 6" xfId="3192" xr:uid="{3277B588-4874-4D89-8C34-7810124BA09C}"/>
    <cellStyle name="Normal 6 4 3 3" xfId="334" xr:uid="{081BE6F2-46E8-46BA-ADBD-7F83E9A483A1}"/>
    <cellStyle name="Normal 6 4 3 3 2" xfId="1625" xr:uid="{FA3D8CF6-55BC-4B6C-B94D-05C993DEC1D5}"/>
    <cellStyle name="Normal 6 4 3 3 2 2" xfId="1626" xr:uid="{3B6C5523-28F9-4CD9-B5DD-8DFEA3FA5881}"/>
    <cellStyle name="Normal 6 4 3 3 2 2 2" xfId="4481" xr:uid="{EBCFA95B-3A7F-496F-9817-9DA0A168A8D3}"/>
    <cellStyle name="Normal 6 4 3 3 2 3" xfId="3193" xr:uid="{07F72219-40E9-4BC8-A360-C1D8A1D0CDC2}"/>
    <cellStyle name="Normal 6 4 3 3 2 4" xfId="3194" xr:uid="{59C8D738-3A0F-4EFE-8E87-20E25E737FCC}"/>
    <cellStyle name="Normal 6 4 3 3 3" xfId="1627" xr:uid="{F783D011-FE68-4C24-A1AC-23B5C5624323}"/>
    <cellStyle name="Normal 6 4 3 3 3 2" xfId="4482" xr:uid="{81E80875-0DBD-4659-975C-F489024A83A4}"/>
    <cellStyle name="Normal 6 4 3 3 4" xfId="3195" xr:uid="{7A9356A2-11D0-4F02-9F9B-48A1F6354081}"/>
    <cellStyle name="Normal 6 4 3 3 5" xfId="3196" xr:uid="{EB6C0A66-2AB1-4EE7-AB0E-4B186892F666}"/>
    <cellStyle name="Normal 6 4 3 4" xfId="1628" xr:uid="{9B46B265-39D8-41A1-A569-5863565010A5}"/>
    <cellStyle name="Normal 6 4 3 4 2" xfId="1629" xr:uid="{C603A544-0DD3-4D59-A08D-C9A7B5B4FC34}"/>
    <cellStyle name="Normal 6 4 3 4 2 2" xfId="4483" xr:uid="{6DA14B37-F96D-4555-86CA-C4FF619B41EC}"/>
    <cellStyle name="Normal 6 4 3 4 3" xfId="3197" xr:uid="{3463702E-5887-419D-B524-2CF59B9A8FAC}"/>
    <cellStyle name="Normal 6 4 3 4 4" xfId="3198" xr:uid="{3A148C55-BC4D-471B-91B9-FEF143A39B91}"/>
    <cellStyle name="Normal 6 4 3 5" xfId="1630" xr:uid="{8EA3D339-073E-4274-806F-7D198EB1030C}"/>
    <cellStyle name="Normal 6 4 3 5 2" xfId="3199" xr:uid="{7D287142-8782-4643-9BBF-4F6DB6247B9D}"/>
    <cellStyle name="Normal 6 4 3 5 3" xfId="3200" xr:uid="{614BC888-7AC8-4A6A-A103-E9ABDE92625B}"/>
    <cellStyle name="Normal 6 4 3 5 4" xfId="3201" xr:uid="{1D86AC40-0A01-4E30-A0C6-25DDFB6623E3}"/>
    <cellStyle name="Normal 6 4 3 6" xfId="3202" xr:uid="{8142D4A3-81BD-48D7-9022-D69C8EDB5891}"/>
    <cellStyle name="Normal 6 4 3 7" xfId="3203" xr:uid="{D37EE705-0985-4C40-8047-2FA99DA1C602}"/>
    <cellStyle name="Normal 6 4 3 8" xfId="3204" xr:uid="{DB01CC34-681C-4614-943C-E658625C72E6}"/>
    <cellStyle name="Normal 6 4 4" xfId="122" xr:uid="{BC350835-3253-4118-BECA-938B08DCB40A}"/>
    <cellStyle name="Normal 6 4 4 2" xfId="642" xr:uid="{799FB59D-B38F-485D-A523-B369E485714B}"/>
    <cellStyle name="Normal 6 4 4 2 2" xfId="643" xr:uid="{3ABBFF4A-F867-4990-AFA0-FA3CB3A9CD5F}"/>
    <cellStyle name="Normal 6 4 4 2 2 2" xfId="1631" xr:uid="{E6D057A0-D378-43A0-9BEC-7C7FE3E84897}"/>
    <cellStyle name="Normal 6 4 4 2 2 2 2" xfId="1632" xr:uid="{CDEF666A-CFC7-4E53-9A59-239B3B9B91A9}"/>
    <cellStyle name="Normal 6 4 4 2 2 3" xfId="1633" xr:uid="{DF40F933-E4D9-4084-B1F1-56BF956DC694}"/>
    <cellStyle name="Normal 6 4 4 2 2 4" xfId="3205" xr:uid="{4FDD0571-7F17-496E-8BE7-24258DD23B93}"/>
    <cellStyle name="Normal 6 4 4 2 3" xfId="1634" xr:uid="{E98DC62E-37E6-44C8-8147-141D9066CCB4}"/>
    <cellStyle name="Normal 6 4 4 2 3 2" xfId="1635" xr:uid="{DA9738EF-0B7A-40A6-A10D-3002A070362F}"/>
    <cellStyle name="Normal 6 4 4 2 4" xfId="1636" xr:uid="{F62F7D8F-A10B-447F-92EE-573A44135D54}"/>
    <cellStyle name="Normal 6 4 4 2 5" xfId="3206" xr:uid="{9EE0F951-DB28-4D0A-AD97-9E607B886E60}"/>
    <cellStyle name="Normal 6 4 4 3" xfId="644" xr:uid="{7F111738-743A-4912-98E1-FCBF48A6FDCA}"/>
    <cellStyle name="Normal 6 4 4 3 2" xfId="1637" xr:uid="{A76FD8A4-D382-4798-8E2C-82A640115097}"/>
    <cellStyle name="Normal 6 4 4 3 2 2" xfId="1638" xr:uid="{9C182139-808F-4428-B849-1940F1C6728C}"/>
    <cellStyle name="Normal 6 4 4 3 3" xfId="1639" xr:uid="{0FE9B35C-C7C6-4521-8F32-F39EDAC8F17E}"/>
    <cellStyle name="Normal 6 4 4 3 4" xfId="3207" xr:uid="{E5C62004-6AF0-4CB2-88CB-0F228451F963}"/>
    <cellStyle name="Normal 6 4 4 4" xfId="1640" xr:uid="{297C4ADF-9149-466E-93A4-9C8DA340C711}"/>
    <cellStyle name="Normal 6 4 4 4 2" xfId="1641" xr:uid="{723169DB-9920-49EE-B8AA-8384E6904B4A}"/>
    <cellStyle name="Normal 6 4 4 4 3" xfId="3208" xr:uid="{8FEDEAFB-4022-459F-834E-7666EAC28B1F}"/>
    <cellStyle name="Normal 6 4 4 4 4" xfId="3209" xr:uid="{06DA235C-BD7C-418B-B1C3-802AB4CC2C37}"/>
    <cellStyle name="Normal 6 4 4 5" xfId="1642" xr:uid="{B98E67A3-5AE0-48B7-A2E3-5E653C749AE5}"/>
    <cellStyle name="Normal 6 4 4 6" xfId="3210" xr:uid="{7EB14305-7E34-4F22-B600-D0F31DC45763}"/>
    <cellStyle name="Normal 6 4 4 7" xfId="3211" xr:uid="{D7F4957F-9DBF-4289-9B06-E621D35D382E}"/>
    <cellStyle name="Normal 6 4 5" xfId="335" xr:uid="{B9D9119B-9AD5-459B-8C43-2F2779979777}"/>
    <cellStyle name="Normal 6 4 5 2" xfId="645" xr:uid="{245AA25F-5F64-4AB2-B525-34F0FD9C42C9}"/>
    <cellStyle name="Normal 6 4 5 2 2" xfId="1643" xr:uid="{396A988E-B3E4-419D-8844-ECCB3DF0D7EE}"/>
    <cellStyle name="Normal 6 4 5 2 2 2" xfId="1644" xr:uid="{B78BDC62-3F7D-4F08-A838-CBDD23A9D0DF}"/>
    <cellStyle name="Normal 6 4 5 2 3" xfId="1645" xr:uid="{0CC7AB64-E917-44B0-88D6-AE8FC2FEE3CA}"/>
    <cellStyle name="Normal 6 4 5 2 4" xfId="3212" xr:uid="{AE0F01E3-B0F0-4427-B42D-7C28C898C800}"/>
    <cellStyle name="Normal 6 4 5 3" xfId="1646" xr:uid="{3F731E86-E93C-47BC-8A8E-FA57D3034306}"/>
    <cellStyle name="Normal 6 4 5 3 2" xfId="1647" xr:uid="{E0F55ED5-91F3-48E6-A5E9-95C33E959C83}"/>
    <cellStyle name="Normal 6 4 5 3 3" xfId="3213" xr:uid="{B917C2DE-D816-4BF4-B780-13FC9C45C6CA}"/>
    <cellStyle name="Normal 6 4 5 3 4" xfId="3214" xr:uid="{581438C0-C9EB-44D8-AF4C-2F1D8E50C720}"/>
    <cellStyle name="Normal 6 4 5 4" xfId="1648" xr:uid="{36091925-76EC-40C6-A014-95E5AB573E46}"/>
    <cellStyle name="Normal 6 4 5 5" xfId="3215" xr:uid="{5863896C-2F79-45ED-A7E8-503F0F40A2BA}"/>
    <cellStyle name="Normal 6 4 5 6" xfId="3216" xr:uid="{A1025C46-FF2B-4CD1-AB47-E4F49C23C6DB}"/>
    <cellStyle name="Normal 6 4 6" xfId="336" xr:uid="{C88FC340-BA72-4527-AB78-52DD05C03C45}"/>
    <cellStyle name="Normal 6 4 6 2" xfId="1649" xr:uid="{A907DF93-317D-47F3-AEF9-4D793D31AEE2}"/>
    <cellStyle name="Normal 6 4 6 2 2" xfId="1650" xr:uid="{C9191DE8-1EBB-4D17-9ACF-BA4804C8DF13}"/>
    <cellStyle name="Normal 6 4 6 2 3" xfId="3217" xr:uid="{0D5F94D2-4BAE-404D-8FC4-5DD1882E3C38}"/>
    <cellStyle name="Normal 6 4 6 2 4" xfId="3218" xr:uid="{E559D452-2626-486F-BC09-C8145FD00A0E}"/>
    <cellStyle name="Normal 6 4 6 3" xfId="1651" xr:uid="{06C259F3-4A50-41AD-8E0B-491F3A4E9D81}"/>
    <cellStyle name="Normal 6 4 6 4" xfId="3219" xr:uid="{46A52880-9A25-4B21-AF63-CC3EB7766458}"/>
    <cellStyle name="Normal 6 4 6 5" xfId="3220" xr:uid="{368F6F3B-E11F-4157-8656-5A3B60BAA399}"/>
    <cellStyle name="Normal 6 4 7" xfId="1652" xr:uid="{B2D3415F-5231-4F6E-9BD3-4E62310D3D7D}"/>
    <cellStyle name="Normal 6 4 7 2" xfId="1653" xr:uid="{62C33736-F350-4038-A7FE-FD951296A89F}"/>
    <cellStyle name="Normal 6 4 7 3" xfId="3221" xr:uid="{A778E18A-4213-424C-A921-987E8446FE9A}"/>
    <cellStyle name="Normal 6 4 7 3 2" xfId="4407" xr:uid="{9906D394-626F-4A5C-8F07-E599EF65F9D1}"/>
    <cellStyle name="Normal 6 4 7 3 3" xfId="4685" xr:uid="{0549CE4B-B653-45B9-AF9D-AD8BA03E4C94}"/>
    <cellStyle name="Normal 6 4 7 4" xfId="3222" xr:uid="{CDB1BD99-C79E-4ADA-81E0-1E7B8EC8B338}"/>
    <cellStyle name="Normal 6 4 8" xfId="1654" xr:uid="{530224D7-8383-4B08-BB99-BDFA08DD305E}"/>
    <cellStyle name="Normal 6 4 8 2" xfId="3223" xr:uid="{1723D4BE-B6B6-4EE4-8F63-5970CCC60564}"/>
    <cellStyle name="Normal 6 4 8 3" xfId="3224" xr:uid="{0139A846-4EEE-4A28-8EBF-2C273E32E898}"/>
    <cellStyle name="Normal 6 4 8 4" xfId="3225" xr:uid="{7ECC3B98-43A7-4DB1-9257-287F76976F58}"/>
    <cellStyle name="Normal 6 4 9" xfId="3226" xr:uid="{9CF35FC3-F4F9-4D41-AA93-3EEAD59C86D0}"/>
    <cellStyle name="Normal 6 5" xfId="123" xr:uid="{83298D0F-6C40-4B06-AA86-29315681DBE0}"/>
    <cellStyle name="Normal 6 5 10" xfId="3227" xr:uid="{54E9254D-0CF2-450E-8319-380424623345}"/>
    <cellStyle name="Normal 6 5 11" xfId="3228" xr:uid="{82206A53-F88E-4E7A-A0C0-81178C138189}"/>
    <cellStyle name="Normal 6 5 2" xfId="124" xr:uid="{1279DBCB-CB6E-4FED-8B89-6B7CF7ACB92F}"/>
    <cellStyle name="Normal 6 5 2 2" xfId="337" xr:uid="{FD65D011-5A84-41AD-8165-44AF35119832}"/>
    <cellStyle name="Normal 6 5 2 2 2" xfId="646" xr:uid="{886E2603-65E7-44FB-9333-ADFD630F2F5A}"/>
    <cellStyle name="Normal 6 5 2 2 2 2" xfId="647" xr:uid="{BB7A87A1-067C-4EA8-A39F-58054446B6B2}"/>
    <cellStyle name="Normal 6 5 2 2 2 2 2" xfId="1655" xr:uid="{986118AC-B1A5-4DB5-848C-98178F13A099}"/>
    <cellStyle name="Normal 6 5 2 2 2 2 3" xfId="3229" xr:uid="{827D65F7-AD38-4C8D-A4E7-811C24187629}"/>
    <cellStyle name="Normal 6 5 2 2 2 2 4" xfId="3230" xr:uid="{5B2D0DFE-92EB-4992-B48D-DC129E125802}"/>
    <cellStyle name="Normal 6 5 2 2 2 3" xfId="1656" xr:uid="{054D4A59-74E8-4035-ACD7-819CC92AEB99}"/>
    <cellStyle name="Normal 6 5 2 2 2 3 2" xfId="3231" xr:uid="{6591FCFA-4914-4B6A-AB56-11541A7F05FF}"/>
    <cellStyle name="Normal 6 5 2 2 2 3 3" xfId="3232" xr:uid="{5A510791-BDEE-43FA-914F-A68E6E285102}"/>
    <cellStyle name="Normal 6 5 2 2 2 3 4" xfId="3233" xr:uid="{AAC44F1C-1990-4CE0-AF10-3E47A93AA1F3}"/>
    <cellStyle name="Normal 6 5 2 2 2 4" xfId="3234" xr:uid="{021075FC-819F-41C0-BD6B-293125EC98C4}"/>
    <cellStyle name="Normal 6 5 2 2 2 5" xfId="3235" xr:uid="{8D8E9E08-AD76-49A3-9659-2B4F214E6B9A}"/>
    <cellStyle name="Normal 6 5 2 2 2 6" xfId="3236" xr:uid="{C400AEDA-A79C-4FA7-BEFC-0EDD41C75694}"/>
    <cellStyle name="Normal 6 5 2 2 3" xfId="648" xr:uid="{6C877DA2-831D-4C8A-A9E6-582C683D6C7F}"/>
    <cellStyle name="Normal 6 5 2 2 3 2" xfId="1657" xr:uid="{41017A81-224C-416D-B289-4C92F42F45E0}"/>
    <cellStyle name="Normal 6 5 2 2 3 2 2" xfId="3237" xr:uid="{9CC24A5B-BA7D-42D4-A74A-806F7C04729F}"/>
    <cellStyle name="Normal 6 5 2 2 3 2 3" xfId="3238" xr:uid="{CF8F73FB-9696-41B2-A224-1758B1BFB847}"/>
    <cellStyle name="Normal 6 5 2 2 3 2 4" xfId="3239" xr:uid="{5F4EDB10-9BE6-43C5-88ED-68CA36F7E713}"/>
    <cellStyle name="Normal 6 5 2 2 3 3" xfId="3240" xr:uid="{D532A0A9-8AEF-41BF-8BD4-99CBE23675DB}"/>
    <cellStyle name="Normal 6 5 2 2 3 4" xfId="3241" xr:uid="{F0F5ABB0-0ED0-4007-9CBB-2862F98E50D3}"/>
    <cellStyle name="Normal 6 5 2 2 3 5" xfId="3242" xr:uid="{8F648DC6-2642-4423-8835-82ECC0FFD19B}"/>
    <cellStyle name="Normal 6 5 2 2 4" xfId="1658" xr:uid="{75DD5B9F-FDF4-4F89-AD5C-E5B4144E22EF}"/>
    <cellStyle name="Normal 6 5 2 2 4 2" xfId="3243" xr:uid="{E7F2FCC5-7B35-4975-BEEC-F050AD9B178B}"/>
    <cellStyle name="Normal 6 5 2 2 4 3" xfId="3244" xr:uid="{C6E7FA41-DD57-45DA-9869-70853E75F4BA}"/>
    <cellStyle name="Normal 6 5 2 2 4 4" xfId="3245" xr:uid="{D091B6D3-3B27-43A7-B172-816B90888337}"/>
    <cellStyle name="Normal 6 5 2 2 5" xfId="3246" xr:uid="{A6663A44-9842-43D4-9F6A-52B7F2FA8207}"/>
    <cellStyle name="Normal 6 5 2 2 5 2" xfId="3247" xr:uid="{1AF832C5-8666-4600-8017-58A311336C67}"/>
    <cellStyle name="Normal 6 5 2 2 5 3" xfId="3248" xr:uid="{0AB0DDA9-6430-44E2-BAB8-DF956F548EE9}"/>
    <cellStyle name="Normal 6 5 2 2 5 4" xfId="3249" xr:uid="{1BF32C72-6099-4CFB-BE10-EF6CA9FBBAA2}"/>
    <cellStyle name="Normal 6 5 2 2 6" xfId="3250" xr:uid="{0D9060B9-BCB1-41D2-9374-34FDC4AE951E}"/>
    <cellStyle name="Normal 6 5 2 2 7" xfId="3251" xr:uid="{CAA62B56-A9F4-407C-991C-FC29CC4938C4}"/>
    <cellStyle name="Normal 6 5 2 2 8" xfId="3252" xr:uid="{0BBB6644-3AC8-43A3-BC9A-60311F13B665}"/>
    <cellStyle name="Normal 6 5 2 3" xfId="649" xr:uid="{B763F0CC-DC65-4B9E-86EE-5F6418AF4BC6}"/>
    <cellStyle name="Normal 6 5 2 3 2" xfId="650" xr:uid="{9F64D8A0-18F3-4051-B56E-DB7D32D5A84C}"/>
    <cellStyle name="Normal 6 5 2 3 2 2" xfId="651" xr:uid="{F23AECB8-E118-4BEB-A81C-B3480DD189F1}"/>
    <cellStyle name="Normal 6 5 2 3 2 3" xfId="3253" xr:uid="{38A14955-D3CB-4E1C-9F43-FB734A361FA4}"/>
    <cellStyle name="Normal 6 5 2 3 2 4" xfId="3254" xr:uid="{42E195A8-03FE-499D-96D0-5ED819091B16}"/>
    <cellStyle name="Normal 6 5 2 3 3" xfId="652" xr:uid="{DB29B7B5-76AB-4A07-B8E1-ED998B4A76FB}"/>
    <cellStyle name="Normal 6 5 2 3 3 2" xfId="3255" xr:uid="{EF7431AB-35A7-4A21-A845-60E2458CCBB8}"/>
    <cellStyle name="Normal 6 5 2 3 3 3" xfId="3256" xr:uid="{691D0795-276D-4471-B3B3-F177EDBA16BE}"/>
    <cellStyle name="Normal 6 5 2 3 3 4" xfId="3257" xr:uid="{63617CFA-3568-48B3-B929-C1076894BF26}"/>
    <cellStyle name="Normal 6 5 2 3 4" xfId="3258" xr:uid="{2418309E-17BE-4541-8CCD-DEEEBD025A3B}"/>
    <cellStyle name="Normal 6 5 2 3 5" xfId="3259" xr:uid="{352D8357-63DB-4636-96A1-A5EF9B97EE9E}"/>
    <cellStyle name="Normal 6 5 2 3 6" xfId="3260" xr:uid="{64F6539A-B222-483B-AC75-C897AEA19506}"/>
    <cellStyle name="Normal 6 5 2 4" xfId="653" xr:uid="{C013894E-A210-49CC-B954-FB645CAE9C78}"/>
    <cellStyle name="Normal 6 5 2 4 2" xfId="654" xr:uid="{93B91369-CC01-4FF8-A90B-0E4C695D5F0B}"/>
    <cellStyle name="Normal 6 5 2 4 2 2" xfId="3261" xr:uid="{89054EF0-8EE1-4519-93FA-BBB1531E618A}"/>
    <cellStyle name="Normal 6 5 2 4 2 3" xfId="3262" xr:uid="{A2290856-A28C-4641-BDFA-3AB8489D5B5D}"/>
    <cellStyle name="Normal 6 5 2 4 2 4" xfId="3263" xr:uid="{60D69210-F86A-45CD-AF26-12F0A26171B9}"/>
    <cellStyle name="Normal 6 5 2 4 3" xfId="3264" xr:uid="{5B711CC8-E435-44A9-B12B-BDF9254C0F0B}"/>
    <cellStyle name="Normal 6 5 2 4 4" xfId="3265" xr:uid="{5E0A3029-EB2E-4DFE-85D2-C7A35F440E3E}"/>
    <cellStyle name="Normal 6 5 2 4 5" xfId="3266" xr:uid="{D3CC0B4E-7356-41B7-A6A8-F534DE8EE541}"/>
    <cellStyle name="Normal 6 5 2 5" xfId="655" xr:uid="{69EB10A1-CE0A-4AC5-9F87-3F53C6B3B71D}"/>
    <cellStyle name="Normal 6 5 2 5 2" xfId="3267" xr:uid="{3B4D53C4-D71E-4479-AEE1-FEFF1AAA9F30}"/>
    <cellStyle name="Normal 6 5 2 5 3" xfId="3268" xr:uid="{CB42857C-1F2E-4D5E-9B5E-CB14F42D0FAD}"/>
    <cellStyle name="Normal 6 5 2 5 4" xfId="3269" xr:uid="{EBFDA7C1-3EBF-4738-B649-0757F5C39ED7}"/>
    <cellStyle name="Normal 6 5 2 6" xfId="3270" xr:uid="{CED40D63-AFE1-4B79-B87B-007C9200FCE8}"/>
    <cellStyle name="Normal 6 5 2 6 2" xfId="3271" xr:uid="{39C48C01-27D3-4EC1-955D-E498578D8DCE}"/>
    <cellStyle name="Normal 6 5 2 6 3" xfId="3272" xr:uid="{FD1414AB-E452-4B6D-85A4-014AAD0F69D9}"/>
    <cellStyle name="Normal 6 5 2 6 4" xfId="3273" xr:uid="{A0E9EED4-BDE3-4D9F-A2A8-CB10D8F91798}"/>
    <cellStyle name="Normal 6 5 2 7" xfId="3274" xr:uid="{E1C4C3FA-FCBB-4B2D-B6D7-482C5D4A27C0}"/>
    <cellStyle name="Normal 6 5 2 8" xfId="3275" xr:uid="{D797E0B0-534A-4912-8399-3A1CDCF5B294}"/>
    <cellStyle name="Normal 6 5 2 9" xfId="3276" xr:uid="{EA6EB923-EF23-4402-8F2B-290CA1372730}"/>
    <cellStyle name="Normal 6 5 3" xfId="338" xr:uid="{408038BB-4A3B-46EF-A4A2-7F98CB062654}"/>
    <cellStyle name="Normal 6 5 3 2" xfId="656" xr:uid="{FE837490-AEE7-405E-8867-A7E799E5C99B}"/>
    <cellStyle name="Normal 6 5 3 2 2" xfId="657" xr:uid="{67F7746E-A492-48EF-A743-3BF797016C3E}"/>
    <cellStyle name="Normal 6 5 3 2 2 2" xfId="1659" xr:uid="{75E7B243-BC92-4F3C-866B-BEC6E3550375}"/>
    <cellStyle name="Normal 6 5 3 2 2 2 2" xfId="1660" xr:uid="{91DEA79C-31FF-432F-9CDF-B6D85058F7C7}"/>
    <cellStyle name="Normal 6 5 3 2 2 3" xfId="1661" xr:uid="{B04B7791-5782-44B7-813B-F3387117E9DD}"/>
    <cellStyle name="Normal 6 5 3 2 2 4" xfId="3277" xr:uid="{03F7A560-12EB-431C-A148-49812908D901}"/>
    <cellStyle name="Normal 6 5 3 2 3" xfId="1662" xr:uid="{34325C0A-5E32-41FB-844D-7F0966541B1B}"/>
    <cellStyle name="Normal 6 5 3 2 3 2" xfId="1663" xr:uid="{92C64C2E-94D8-4501-BBE0-90C6BB1366C9}"/>
    <cellStyle name="Normal 6 5 3 2 3 3" xfId="3278" xr:uid="{EE0F04C2-CFEC-4A5E-A770-2796B33C1F0E}"/>
    <cellStyle name="Normal 6 5 3 2 3 4" xfId="3279" xr:uid="{B85AAB48-599F-4FE8-B013-A85EF6258901}"/>
    <cellStyle name="Normal 6 5 3 2 4" xfId="1664" xr:uid="{568786DE-AEE8-4249-8E6F-4F66BAC1DAC0}"/>
    <cellStyle name="Normal 6 5 3 2 5" xfId="3280" xr:uid="{2ADF28A4-2FB9-4002-A898-093F56CAA2EF}"/>
    <cellStyle name="Normal 6 5 3 2 6" xfId="3281" xr:uid="{3C0DCE76-4AED-4F14-AFA0-4F9F02888819}"/>
    <cellStyle name="Normal 6 5 3 3" xfId="658" xr:uid="{95C2CBA0-17B1-4698-8670-2AAB9C4EB84B}"/>
    <cellStyle name="Normal 6 5 3 3 2" xfId="1665" xr:uid="{5EA243A6-61CC-487E-A925-3268F21F7DA9}"/>
    <cellStyle name="Normal 6 5 3 3 2 2" xfId="1666" xr:uid="{300AA8E4-7ABF-4321-897B-F46119E93E41}"/>
    <cellStyle name="Normal 6 5 3 3 2 3" xfId="3282" xr:uid="{F9E1CBF3-E8FB-4C08-B324-4AEAEEAC3B18}"/>
    <cellStyle name="Normal 6 5 3 3 2 4" xfId="3283" xr:uid="{4D4DF402-F4A3-4A5B-AC55-6A12634A9D9A}"/>
    <cellStyle name="Normal 6 5 3 3 3" xfId="1667" xr:uid="{DD8A716C-3758-4B30-9F85-0E619AC4C6CE}"/>
    <cellStyle name="Normal 6 5 3 3 4" xfId="3284" xr:uid="{CFDBEB89-83E7-4516-AFCC-4F155E32D208}"/>
    <cellStyle name="Normal 6 5 3 3 5" xfId="3285" xr:uid="{34DBBC67-F484-4581-B632-E19352AA1503}"/>
    <cellStyle name="Normal 6 5 3 4" xfId="1668" xr:uid="{7D3B6D0D-436D-43FD-A850-60056980051B}"/>
    <cellStyle name="Normal 6 5 3 4 2" xfId="1669" xr:uid="{BB88CD56-6262-42BD-BB60-B37E08CB1D03}"/>
    <cellStyle name="Normal 6 5 3 4 3" xfId="3286" xr:uid="{BF01D764-3041-42EC-A05D-6FE0B36383C3}"/>
    <cellStyle name="Normal 6 5 3 4 4" xfId="3287" xr:uid="{FAD9F449-F556-4484-A10F-AB6BABE49ACC}"/>
    <cellStyle name="Normal 6 5 3 5" xfId="1670" xr:uid="{846007B6-B435-4AE9-9AA4-63333D526835}"/>
    <cellStyle name="Normal 6 5 3 5 2" xfId="3288" xr:uid="{644F7B62-8375-456C-A7EA-01A63B780908}"/>
    <cellStyle name="Normal 6 5 3 5 3" xfId="3289" xr:uid="{A1900D10-7C37-4595-B6AE-7C32916702F1}"/>
    <cellStyle name="Normal 6 5 3 5 4" xfId="3290" xr:uid="{047C9550-392F-46B6-92FA-C6245A1911EF}"/>
    <cellStyle name="Normal 6 5 3 6" xfId="3291" xr:uid="{59EBE2D3-A367-4002-8F53-50BEA92E0432}"/>
    <cellStyle name="Normal 6 5 3 7" xfId="3292" xr:uid="{1DFC2EC8-9966-4BA6-8712-549522E5EFE9}"/>
    <cellStyle name="Normal 6 5 3 8" xfId="3293" xr:uid="{89086172-41C1-4132-909A-F5A0BDCFCC1B}"/>
    <cellStyle name="Normal 6 5 4" xfId="339" xr:uid="{9B3B80A1-FED5-4879-BC9A-4F9983E45526}"/>
    <cellStyle name="Normal 6 5 4 2" xfId="659" xr:uid="{66D7A44D-5EE4-492A-943D-0068FF11A04A}"/>
    <cellStyle name="Normal 6 5 4 2 2" xfId="660" xr:uid="{FCC38ABD-75B3-4785-B771-67E5527F3558}"/>
    <cellStyle name="Normal 6 5 4 2 2 2" xfId="1671" xr:uid="{1F21D4D6-842B-4C74-BA09-89C91D0DB154}"/>
    <cellStyle name="Normal 6 5 4 2 2 3" xfId="3294" xr:uid="{0C6BDBBA-F6C9-4C2D-AE31-F3ED6C65F9F1}"/>
    <cellStyle name="Normal 6 5 4 2 2 4" xfId="3295" xr:uid="{FA408318-DA14-4CF6-A16B-D4CDE566C4DC}"/>
    <cellStyle name="Normal 6 5 4 2 3" xfId="1672" xr:uid="{EE952C24-3476-4BA3-AAFF-A4DCF9F3A60A}"/>
    <cellStyle name="Normal 6 5 4 2 4" xfId="3296" xr:uid="{DB96D8D6-D4E0-4368-9705-3B13F5C886FF}"/>
    <cellStyle name="Normal 6 5 4 2 5" xfId="3297" xr:uid="{83219A87-2EE0-4688-A5EF-AC136D5078E8}"/>
    <cellStyle name="Normal 6 5 4 3" xfId="661" xr:uid="{D136D9D7-3850-49BA-BA70-93F71B38A6CE}"/>
    <cellStyle name="Normal 6 5 4 3 2" xfId="1673" xr:uid="{9810A161-3009-4BA5-81B0-4A455A86FCDB}"/>
    <cellStyle name="Normal 6 5 4 3 3" xfId="3298" xr:uid="{1959A288-EDBE-41C9-80D5-3947004470EA}"/>
    <cellStyle name="Normal 6 5 4 3 4" xfId="3299" xr:uid="{48AD76F3-A3B9-4C7B-8D88-AAB8999870AB}"/>
    <cellStyle name="Normal 6 5 4 4" xfId="1674" xr:uid="{9577C3B8-FBA8-4D60-9AA4-20174E4C1C57}"/>
    <cellStyle name="Normal 6 5 4 4 2" xfId="3300" xr:uid="{141D2CBD-E158-42DB-94C8-337B9EDE312B}"/>
    <cellStyle name="Normal 6 5 4 4 3" xfId="3301" xr:uid="{B4C75ED0-26DA-49EA-983E-C1C6C6633FDB}"/>
    <cellStyle name="Normal 6 5 4 4 4" xfId="3302" xr:uid="{2B5C74B2-4867-414B-8263-2AF176B45D29}"/>
    <cellStyle name="Normal 6 5 4 5" xfId="3303" xr:uid="{02C9C159-FF50-4CF6-935F-C0CC9CE200D6}"/>
    <cellStyle name="Normal 6 5 4 6" xfId="3304" xr:uid="{F661EDAF-9266-4258-9937-8EA390B0A6EF}"/>
    <cellStyle name="Normal 6 5 4 7" xfId="3305" xr:uid="{FB3B9D0B-D892-4F75-B2BB-BBD87BE60190}"/>
    <cellStyle name="Normal 6 5 5" xfId="340" xr:uid="{C65347AE-B5FD-4F90-A75A-0AEC14B88150}"/>
    <cellStyle name="Normal 6 5 5 2" xfId="662" xr:uid="{89C91365-61C9-471C-937B-24459381D340}"/>
    <cellStyle name="Normal 6 5 5 2 2" xfId="1675" xr:uid="{039D3C61-8D81-4215-A944-C750A95A415F}"/>
    <cellStyle name="Normal 6 5 5 2 3" xfId="3306" xr:uid="{9DC2650E-1C41-4DB4-8FF3-4DE762E28C84}"/>
    <cellStyle name="Normal 6 5 5 2 4" xfId="3307" xr:uid="{D1904285-46A8-4B27-A2B2-A68D5195B196}"/>
    <cellStyle name="Normal 6 5 5 3" xfId="1676" xr:uid="{471750F6-DE24-4CC4-A893-5728A6A005E7}"/>
    <cellStyle name="Normal 6 5 5 3 2" xfId="3308" xr:uid="{8D06F569-1DD7-4B12-B9BA-4CFEBE81C292}"/>
    <cellStyle name="Normal 6 5 5 3 3" xfId="3309" xr:uid="{4F230AAB-9474-45BD-8F3C-56D433D39814}"/>
    <cellStyle name="Normal 6 5 5 3 4" xfId="3310" xr:uid="{68661D21-5E6D-4ED8-957D-72F70E140BC1}"/>
    <cellStyle name="Normal 6 5 5 4" xfId="3311" xr:uid="{7C231A95-CA01-4017-82BC-10EBD4FE2A27}"/>
    <cellStyle name="Normal 6 5 5 5" xfId="3312" xr:uid="{10A4D0EA-86C6-47CF-800F-080E4165F943}"/>
    <cellStyle name="Normal 6 5 5 6" xfId="3313" xr:uid="{9B9A7650-5851-4ED0-A275-F2681A67A0D8}"/>
    <cellStyle name="Normal 6 5 6" xfId="663" xr:uid="{63A366BB-39C0-4523-8A7C-7FA2C745045A}"/>
    <cellStyle name="Normal 6 5 6 2" xfId="1677" xr:uid="{DD8CCF1B-E4B7-463E-BE23-126406A3F619}"/>
    <cellStyle name="Normal 6 5 6 2 2" xfId="3314" xr:uid="{F33B202E-55F6-4087-AD35-B1283CE75AC9}"/>
    <cellStyle name="Normal 6 5 6 2 3" xfId="3315" xr:uid="{72A1FA09-3B00-4620-8FD4-4AC9484EE49B}"/>
    <cellStyle name="Normal 6 5 6 2 4" xfId="3316" xr:uid="{E6BC042A-D9E9-4316-BE7E-0A69EF005A0A}"/>
    <cellStyle name="Normal 6 5 6 3" xfId="3317" xr:uid="{19D9B9F0-BB3E-47D6-819F-7A1412F5353A}"/>
    <cellStyle name="Normal 6 5 6 4" xfId="3318" xr:uid="{63593938-4E9E-423B-9754-CC7533433711}"/>
    <cellStyle name="Normal 6 5 6 5" xfId="3319" xr:uid="{A7025199-E8CE-47B4-BEDD-AFE4FE1F5870}"/>
    <cellStyle name="Normal 6 5 7" xfId="1678" xr:uid="{6607CAC8-EF77-424B-B5FF-F9D5A699787B}"/>
    <cellStyle name="Normal 6 5 7 2" xfId="3320" xr:uid="{51C258F8-E3E2-4076-8EB7-471C3349B74A}"/>
    <cellStyle name="Normal 6 5 7 3" xfId="3321" xr:uid="{9766C830-F20C-4ABC-8EA9-33FA54509364}"/>
    <cellStyle name="Normal 6 5 7 4" xfId="3322" xr:uid="{FA147B44-6C3F-4359-BE9F-9AB5D87C6212}"/>
    <cellStyle name="Normal 6 5 8" xfId="3323" xr:uid="{51E29BA1-214B-45B5-939B-FACE59065797}"/>
    <cellStyle name="Normal 6 5 8 2" xfId="3324" xr:uid="{DA9E261D-7466-49ED-9AB7-F2CF21F4735C}"/>
    <cellStyle name="Normal 6 5 8 3" xfId="3325" xr:uid="{3B1BD9A1-DA58-4542-98D0-5DAC80E0F4B4}"/>
    <cellStyle name="Normal 6 5 8 4" xfId="3326" xr:uid="{48953F4E-FC0E-42F9-B756-D99D557CABDD}"/>
    <cellStyle name="Normal 6 5 9" xfId="3327" xr:uid="{F005F526-E3CA-40FB-BC5E-737C60D881FE}"/>
    <cellStyle name="Normal 6 6" xfId="125" xr:uid="{52D3CA40-988E-400E-8A0A-B6D8B3A80556}"/>
    <cellStyle name="Normal 6 6 2" xfId="126" xr:uid="{65F830A5-557C-4651-85F3-D6D642C9C866}"/>
    <cellStyle name="Normal 6 6 2 2" xfId="341" xr:uid="{788E38A0-DEAB-4937-9FCA-A919882C21B5}"/>
    <cellStyle name="Normal 6 6 2 2 2" xfId="664" xr:uid="{BACF0886-5453-48D3-9E94-64ACD96A6EC4}"/>
    <cellStyle name="Normal 6 6 2 2 2 2" xfId="1679" xr:uid="{0A8F992B-D35F-40B4-A76A-714701D805E1}"/>
    <cellStyle name="Normal 6 6 2 2 2 3" xfId="3328" xr:uid="{9B39813F-554B-4A5C-BF2D-48F1E873B155}"/>
    <cellStyle name="Normal 6 6 2 2 2 4" xfId="3329" xr:uid="{84BC4FB4-68E3-4420-9B3A-B58EB1DAB9F9}"/>
    <cellStyle name="Normal 6 6 2 2 3" xfId="1680" xr:uid="{F7D76FC8-DC97-48F0-A138-CD0577540C53}"/>
    <cellStyle name="Normal 6 6 2 2 3 2" xfId="3330" xr:uid="{4985BB0F-F5C6-4401-B0CE-11F9664752D0}"/>
    <cellStyle name="Normal 6 6 2 2 3 3" xfId="3331" xr:uid="{4CDD59A7-835C-4785-829B-BF02C12B0CED}"/>
    <cellStyle name="Normal 6 6 2 2 3 4" xfId="3332" xr:uid="{EE03CA62-6EFA-4F02-B682-4EBEB7E7D889}"/>
    <cellStyle name="Normal 6 6 2 2 4" xfId="3333" xr:uid="{B03515FE-5971-49F1-8D20-21537C7C17AE}"/>
    <cellStyle name="Normal 6 6 2 2 5" xfId="3334" xr:uid="{2352B7D6-1714-4360-85B4-9253F8C9ED81}"/>
    <cellStyle name="Normal 6 6 2 2 6" xfId="3335" xr:uid="{B8311460-A1E6-46E5-865A-BFE1A9496D1C}"/>
    <cellStyle name="Normal 6 6 2 3" xfId="665" xr:uid="{23F231E9-DB22-4B43-BD26-DCDFE7BDB966}"/>
    <cellStyle name="Normal 6 6 2 3 2" xfId="1681" xr:uid="{5121DC23-77C3-4DB9-B66A-FE0A6B1A1B15}"/>
    <cellStyle name="Normal 6 6 2 3 2 2" xfId="3336" xr:uid="{65D3C4C6-D9F5-447A-BAA2-52DC9EE36499}"/>
    <cellStyle name="Normal 6 6 2 3 2 3" xfId="3337" xr:uid="{C24FF35A-2FDF-411C-BA75-27213D8B2FEC}"/>
    <cellStyle name="Normal 6 6 2 3 2 4" xfId="3338" xr:uid="{11619ACA-DDE5-44F2-9A16-ABA0DA6184E3}"/>
    <cellStyle name="Normal 6 6 2 3 3" xfId="3339" xr:uid="{68AF683D-90B3-49C3-8570-CF45EFDEED55}"/>
    <cellStyle name="Normal 6 6 2 3 4" xfId="3340" xr:uid="{4DF444BC-528D-478B-A307-5301666EF6C0}"/>
    <cellStyle name="Normal 6 6 2 3 5" xfId="3341" xr:uid="{F83939DB-2406-4A1D-814B-AF6DAD347537}"/>
    <cellStyle name="Normal 6 6 2 4" xfId="1682" xr:uid="{83D92790-9203-42AD-92FA-2FFD908A1E6E}"/>
    <cellStyle name="Normal 6 6 2 4 2" xfId="3342" xr:uid="{1098B5C9-0D41-4B55-A7F1-82A32789E893}"/>
    <cellStyle name="Normal 6 6 2 4 3" xfId="3343" xr:uid="{4E716670-7820-4E1D-A3FB-42DFEAA3A205}"/>
    <cellStyle name="Normal 6 6 2 4 4" xfId="3344" xr:uid="{66A808F0-6961-45FA-B0CF-13E79023FBF2}"/>
    <cellStyle name="Normal 6 6 2 5" xfId="3345" xr:uid="{E9CBCDE1-132B-4E1E-AB9B-ACA7C0924BEC}"/>
    <cellStyle name="Normal 6 6 2 5 2" xfId="3346" xr:uid="{D0C28B5F-3E48-454C-8D99-8ECC7376BE12}"/>
    <cellStyle name="Normal 6 6 2 5 3" xfId="3347" xr:uid="{DA869A02-C6B5-4D02-95D3-E928867ABD7F}"/>
    <cellStyle name="Normal 6 6 2 5 4" xfId="3348" xr:uid="{5F8A1B6B-8D66-468E-96FD-EDC4D97176A8}"/>
    <cellStyle name="Normal 6 6 2 6" xfId="3349" xr:uid="{2F25978B-C943-42ED-8CCB-FDA1E0CA723D}"/>
    <cellStyle name="Normal 6 6 2 7" xfId="3350" xr:uid="{06424F8B-1CC4-457A-A1E7-79C74A334ECD}"/>
    <cellStyle name="Normal 6 6 2 8" xfId="3351" xr:uid="{392D5AF0-FA3E-4EF3-A5F6-F78817C8D7E5}"/>
    <cellStyle name="Normal 6 6 3" xfId="342" xr:uid="{CB334C73-9C47-49FA-9260-7499C60DEE89}"/>
    <cellStyle name="Normal 6 6 3 2" xfId="666" xr:uid="{2BC221C5-4521-4D66-85CE-273E3F86717D}"/>
    <cellStyle name="Normal 6 6 3 2 2" xfId="667" xr:uid="{747774DF-649C-478A-8DA8-7AF704B4DAFF}"/>
    <cellStyle name="Normal 6 6 3 2 3" xfId="3352" xr:uid="{EFA0AF14-F505-4ECE-98CA-E43AA9285F7F}"/>
    <cellStyle name="Normal 6 6 3 2 4" xfId="3353" xr:uid="{FC98117B-0E33-4CF5-8867-2102C2F419BC}"/>
    <cellStyle name="Normal 6 6 3 3" xfId="668" xr:uid="{38684AF5-467B-404E-83DF-5F696E42BADD}"/>
    <cellStyle name="Normal 6 6 3 3 2" xfId="3354" xr:uid="{46800B5A-94EC-4978-A157-688F78250064}"/>
    <cellStyle name="Normal 6 6 3 3 3" xfId="3355" xr:uid="{1888EB3E-255D-428A-B451-3F1FB9A71A86}"/>
    <cellStyle name="Normal 6 6 3 3 4" xfId="3356" xr:uid="{2C70B116-ED7E-4CA4-896A-19C8D605B7DE}"/>
    <cellStyle name="Normal 6 6 3 4" xfId="3357" xr:uid="{8841B149-4727-4094-BD47-38C51BDF2990}"/>
    <cellStyle name="Normal 6 6 3 5" xfId="3358" xr:uid="{FB398D18-FF32-4005-BD0F-CAF985F99C40}"/>
    <cellStyle name="Normal 6 6 3 6" xfId="3359" xr:uid="{49D946F5-F415-4F3B-AB77-CC442A82876D}"/>
    <cellStyle name="Normal 6 6 4" xfId="343" xr:uid="{D2A168A7-3BE8-49F5-AAB8-10D3AEB4C408}"/>
    <cellStyle name="Normal 6 6 4 2" xfId="669" xr:uid="{2B44EBA3-DEEC-44E2-AF96-28E1C4449BB3}"/>
    <cellStyle name="Normal 6 6 4 2 2" xfId="3360" xr:uid="{E2260128-B224-4BC4-A2FD-DF1F50E0967C}"/>
    <cellStyle name="Normal 6 6 4 2 3" xfId="3361" xr:uid="{50E556EF-C5E8-479D-BE75-C4BD8A7A96FE}"/>
    <cellStyle name="Normal 6 6 4 2 4" xfId="3362" xr:uid="{6D18EF42-B344-4552-900A-54974B4B9694}"/>
    <cellStyle name="Normal 6 6 4 3" xfId="3363" xr:uid="{24633270-B1ED-4A73-AAF4-B8933BC37816}"/>
    <cellStyle name="Normal 6 6 4 4" xfId="3364" xr:uid="{237046CA-B60B-4685-A28F-D918E38B8A81}"/>
    <cellStyle name="Normal 6 6 4 5" xfId="3365" xr:uid="{1F1059B4-FEFA-46E8-B61A-6416D2DA6909}"/>
    <cellStyle name="Normal 6 6 5" xfId="670" xr:uid="{C473BC07-F98E-4ED7-A82B-22783B7E0402}"/>
    <cellStyle name="Normal 6 6 5 2" xfId="3366" xr:uid="{637C28A2-FCC2-4C51-B45C-1ECAFA4B28C0}"/>
    <cellStyle name="Normal 6 6 5 3" xfId="3367" xr:uid="{C02BDDFF-5E7D-4C52-89C6-BFB0611CFCCE}"/>
    <cellStyle name="Normal 6 6 5 4" xfId="3368" xr:uid="{85FF5395-74CC-4111-A2D4-4C0F4DFD86B7}"/>
    <cellStyle name="Normal 6 6 6" xfId="3369" xr:uid="{32DD2A11-9835-47FE-8ED8-405F1449B6E3}"/>
    <cellStyle name="Normal 6 6 6 2" xfId="3370" xr:uid="{9216B854-0D3B-4E01-A03C-94CEA3294AFB}"/>
    <cellStyle name="Normal 6 6 6 3" xfId="3371" xr:uid="{4FE52B0E-B152-4642-B252-E386FE93DB7C}"/>
    <cellStyle name="Normal 6 6 6 4" xfId="3372" xr:uid="{2ADC9E87-D64E-49CF-B3E7-BC2192A8EA40}"/>
    <cellStyle name="Normal 6 6 7" xfId="3373" xr:uid="{BD303406-F157-4368-BF0E-523D93D2E9F9}"/>
    <cellStyle name="Normal 6 6 8" xfId="3374" xr:uid="{B2D035D9-3105-416F-A1FA-2360BEACCB7D}"/>
    <cellStyle name="Normal 6 6 9" xfId="3375" xr:uid="{DAEF5D04-C0B7-4A7B-929E-281386905C5F}"/>
    <cellStyle name="Normal 6 7" xfId="127" xr:uid="{FDB234A6-F7E8-4F54-947B-2DD8124EB868}"/>
    <cellStyle name="Normal 6 7 2" xfId="344" xr:uid="{88682F69-E496-4CF1-B440-282641B92AD2}"/>
    <cellStyle name="Normal 6 7 2 2" xfId="671" xr:uid="{12CB2A77-D896-4D42-BE45-A320F60A0135}"/>
    <cellStyle name="Normal 6 7 2 2 2" xfId="1683" xr:uid="{1EE01E0F-D2FE-4660-A380-C8ED9F0C419E}"/>
    <cellStyle name="Normal 6 7 2 2 2 2" xfId="1684" xr:uid="{4EA95B75-B5D5-4BA1-9DB0-3AA818DE6D55}"/>
    <cellStyle name="Normal 6 7 2 2 3" xfId="1685" xr:uid="{1F549EEF-29F4-4606-AAA5-4552BE8526B1}"/>
    <cellStyle name="Normal 6 7 2 2 4" xfId="3376" xr:uid="{72B8BB0F-3547-4065-A01D-A11A07C07514}"/>
    <cellStyle name="Normal 6 7 2 3" xfId="1686" xr:uid="{ADE8671D-13A1-4168-8EDA-A295415559D2}"/>
    <cellStyle name="Normal 6 7 2 3 2" xfId="1687" xr:uid="{1AFD16F4-E86B-49BF-8171-CEDFA2F7A200}"/>
    <cellStyle name="Normal 6 7 2 3 3" xfId="3377" xr:uid="{76BD3F1F-9983-4656-9576-B687543C2278}"/>
    <cellStyle name="Normal 6 7 2 3 4" xfId="3378" xr:uid="{06B93AE7-EE12-4072-B025-A5B24AEAA18E}"/>
    <cellStyle name="Normal 6 7 2 4" xfId="1688" xr:uid="{A3E1B7E5-A277-40BB-BB5F-FA2A6B918D66}"/>
    <cellStyle name="Normal 6 7 2 5" xfId="3379" xr:uid="{8C52F6F4-BB7C-45A4-9EAD-C99091297E06}"/>
    <cellStyle name="Normal 6 7 2 6" xfId="3380" xr:uid="{89E35471-2D96-4F81-ADAA-F2563CC50651}"/>
    <cellStyle name="Normal 6 7 3" xfId="672" xr:uid="{21A6BC80-5B92-44C7-99FE-8982B44B9BA0}"/>
    <cellStyle name="Normal 6 7 3 2" xfId="1689" xr:uid="{282175C3-A9FE-41DA-B3A5-30BFAE8CB7D9}"/>
    <cellStyle name="Normal 6 7 3 2 2" xfId="1690" xr:uid="{84B5A296-C234-4635-B195-A4E196DCB0BF}"/>
    <cellStyle name="Normal 6 7 3 2 3" xfId="3381" xr:uid="{B256140B-EFC3-4BCF-B6BC-82C183566B37}"/>
    <cellStyle name="Normal 6 7 3 2 4" xfId="3382" xr:uid="{7FB80D7D-13D4-499A-8D13-832EEE8C0F0E}"/>
    <cellStyle name="Normal 6 7 3 3" xfId="1691" xr:uid="{704663F7-3E4D-4DB5-BB72-5E636F22AEF3}"/>
    <cellStyle name="Normal 6 7 3 4" xfId="3383" xr:uid="{D30B737E-7378-45C1-9AEA-EA11095DEFA2}"/>
    <cellStyle name="Normal 6 7 3 5" xfId="3384" xr:uid="{57DB5817-936C-4734-A37C-BB311650E393}"/>
    <cellStyle name="Normal 6 7 4" xfId="1692" xr:uid="{17BEDC13-8F0B-414D-A2C7-4CB67EC7142C}"/>
    <cellStyle name="Normal 6 7 4 2" xfId="1693" xr:uid="{4D98B82A-3B2C-47F6-A481-ACE3EE0BF964}"/>
    <cellStyle name="Normal 6 7 4 3" xfId="3385" xr:uid="{0436C09C-D344-423B-BF2D-FFF592773DED}"/>
    <cellStyle name="Normal 6 7 4 4" xfId="3386" xr:uid="{6F51BA1E-993E-4351-8B9D-C861E876A82D}"/>
    <cellStyle name="Normal 6 7 5" xfId="1694" xr:uid="{30EA0756-B104-4CF7-87C5-CED8D7228494}"/>
    <cellStyle name="Normal 6 7 5 2" xfId="3387" xr:uid="{9F426DCE-6ACB-4E45-94B8-6B0E6902C9AD}"/>
    <cellStyle name="Normal 6 7 5 3" xfId="3388" xr:uid="{E8C79EB3-A4C7-4651-B598-C6B829D42B2D}"/>
    <cellStyle name="Normal 6 7 5 4" xfId="3389" xr:uid="{BCDF7D58-7B5A-42CE-AF65-4B67935FDFF8}"/>
    <cellStyle name="Normal 6 7 6" xfId="3390" xr:uid="{FDB86311-1AEC-45E1-A94B-68CC9AB4486F}"/>
    <cellStyle name="Normal 6 7 7" xfId="3391" xr:uid="{0E73A620-8C4D-4AA8-ABA6-E5927A37CE2A}"/>
    <cellStyle name="Normal 6 7 8" xfId="3392" xr:uid="{F0D15E57-A21A-4E69-88E5-2CA2510EF50B}"/>
    <cellStyle name="Normal 6 8" xfId="345" xr:uid="{BA82DA61-1A19-40E9-BEA4-CC24DE69E3CB}"/>
    <cellStyle name="Normal 6 8 2" xfId="673" xr:uid="{716E16DA-EBC8-4440-88EE-1022FD1D8B8F}"/>
    <cellStyle name="Normal 6 8 2 2" xfId="674" xr:uid="{C7041DEC-3346-485A-A52A-8AB0CC5BE754}"/>
    <cellStyle name="Normal 6 8 2 2 2" xfId="1695" xr:uid="{75E1B916-E75C-4BB7-B523-88B299CB7637}"/>
    <cellStyle name="Normal 6 8 2 2 3" xfId="3393" xr:uid="{FE2448D4-9A19-48F5-82F6-07F728B3E915}"/>
    <cellStyle name="Normal 6 8 2 2 4" xfId="3394" xr:uid="{37884323-9D34-4A94-A045-352D87AAC8C7}"/>
    <cellStyle name="Normal 6 8 2 3" xfId="1696" xr:uid="{CBD8DBEB-9C68-40B4-A4B3-593A7BB408CC}"/>
    <cellStyle name="Normal 6 8 2 4" xfId="3395" xr:uid="{0DCC3ACC-FDF6-419C-B528-136417DAAFE7}"/>
    <cellStyle name="Normal 6 8 2 5" xfId="3396" xr:uid="{A8275371-9F0F-4346-986D-6B3640CB985B}"/>
    <cellStyle name="Normal 6 8 3" xfId="675" xr:uid="{1E2FFA1B-19B9-405B-9B46-F14091C03917}"/>
    <cellStyle name="Normal 6 8 3 2" xfId="1697" xr:uid="{2DC30767-D713-4EDF-B698-3485FC67CB3E}"/>
    <cellStyle name="Normal 6 8 3 3" xfId="3397" xr:uid="{B19437F0-402F-4A6E-861E-FAF6A2EA8AA1}"/>
    <cellStyle name="Normal 6 8 3 4" xfId="3398" xr:uid="{5564BE4C-39B8-43C5-B20B-5EB9D7F0902B}"/>
    <cellStyle name="Normal 6 8 4" xfId="1698" xr:uid="{1935848E-A81C-4C63-942F-5FF91F9BB7DB}"/>
    <cellStyle name="Normal 6 8 4 2" xfId="3399" xr:uid="{E17E8F1D-E5EC-478D-B0B6-4F5D3B717A0E}"/>
    <cellStyle name="Normal 6 8 4 3" xfId="3400" xr:uid="{A5C6D503-8223-4E5B-9E0C-1943D7BCFAD8}"/>
    <cellStyle name="Normal 6 8 4 4" xfId="3401" xr:uid="{DACFDAA2-6E57-4564-87D0-7AC24180732A}"/>
    <cellStyle name="Normal 6 8 5" xfId="3402" xr:uid="{668A754B-936F-404E-A26D-FE4793B68D15}"/>
    <cellStyle name="Normal 6 8 6" xfId="3403" xr:uid="{43BE04EA-4363-448C-B36B-CC008C869B25}"/>
    <cellStyle name="Normal 6 8 7" xfId="3404" xr:uid="{89B5363F-A89C-485B-A89E-92757A163D01}"/>
    <cellStyle name="Normal 6 9" xfId="346" xr:uid="{B2378A96-7C93-4237-BB89-DCF77FF35796}"/>
    <cellStyle name="Normal 6 9 2" xfId="676" xr:uid="{7B4E4C11-45AA-42AB-8C80-2EA27A39295F}"/>
    <cellStyle name="Normal 6 9 2 2" xfId="1699" xr:uid="{E59F002B-E9B2-4426-AFB5-E4E2FA0343A6}"/>
    <cellStyle name="Normal 6 9 2 3" xfId="3405" xr:uid="{0E2D735F-A001-48A4-B003-D9392BCA9720}"/>
    <cellStyle name="Normal 6 9 2 4" xfId="3406" xr:uid="{9757A593-675C-44D7-AD3C-CFB44D8F6520}"/>
    <cellStyle name="Normal 6 9 3" xfId="1700" xr:uid="{8288D9E7-97DF-4470-989E-F5015ED1FCD9}"/>
    <cellStyle name="Normal 6 9 3 2" xfId="3407" xr:uid="{200D4785-F289-4C84-9A80-0F2E7F20E199}"/>
    <cellStyle name="Normal 6 9 3 3" xfId="3408" xr:uid="{EFB7542D-A5CE-43F0-A04A-4AFC4A06C018}"/>
    <cellStyle name="Normal 6 9 3 4" xfId="3409" xr:uid="{2FEBBEC2-DCE6-4F4A-8EB3-268F2409FB1F}"/>
    <cellStyle name="Normal 6 9 4" xfId="3410" xr:uid="{B8AA0F2A-D5F2-4A6D-AE91-4B7BF1A95848}"/>
    <cellStyle name="Normal 6 9 5" xfId="3411" xr:uid="{FFA21E43-2DAB-4D7A-A89A-C56A0CAD6791}"/>
    <cellStyle name="Normal 6 9 6" xfId="3412" xr:uid="{EB4FC9E6-ABD6-4289-BD49-4097ED77DD3A}"/>
    <cellStyle name="Normal 7" xfId="128" xr:uid="{2CBA4BDB-9162-442A-A5B4-4700456AC36D}"/>
    <cellStyle name="Normal 7 10" xfId="1701" xr:uid="{453B2C41-E254-4321-AC04-CEE3B9A4A660}"/>
    <cellStyle name="Normal 7 10 2" xfId="3413" xr:uid="{2F1D3B21-F541-4C40-BB24-4496B5501B2D}"/>
    <cellStyle name="Normal 7 10 3" xfId="3414" xr:uid="{57E57A91-A56B-4F38-A1E9-C9F9FB10BD64}"/>
    <cellStyle name="Normal 7 10 4" xfId="3415" xr:uid="{3698BFF3-513A-4AD6-AA2F-0240F7730DB8}"/>
    <cellStyle name="Normal 7 11" xfId="3416" xr:uid="{CD0B2FC5-FAA5-434A-B00E-DE44058A456F}"/>
    <cellStyle name="Normal 7 11 2" xfId="3417" xr:uid="{BB1751E9-3A07-41C6-B999-79900D6B5F07}"/>
    <cellStyle name="Normal 7 11 3" xfId="3418" xr:uid="{67FE61E3-8234-450A-BC68-0FB3566C5C13}"/>
    <cellStyle name="Normal 7 11 4" xfId="3419" xr:uid="{E6F0526D-4D25-4A39-A3C9-9CEDB9DAA2DF}"/>
    <cellStyle name="Normal 7 12" xfId="3420" xr:uid="{07D835D0-CC27-41A5-A41B-6852861CFED9}"/>
    <cellStyle name="Normal 7 12 2" xfId="3421" xr:uid="{1D732A12-BF2A-4CC6-BA44-74942E075B41}"/>
    <cellStyle name="Normal 7 13" xfId="3422" xr:uid="{FE5BA880-4EFF-4441-B941-269488856BBE}"/>
    <cellStyle name="Normal 7 14" xfId="3423" xr:uid="{F8DDF365-50CA-4F55-92D5-EC1891DB7B36}"/>
    <cellStyle name="Normal 7 15" xfId="3424" xr:uid="{F8642FE3-C095-4002-AA1E-37EB02B5CD0C}"/>
    <cellStyle name="Normal 7 2" xfId="129" xr:uid="{D730978E-5AA3-4AEA-BDB0-23133880607D}"/>
    <cellStyle name="Normal 7 2 10" xfId="3425" xr:uid="{7B163F27-EAAE-4608-B2E5-DBAD9EB355AB}"/>
    <cellStyle name="Normal 7 2 11" xfId="3426" xr:uid="{ECA710A5-CB9D-43E5-99D4-0EE09F534CDC}"/>
    <cellStyle name="Normal 7 2 2" xfId="130" xr:uid="{71AFFFF7-DCF2-4EEF-9A15-962232C4D491}"/>
    <cellStyle name="Normal 7 2 2 2" xfId="131" xr:uid="{08325819-8A6E-4510-AF54-F875C2F64B56}"/>
    <cellStyle name="Normal 7 2 2 2 2" xfId="347" xr:uid="{44BF46EE-1482-48B6-A4A8-1E45FFD78D41}"/>
    <cellStyle name="Normal 7 2 2 2 2 2" xfId="677" xr:uid="{FACDC8D4-BF52-42B4-91CF-9925A301CDB7}"/>
    <cellStyle name="Normal 7 2 2 2 2 2 2" xfId="678" xr:uid="{08F2B236-3CC0-4659-A1C5-68395B8C6BDE}"/>
    <cellStyle name="Normal 7 2 2 2 2 2 2 2" xfId="1702" xr:uid="{C5680FC4-287E-4949-9B06-EE2DF1BA5EE1}"/>
    <cellStyle name="Normal 7 2 2 2 2 2 2 2 2" xfId="1703" xr:uid="{D2E68519-FE46-4118-92DC-199C8A6231F7}"/>
    <cellStyle name="Normal 7 2 2 2 2 2 2 3" xfId="1704" xr:uid="{EF31ECE5-EAD2-4D48-BD61-8B0EE3EDA18E}"/>
    <cellStyle name="Normal 7 2 2 2 2 2 3" xfId="1705" xr:uid="{3E20F865-94CD-4426-8723-50DAFDB952C6}"/>
    <cellStyle name="Normal 7 2 2 2 2 2 3 2" xfId="1706" xr:uid="{69E5DBD4-7775-45FB-BAA1-36F6CE5CE3C2}"/>
    <cellStyle name="Normal 7 2 2 2 2 2 4" xfId="1707" xr:uid="{B7A80668-44FE-4DD7-91D6-418AF8894DCD}"/>
    <cellStyle name="Normal 7 2 2 2 2 3" xfId="679" xr:uid="{06AEC543-BB6F-46AA-9E8E-BEA2C94D5E88}"/>
    <cellStyle name="Normal 7 2 2 2 2 3 2" xfId="1708" xr:uid="{8F68E172-8ADB-4DF5-AE1A-76F3EAFD16E0}"/>
    <cellStyle name="Normal 7 2 2 2 2 3 2 2" xfId="1709" xr:uid="{AF51C920-159C-4A10-B272-5901CC4B4941}"/>
    <cellStyle name="Normal 7 2 2 2 2 3 3" xfId="1710" xr:uid="{42F659D3-7BE9-4119-A1FA-431E81D3D74A}"/>
    <cellStyle name="Normal 7 2 2 2 2 3 4" xfId="3427" xr:uid="{20ECF05E-D6AD-42EE-8578-7F09B61B81A5}"/>
    <cellStyle name="Normal 7 2 2 2 2 4" xfId="1711" xr:uid="{6201A318-E2BD-4060-85FB-3F7FD0ED95CD}"/>
    <cellStyle name="Normal 7 2 2 2 2 4 2" xfId="1712" xr:uid="{4698A524-0A77-43AD-B304-6F67F899DA73}"/>
    <cellStyle name="Normal 7 2 2 2 2 5" xfId="1713" xr:uid="{F6EC02AD-D5DB-415E-8BF1-12DBD11385DC}"/>
    <cellStyle name="Normal 7 2 2 2 2 6" xfId="3428" xr:uid="{A184BDE5-9DDD-4DAC-914D-3BA7892FD055}"/>
    <cellStyle name="Normal 7 2 2 2 3" xfId="348" xr:uid="{B33D7A99-595F-4AD3-AE8C-0D3E0938BA9D}"/>
    <cellStyle name="Normal 7 2 2 2 3 2" xfId="680" xr:uid="{3FD68949-FEB2-4446-8436-9602D1E868BD}"/>
    <cellStyle name="Normal 7 2 2 2 3 2 2" xfId="681" xr:uid="{8AA21BB8-4938-4829-9A9F-B18174394194}"/>
    <cellStyle name="Normal 7 2 2 2 3 2 2 2" xfId="1714" xr:uid="{D25C2D67-0E48-4770-BE62-C02093F0D024}"/>
    <cellStyle name="Normal 7 2 2 2 3 2 2 2 2" xfId="1715" xr:uid="{53F3E993-5F22-4DC7-9BD9-E4A7C25F4E70}"/>
    <cellStyle name="Normal 7 2 2 2 3 2 2 3" xfId="1716" xr:uid="{D6B51E36-11BE-4D9B-B5AF-B50A7DC7D87E}"/>
    <cellStyle name="Normal 7 2 2 2 3 2 3" xfId="1717" xr:uid="{B8A7AEBE-A760-4EE9-AF35-6976AC07B93C}"/>
    <cellStyle name="Normal 7 2 2 2 3 2 3 2" xfId="1718" xr:uid="{356CAF1B-0654-4E58-BD72-BE165389902E}"/>
    <cellStyle name="Normal 7 2 2 2 3 2 4" xfId="1719" xr:uid="{90F858E8-F9CB-4738-B7B8-EE9BD6F84881}"/>
    <cellStyle name="Normal 7 2 2 2 3 3" xfId="682" xr:uid="{A63E482A-584D-4A01-AD9D-B501981E71B4}"/>
    <cellStyle name="Normal 7 2 2 2 3 3 2" xfId="1720" xr:uid="{761BB5EE-A6B0-4C17-A95C-E5C3C99F20AD}"/>
    <cellStyle name="Normal 7 2 2 2 3 3 2 2" xfId="1721" xr:uid="{5BBF75B8-FF03-4DD3-85ED-8F74F6655812}"/>
    <cellStyle name="Normal 7 2 2 2 3 3 3" xfId="1722" xr:uid="{C24A2125-AA72-4F94-ACA9-3DE05014EC27}"/>
    <cellStyle name="Normal 7 2 2 2 3 4" xfId="1723" xr:uid="{BF15135B-C7DD-4A8B-A23F-070752168990}"/>
    <cellStyle name="Normal 7 2 2 2 3 4 2" xfId="1724" xr:uid="{B3F6F6CA-B5DA-4BC9-B3FC-658D08645299}"/>
    <cellStyle name="Normal 7 2 2 2 3 5" xfId="1725" xr:uid="{7A170004-6313-4592-829F-210058595E5C}"/>
    <cellStyle name="Normal 7 2 2 2 4" xfId="683" xr:uid="{28DF56F0-7D4A-4D9F-AFC9-4FCD3CAFD218}"/>
    <cellStyle name="Normal 7 2 2 2 4 2" xfId="684" xr:uid="{7FB9E80A-6E69-4BD7-975E-3DB8D0764A63}"/>
    <cellStyle name="Normal 7 2 2 2 4 2 2" xfId="1726" xr:uid="{EF6BF152-94C8-4C33-9A98-9A788D726560}"/>
    <cellStyle name="Normal 7 2 2 2 4 2 2 2" xfId="1727" xr:uid="{92F9E540-CBD2-41A3-BADD-7352564CBF23}"/>
    <cellStyle name="Normal 7 2 2 2 4 2 3" xfId="1728" xr:uid="{15444BF0-C85C-48A9-8A05-BEBBDC166C14}"/>
    <cellStyle name="Normal 7 2 2 2 4 3" xfId="1729" xr:uid="{B28B1DAB-498C-4686-A6CC-0AA4334F08E5}"/>
    <cellStyle name="Normal 7 2 2 2 4 3 2" xfId="1730" xr:uid="{59F32505-D199-426B-A0DF-324F2FF244AC}"/>
    <cellStyle name="Normal 7 2 2 2 4 4" xfId="1731" xr:uid="{0A15A650-90CF-4C94-9008-8B4615F2CCB0}"/>
    <cellStyle name="Normal 7 2 2 2 5" xfId="685" xr:uid="{6A3E99FD-F521-48D2-8EE2-FF486060CD25}"/>
    <cellStyle name="Normal 7 2 2 2 5 2" xfId="1732" xr:uid="{B5FF87AB-CCC8-48CB-8D53-901BD8BCCBCF}"/>
    <cellStyle name="Normal 7 2 2 2 5 2 2" xfId="1733" xr:uid="{35CD29B7-E1BD-4C5B-9F00-ED01D046D297}"/>
    <cellStyle name="Normal 7 2 2 2 5 3" xfId="1734" xr:uid="{F7FDCE8A-EBE6-4284-93EE-96C8A5C5191A}"/>
    <cellStyle name="Normal 7 2 2 2 5 4" xfId="3429" xr:uid="{79067088-F484-482F-A903-732B32A3F1AF}"/>
    <cellStyle name="Normal 7 2 2 2 6" xfId="1735" xr:uid="{CBEC1C2D-A38F-4833-B554-454D398D0044}"/>
    <cellStyle name="Normal 7 2 2 2 6 2" xfId="1736" xr:uid="{03C0A518-4233-4563-ADFE-2A0509719E9D}"/>
    <cellStyle name="Normal 7 2 2 2 7" xfId="1737" xr:uid="{B41CCDC2-AEC6-4E9F-8326-DA111EECB93E}"/>
    <cellStyle name="Normal 7 2 2 2 8" xfId="3430" xr:uid="{ABE22D72-9BE2-4C9E-9241-3FF70354F9E4}"/>
    <cellStyle name="Normal 7 2 2 3" xfId="349" xr:uid="{215A4D18-DC0B-4C04-9B16-91C8DD9A102E}"/>
    <cellStyle name="Normal 7 2 2 3 2" xfId="686" xr:uid="{79952B20-0AAE-45FA-8EB4-41CB76B43F5C}"/>
    <cellStyle name="Normal 7 2 2 3 2 2" xfId="687" xr:uid="{9A4ADF2F-85D4-4AD8-B0DC-B2BFB7B7EDDC}"/>
    <cellStyle name="Normal 7 2 2 3 2 2 2" xfId="1738" xr:uid="{143B60AF-D2F5-4B51-9B33-DFC45217AC34}"/>
    <cellStyle name="Normal 7 2 2 3 2 2 2 2" xfId="1739" xr:uid="{B18ED13F-B890-4678-AD5A-6BA55F375248}"/>
    <cellStyle name="Normal 7 2 2 3 2 2 3" xfId="1740" xr:uid="{E8A26539-4EE5-479D-B57E-9B58D99BC8D4}"/>
    <cellStyle name="Normal 7 2 2 3 2 3" xfId="1741" xr:uid="{DD789DF4-1AFC-4C08-9C3C-7D34343DA55B}"/>
    <cellStyle name="Normal 7 2 2 3 2 3 2" xfId="1742" xr:uid="{485D73AE-5F8B-4C85-B365-2D9A5F68B175}"/>
    <cellStyle name="Normal 7 2 2 3 2 4" xfId="1743" xr:uid="{CD36A2DF-C007-4C63-BEB7-9398987ECBFD}"/>
    <cellStyle name="Normal 7 2 2 3 3" xfId="688" xr:uid="{57689F0A-F4A9-4841-A8AD-7298DFEA2C15}"/>
    <cellStyle name="Normal 7 2 2 3 3 2" xfId="1744" xr:uid="{F6DE3530-FC7A-4139-B771-48871F4D75E8}"/>
    <cellStyle name="Normal 7 2 2 3 3 2 2" xfId="1745" xr:uid="{0A941691-3751-405B-83A2-B3003BCA8D7F}"/>
    <cellStyle name="Normal 7 2 2 3 3 3" xfId="1746" xr:uid="{10295AE0-7D0A-414D-BCA2-21BD6B796510}"/>
    <cellStyle name="Normal 7 2 2 3 3 4" xfId="3431" xr:uid="{2BA4C5A5-9806-4F90-98BA-4A897774228C}"/>
    <cellStyle name="Normal 7 2 2 3 4" xfId="1747" xr:uid="{FE344F8A-293D-4137-BCB0-811CD831A592}"/>
    <cellStyle name="Normal 7 2 2 3 4 2" xfId="1748" xr:uid="{2F152B4C-D62F-4D1E-99AF-AEB3CBE99E97}"/>
    <cellStyle name="Normal 7 2 2 3 5" xfId="1749" xr:uid="{D1439924-12B6-4D1E-B4AF-367ECA638A34}"/>
    <cellStyle name="Normal 7 2 2 3 6" xfId="3432" xr:uid="{B60355F0-D0FD-44D4-997C-6E6E3141DD16}"/>
    <cellStyle name="Normal 7 2 2 4" xfId="350" xr:uid="{42759383-8AB7-4197-A5CB-C5C2ACB4202E}"/>
    <cellStyle name="Normal 7 2 2 4 2" xfId="689" xr:uid="{D307C196-6426-4AF4-8C8A-D10A6C3FCFAC}"/>
    <cellStyle name="Normal 7 2 2 4 2 2" xfId="690" xr:uid="{7AA6AE2C-115E-448B-BA87-94BC7918D846}"/>
    <cellStyle name="Normal 7 2 2 4 2 2 2" xfId="1750" xr:uid="{F3167A85-3018-4A19-BB9A-94F0A7E95CB8}"/>
    <cellStyle name="Normal 7 2 2 4 2 2 2 2" xfId="1751" xr:uid="{60F8A563-A878-41F5-A5DB-B012772A9A3B}"/>
    <cellStyle name="Normal 7 2 2 4 2 2 3" xfId="1752" xr:uid="{AACD1DC6-0CC6-4A98-9C12-3EC30E98B259}"/>
    <cellStyle name="Normal 7 2 2 4 2 3" xfId="1753" xr:uid="{CBC07EF1-A905-42B4-B8AC-FD98AB5D9A07}"/>
    <cellStyle name="Normal 7 2 2 4 2 3 2" xfId="1754" xr:uid="{CDED2F2D-E78C-4867-9E63-BA1828D79188}"/>
    <cellStyle name="Normal 7 2 2 4 2 4" xfId="1755" xr:uid="{AA280C04-2A08-4BC4-B25D-4B7055FB98B1}"/>
    <cellStyle name="Normal 7 2 2 4 3" xfId="691" xr:uid="{39371FA2-F9FC-4D61-AAE0-3B972D2D6A6C}"/>
    <cellStyle name="Normal 7 2 2 4 3 2" xfId="1756" xr:uid="{DE795F3B-AA16-4CF0-966C-95799241AC32}"/>
    <cellStyle name="Normal 7 2 2 4 3 2 2" xfId="1757" xr:uid="{17EFDB5D-3B70-4AE8-88C3-052723D55026}"/>
    <cellStyle name="Normal 7 2 2 4 3 3" xfId="1758" xr:uid="{4E94470F-9320-40D7-A5DE-ED80C88D746C}"/>
    <cellStyle name="Normal 7 2 2 4 4" xfId="1759" xr:uid="{0B5EDE1E-6B0F-4B06-89AE-56263F681FA0}"/>
    <cellStyle name="Normal 7 2 2 4 4 2" xfId="1760" xr:uid="{EEC62A7E-1344-42D6-BC09-E20B1C5CA813}"/>
    <cellStyle name="Normal 7 2 2 4 5" xfId="1761" xr:uid="{3291BD09-5EE5-4A8D-A206-22A9C9E29D8A}"/>
    <cellStyle name="Normal 7 2 2 5" xfId="351" xr:uid="{04EC61CC-3A04-464B-A0F9-93A93121BAC4}"/>
    <cellStyle name="Normal 7 2 2 5 2" xfId="692" xr:uid="{A5743C00-93DF-4EE0-93E8-C00931451532}"/>
    <cellStyle name="Normal 7 2 2 5 2 2" xfId="1762" xr:uid="{13422D20-9E01-46E4-96E2-E8984D4EA5FC}"/>
    <cellStyle name="Normal 7 2 2 5 2 2 2" xfId="1763" xr:uid="{AF2E74D3-8085-4B23-BFD8-2C6E4B1CD24D}"/>
    <cellStyle name="Normal 7 2 2 5 2 3" xfId="1764" xr:uid="{F2B9A2F2-496C-45B0-BEF1-516EBA1A2D81}"/>
    <cellStyle name="Normal 7 2 2 5 3" xfId="1765" xr:uid="{74BF10A7-3868-4C93-AA99-740D977B14F4}"/>
    <cellStyle name="Normal 7 2 2 5 3 2" xfId="1766" xr:uid="{FB347C91-89E4-4595-A682-70E6D560E322}"/>
    <cellStyle name="Normal 7 2 2 5 4" xfId="1767" xr:uid="{91E87B46-F205-40D4-8AFA-3233072A6C0F}"/>
    <cellStyle name="Normal 7 2 2 6" xfId="693" xr:uid="{B2FCBE53-A6EC-43D8-BB13-7791EE96044E}"/>
    <cellStyle name="Normal 7 2 2 6 2" xfId="1768" xr:uid="{09AE715E-AC9A-4725-9E5A-1520B66FA4D6}"/>
    <cellStyle name="Normal 7 2 2 6 2 2" xfId="1769" xr:uid="{5C10BE78-D466-4427-A199-6ACA867504E6}"/>
    <cellStyle name="Normal 7 2 2 6 3" xfId="1770" xr:uid="{037D7766-B563-48A6-A1F2-54344A85AE03}"/>
    <cellStyle name="Normal 7 2 2 6 4" xfId="3433" xr:uid="{6D99974E-8A47-4490-AE5F-6538F4448520}"/>
    <cellStyle name="Normal 7 2 2 7" xfId="1771" xr:uid="{888AB556-6ED1-4A87-9112-01B998C9AAE8}"/>
    <cellStyle name="Normal 7 2 2 7 2" xfId="1772" xr:uid="{3550C28F-8E9B-48E1-BAC6-2CDB84A2E1D2}"/>
    <cellStyle name="Normal 7 2 2 8" xfId="1773" xr:uid="{54E0EF4B-C8DA-42D5-B5D2-DEE844193CCE}"/>
    <cellStyle name="Normal 7 2 2 9" xfId="3434" xr:uid="{1A7A41AC-0629-42D5-A63D-15076072DA06}"/>
    <cellStyle name="Normal 7 2 3" xfId="132" xr:uid="{99F16E70-0DB0-42ED-B5A2-29D7C604A517}"/>
    <cellStyle name="Normal 7 2 3 2" xfId="133" xr:uid="{01F70CEB-2CFC-4874-AEC2-2CBD2C9541B5}"/>
    <cellStyle name="Normal 7 2 3 2 2" xfId="694" xr:uid="{B85266BF-24D5-4CF0-BE5C-EE58B534C3ED}"/>
    <cellStyle name="Normal 7 2 3 2 2 2" xfId="695" xr:uid="{E9C3EA6B-7B98-4DE5-BA7B-AFF19C2990A9}"/>
    <cellStyle name="Normal 7 2 3 2 2 2 2" xfId="1774" xr:uid="{566D08F2-AD7A-4B93-B45B-74BA1362B727}"/>
    <cellStyle name="Normal 7 2 3 2 2 2 2 2" xfId="1775" xr:uid="{0F3F6A95-E1FF-4364-A187-F9FEC6BC26D5}"/>
    <cellStyle name="Normal 7 2 3 2 2 2 3" xfId="1776" xr:uid="{E1680A25-89DC-4D4C-BCFB-008CDB204445}"/>
    <cellStyle name="Normal 7 2 3 2 2 3" xfId="1777" xr:uid="{72C3791E-579E-4F2B-9A48-D7440443AA79}"/>
    <cellStyle name="Normal 7 2 3 2 2 3 2" xfId="1778" xr:uid="{133B92CD-55CE-493E-89A7-1FF1D1653651}"/>
    <cellStyle name="Normal 7 2 3 2 2 4" xfId="1779" xr:uid="{400D3FE3-4D1B-4ED2-9F8C-61FB9FF5C1A0}"/>
    <cellStyle name="Normal 7 2 3 2 3" xfId="696" xr:uid="{5305E890-8E9B-49CD-9E81-8F26C7B449E8}"/>
    <cellStyle name="Normal 7 2 3 2 3 2" xfId="1780" xr:uid="{23B0A4AF-4368-4F78-9CAE-B7DD238ACAB9}"/>
    <cellStyle name="Normal 7 2 3 2 3 2 2" xfId="1781" xr:uid="{EDC49FB8-363A-4DF4-895A-BE50A23E72AA}"/>
    <cellStyle name="Normal 7 2 3 2 3 3" xfId="1782" xr:uid="{F3A936C3-C9FF-4F50-8566-4962069F05FA}"/>
    <cellStyle name="Normal 7 2 3 2 3 4" xfId="3435" xr:uid="{EA54805F-415B-4A0E-976F-D89DEDF19F82}"/>
    <cellStyle name="Normal 7 2 3 2 4" xfId="1783" xr:uid="{D298764D-04D4-4103-9234-8EA6DF84F6E1}"/>
    <cellStyle name="Normal 7 2 3 2 4 2" xfId="1784" xr:uid="{C92C3915-C22D-4D30-AD0E-2108BC45C416}"/>
    <cellStyle name="Normal 7 2 3 2 5" xfId="1785" xr:uid="{A8005756-0526-4C58-BC37-33A7F457F204}"/>
    <cellStyle name="Normal 7 2 3 2 6" xfId="3436" xr:uid="{46507E46-ADF0-458A-B308-40CA3127A265}"/>
    <cellStyle name="Normal 7 2 3 3" xfId="352" xr:uid="{3FA7E839-9F6E-43A9-9EBF-4BC01B402BBC}"/>
    <cellStyle name="Normal 7 2 3 3 2" xfId="697" xr:uid="{3D2A485A-8D4F-46A2-928B-CC36F41617DE}"/>
    <cellStyle name="Normal 7 2 3 3 2 2" xfId="698" xr:uid="{1CA32FA2-C761-40A4-B5BE-C01FB1EA7D67}"/>
    <cellStyle name="Normal 7 2 3 3 2 2 2" xfId="1786" xr:uid="{7874097E-E5EF-49F9-8553-62DF69203A24}"/>
    <cellStyle name="Normal 7 2 3 3 2 2 2 2" xfId="1787" xr:uid="{F262AE13-C1CC-48EE-B1EE-2D52178C28B4}"/>
    <cellStyle name="Normal 7 2 3 3 2 2 3" xfId="1788" xr:uid="{99B77AE1-00CD-4EAA-90E5-963F95CB0409}"/>
    <cellStyle name="Normal 7 2 3 3 2 3" xfId="1789" xr:uid="{1194346A-4A98-4C10-916F-D4FB7BC87CAE}"/>
    <cellStyle name="Normal 7 2 3 3 2 3 2" xfId="1790" xr:uid="{978D66FA-560E-4BFF-8F1C-92FB98FE743D}"/>
    <cellStyle name="Normal 7 2 3 3 2 4" xfId="1791" xr:uid="{AADAF64E-DFB9-4615-B368-3D437851D013}"/>
    <cellStyle name="Normal 7 2 3 3 3" xfId="699" xr:uid="{7B00B3D9-0710-4ECC-9804-C626DF38DCA4}"/>
    <cellStyle name="Normal 7 2 3 3 3 2" xfId="1792" xr:uid="{4E9BD097-AADA-4D23-87F9-E1E01D2FB31A}"/>
    <cellStyle name="Normal 7 2 3 3 3 2 2" xfId="1793" xr:uid="{FABABDB0-5548-44A7-A559-786D7DBCCB94}"/>
    <cellStyle name="Normal 7 2 3 3 3 3" xfId="1794" xr:uid="{376D5FE0-9B59-4431-9DAA-D2EDC094AC3F}"/>
    <cellStyle name="Normal 7 2 3 3 4" xfId="1795" xr:uid="{771C019C-4373-43E1-A049-7FFC3CBFCFFE}"/>
    <cellStyle name="Normal 7 2 3 3 4 2" xfId="1796" xr:uid="{CDB5F4A4-7A09-4A99-B576-C6BFC68860C2}"/>
    <cellStyle name="Normal 7 2 3 3 5" xfId="1797" xr:uid="{DECDE514-41EE-43C1-ACFC-8807F9A3EB90}"/>
    <cellStyle name="Normal 7 2 3 4" xfId="353" xr:uid="{B38433E8-D10A-4FE4-8221-10EAF96B538B}"/>
    <cellStyle name="Normal 7 2 3 4 2" xfId="700" xr:uid="{EC501073-6138-4EF5-8A41-A994B64D9CB9}"/>
    <cellStyle name="Normal 7 2 3 4 2 2" xfId="1798" xr:uid="{0C06F3DA-BC2E-492F-8B8F-024CABAAB9CD}"/>
    <cellStyle name="Normal 7 2 3 4 2 2 2" xfId="1799" xr:uid="{D1279642-0E5F-4E77-A6D2-700F26A9516B}"/>
    <cellStyle name="Normal 7 2 3 4 2 3" xfId="1800" xr:uid="{1798B125-08B8-4B4A-92EC-2F9A5F9EF0A4}"/>
    <cellStyle name="Normal 7 2 3 4 3" xfId="1801" xr:uid="{BD5666EA-9F3D-4860-87D4-06CFFD4E2DAF}"/>
    <cellStyle name="Normal 7 2 3 4 3 2" xfId="1802" xr:uid="{475EBACB-C513-4852-975B-E59A5B15A0CE}"/>
    <cellStyle name="Normal 7 2 3 4 4" xfId="1803" xr:uid="{07A9BB75-2DD2-4DB9-ADE6-72688289CBED}"/>
    <cellStyle name="Normal 7 2 3 5" xfId="701" xr:uid="{88A5A4FC-CE8F-4C51-BC72-1EC123F30233}"/>
    <cellStyle name="Normal 7 2 3 5 2" xfId="1804" xr:uid="{55001FAC-8500-4E68-95D9-666040116B80}"/>
    <cellStyle name="Normal 7 2 3 5 2 2" xfId="1805" xr:uid="{A38D5B7F-F4BD-420B-854D-042DB7B51BCA}"/>
    <cellStyle name="Normal 7 2 3 5 3" xfId="1806" xr:uid="{CA8E2858-A61F-4131-9339-8BEDBE30D109}"/>
    <cellStyle name="Normal 7 2 3 5 4" xfId="3437" xr:uid="{BCABCF31-25DE-4D1F-BA0A-0E760B16C50A}"/>
    <cellStyle name="Normal 7 2 3 6" xfId="1807" xr:uid="{DEC9B009-0605-4D9E-AAF0-9354CEDA6932}"/>
    <cellStyle name="Normal 7 2 3 6 2" xfId="1808" xr:uid="{A53AAC74-BC8E-473C-9366-3680337D29CA}"/>
    <cellStyle name="Normal 7 2 3 7" xfId="1809" xr:uid="{80A0A082-C1D5-440F-83F3-977C98CFC809}"/>
    <cellStyle name="Normal 7 2 3 8" xfId="3438" xr:uid="{DEBB1ECB-F922-40D0-997F-C5C4CB920058}"/>
    <cellStyle name="Normal 7 2 4" xfId="134" xr:uid="{3F7E5E36-260B-4775-ADA2-D14926EC5883}"/>
    <cellStyle name="Normal 7 2 4 2" xfId="448" xr:uid="{71F57673-912A-4AA2-B3CB-6F0A9D098B93}"/>
    <cellStyle name="Normal 7 2 4 2 2" xfId="702" xr:uid="{98A122E7-A299-4FDC-B1A8-D4E62D805790}"/>
    <cellStyle name="Normal 7 2 4 2 2 2" xfId="1810" xr:uid="{5D756EEE-AABC-43D9-9BDF-DA60CA690C3F}"/>
    <cellStyle name="Normal 7 2 4 2 2 2 2" xfId="1811" xr:uid="{CF5F23CD-7AF9-421C-8DE4-7853AC278927}"/>
    <cellStyle name="Normal 7 2 4 2 2 3" xfId="1812" xr:uid="{4C452A1E-BB4E-4E59-9689-0007365E929C}"/>
    <cellStyle name="Normal 7 2 4 2 2 4" xfId="3439" xr:uid="{35D731AB-C1E7-4910-8A4E-68F90ED4EB67}"/>
    <cellStyle name="Normal 7 2 4 2 3" xfId="1813" xr:uid="{3509EBBE-93C7-4F41-81B3-9A6BA3978AE6}"/>
    <cellStyle name="Normal 7 2 4 2 3 2" xfId="1814" xr:uid="{A56C2426-16BD-4D8D-BFE7-5B01B5A9C543}"/>
    <cellStyle name="Normal 7 2 4 2 4" xfId="1815" xr:uid="{827A429E-CC48-4E43-AB79-99A615677DD9}"/>
    <cellStyle name="Normal 7 2 4 2 5" xfId="3440" xr:uid="{77E723F4-AE3A-4AEF-A8D5-2DED31C8CA82}"/>
    <cellStyle name="Normal 7 2 4 3" xfId="703" xr:uid="{930371B6-53E3-463D-932D-4D8A0A7BEB7C}"/>
    <cellStyle name="Normal 7 2 4 3 2" xfId="1816" xr:uid="{0CF383E0-FBA2-4441-8DB4-0E11BC509D35}"/>
    <cellStyle name="Normal 7 2 4 3 2 2" xfId="1817" xr:uid="{34895280-DF62-48BA-B80C-BA153E48C9DD}"/>
    <cellStyle name="Normal 7 2 4 3 3" xfId="1818" xr:uid="{E07ED160-1041-4759-B390-F95D202C90BE}"/>
    <cellStyle name="Normal 7 2 4 3 4" xfId="3441" xr:uid="{0D076190-DBB2-4F48-8AE4-9EF2B131479E}"/>
    <cellStyle name="Normal 7 2 4 4" xfId="1819" xr:uid="{05E7ED72-7CCB-4042-AC6A-9C5CD2BD7C4C}"/>
    <cellStyle name="Normal 7 2 4 4 2" xfId="1820" xr:uid="{EFC6EA64-1F8A-47AE-96FC-F19B9A60D7EF}"/>
    <cellStyle name="Normal 7 2 4 4 3" xfId="3442" xr:uid="{E1003A1E-54F3-4753-AFE5-D76C4AACCB01}"/>
    <cellStyle name="Normal 7 2 4 4 4" xfId="3443" xr:uid="{8121270B-8B28-4A30-9982-08A35C1BD516}"/>
    <cellStyle name="Normal 7 2 4 5" xfId="1821" xr:uid="{A6C6D125-919C-4E2F-ADE8-8C4DAE4159DD}"/>
    <cellStyle name="Normal 7 2 4 6" xfId="3444" xr:uid="{B0D9C38F-A968-4406-BD52-E8EC900202CA}"/>
    <cellStyle name="Normal 7 2 4 7" xfId="3445" xr:uid="{44909DCC-485F-4CA8-B06D-88E07F81BCCB}"/>
    <cellStyle name="Normal 7 2 5" xfId="354" xr:uid="{BC98008E-B7E0-4B2D-B6FD-A58727921E5F}"/>
    <cellStyle name="Normal 7 2 5 2" xfId="704" xr:uid="{9B98E381-6307-44F9-9DE7-7993D6A486E9}"/>
    <cellStyle name="Normal 7 2 5 2 2" xfId="705" xr:uid="{8FB9DC56-4EEC-4736-A1BB-1678F980C24F}"/>
    <cellStyle name="Normal 7 2 5 2 2 2" xfId="1822" xr:uid="{FA2CBB46-AD98-44EF-9201-D70DCD075C7D}"/>
    <cellStyle name="Normal 7 2 5 2 2 2 2" xfId="1823" xr:uid="{854CEFC6-C144-4BB3-A120-A5CAF5E9294D}"/>
    <cellStyle name="Normal 7 2 5 2 2 3" xfId="1824" xr:uid="{8ED3BA87-FF28-4B07-AE40-45F4760F7D2D}"/>
    <cellStyle name="Normal 7 2 5 2 3" xfId="1825" xr:uid="{04F9E644-5BF2-44F6-8504-70B088F603A0}"/>
    <cellStyle name="Normal 7 2 5 2 3 2" xfId="1826" xr:uid="{57AA5D95-CE2B-4A3A-AEA1-3743F94D9157}"/>
    <cellStyle name="Normal 7 2 5 2 4" xfId="1827" xr:uid="{638C0AC2-7EAB-47DB-8521-5B31E4D0F42F}"/>
    <cellStyle name="Normal 7 2 5 3" xfId="706" xr:uid="{535F96B1-1AD4-4068-9539-210D3912FCC9}"/>
    <cellStyle name="Normal 7 2 5 3 2" xfId="1828" xr:uid="{C01BDF70-C2FD-4EF0-B15A-CCE3A6CB40E0}"/>
    <cellStyle name="Normal 7 2 5 3 2 2" xfId="1829" xr:uid="{49AE331C-A412-40A0-A1DC-8D047C1A5939}"/>
    <cellStyle name="Normal 7 2 5 3 3" xfId="1830" xr:uid="{35E5C1D9-23B5-4811-9639-FC1D5C7E60D2}"/>
    <cellStyle name="Normal 7 2 5 3 4" xfId="3446" xr:uid="{A45A9E28-D941-4F0E-B279-4EE488D3968B}"/>
    <cellStyle name="Normal 7 2 5 4" xfId="1831" xr:uid="{83719A41-0B48-4C17-ABA2-5EF482E99E5C}"/>
    <cellStyle name="Normal 7 2 5 4 2" xfId="1832" xr:uid="{084BC1EF-79DA-4F5A-828F-819EADA23E23}"/>
    <cellStyle name="Normal 7 2 5 5" xfId="1833" xr:uid="{CA879802-4A49-425F-ACB5-BD64A9F6D98E}"/>
    <cellStyle name="Normal 7 2 5 6" xfId="3447" xr:uid="{68A6B4F9-A1F8-495C-B3D4-41CC526B7D51}"/>
    <cellStyle name="Normal 7 2 6" xfId="355" xr:uid="{C044D12C-AC7F-4EB3-AB41-DBAC85213C5F}"/>
    <cellStyle name="Normal 7 2 6 2" xfId="707" xr:uid="{71645378-F45B-4EF7-9BD1-415F15E812A6}"/>
    <cellStyle name="Normal 7 2 6 2 2" xfId="1834" xr:uid="{21081559-8B6C-4F90-95AE-77E3334D7E26}"/>
    <cellStyle name="Normal 7 2 6 2 2 2" xfId="1835" xr:uid="{90CEF1DD-F43A-41AB-9740-84D6E1A65BC6}"/>
    <cellStyle name="Normal 7 2 6 2 3" xfId="1836" xr:uid="{87013E35-5060-46A0-89A5-43008295A083}"/>
    <cellStyle name="Normal 7 2 6 2 4" xfId="3448" xr:uid="{9CB9CE72-EF74-4938-AE12-AA6859695007}"/>
    <cellStyle name="Normal 7 2 6 3" xfId="1837" xr:uid="{ACF751C0-60C1-477E-AFF1-714384999D55}"/>
    <cellStyle name="Normal 7 2 6 3 2" xfId="1838" xr:uid="{ECE4F024-8F22-4DF5-815F-FAF78DAC46FD}"/>
    <cellStyle name="Normal 7 2 6 4" xfId="1839" xr:uid="{9B2FFB39-8786-410A-87AF-CA45414F9720}"/>
    <cellStyle name="Normal 7 2 6 5" xfId="3449" xr:uid="{DFB937DC-FED2-49B5-A670-8DF0B0A5574E}"/>
    <cellStyle name="Normal 7 2 7" xfId="708" xr:uid="{005561BB-52F7-47A7-ACA4-4F6F12118088}"/>
    <cellStyle name="Normal 7 2 7 2" xfId="1840" xr:uid="{BED1EC03-7C53-45A3-9400-3C95388C4A0B}"/>
    <cellStyle name="Normal 7 2 7 2 2" xfId="1841" xr:uid="{E0C0F6B8-00DE-4A84-8679-EDA8AD1CEF29}"/>
    <cellStyle name="Normal 7 2 7 2 3" xfId="4409" xr:uid="{BBAEC718-19B3-4D8D-BBEC-B5C1183C136C}"/>
    <cellStyle name="Normal 7 2 7 3" xfId="1842" xr:uid="{F53E2895-0A14-4B6F-929E-C379AE93BA94}"/>
    <cellStyle name="Normal 7 2 7 4" xfId="3450" xr:uid="{E82CE5F2-03DD-4051-8AF0-DB2BA8D1CD4D}"/>
    <cellStyle name="Normal 7 2 7 4 2" xfId="4579" xr:uid="{846F3F5F-EFAB-4B62-8E85-8EFB8457A7A8}"/>
    <cellStyle name="Normal 7 2 7 4 3" xfId="4686" xr:uid="{287EC5CE-BB75-42F8-8C17-FD7FF503D81F}"/>
    <cellStyle name="Normal 7 2 7 4 4" xfId="4608" xr:uid="{03AEC00C-501C-4D95-8AF8-5ABB112E29DF}"/>
    <cellStyle name="Normal 7 2 8" xfId="1843" xr:uid="{C0D80E83-673A-49BF-BC41-4A843B51144D}"/>
    <cellStyle name="Normal 7 2 8 2" xfId="1844" xr:uid="{4FB91422-727A-4AA7-90FD-7DDCF90C0C8D}"/>
    <cellStyle name="Normal 7 2 8 3" xfId="3451" xr:uid="{5CB9E9AF-691F-4A35-943F-AF7B74B8C435}"/>
    <cellStyle name="Normal 7 2 8 4" xfId="3452" xr:uid="{8BA3E479-1C65-4CFC-978F-A407F30D9FBA}"/>
    <cellStyle name="Normal 7 2 9" xfId="1845" xr:uid="{9C17F115-6354-4A76-93F3-2F500FE24CE0}"/>
    <cellStyle name="Normal 7 3" xfId="135" xr:uid="{A85A7AD8-3208-4221-9AD0-DD515F9825FA}"/>
    <cellStyle name="Normal 7 3 10" xfId="3453" xr:uid="{9599353D-047D-4698-BBFE-870EA7B0B99D}"/>
    <cellStyle name="Normal 7 3 11" xfId="3454" xr:uid="{D36E81B7-CC40-496C-B583-AA3E09319A4B}"/>
    <cellStyle name="Normal 7 3 2" xfId="136" xr:uid="{D3CBCA5F-122A-4554-9BA0-750ED9948E1D}"/>
    <cellStyle name="Normal 7 3 2 2" xfId="137" xr:uid="{9CB16A47-D1E4-4314-927E-DAE066155056}"/>
    <cellStyle name="Normal 7 3 2 2 2" xfId="356" xr:uid="{B075912A-1CAE-4ED5-87FF-5CDF7A00C913}"/>
    <cellStyle name="Normal 7 3 2 2 2 2" xfId="709" xr:uid="{95D72E11-5F2D-4751-9B8C-C65F3F4E013B}"/>
    <cellStyle name="Normal 7 3 2 2 2 2 2" xfId="1846" xr:uid="{CB370BD8-58F0-4197-8EB3-59A7D6501598}"/>
    <cellStyle name="Normal 7 3 2 2 2 2 2 2" xfId="1847" xr:uid="{579E0837-1641-452E-9253-C38C54F3200E}"/>
    <cellStyle name="Normal 7 3 2 2 2 2 3" xfId="1848" xr:uid="{51CF4F6F-9D47-442A-B69C-83FA58F2557C}"/>
    <cellStyle name="Normal 7 3 2 2 2 2 4" xfId="3455" xr:uid="{E0C58239-F3C2-4E9E-9BB9-4D62ADC53239}"/>
    <cellStyle name="Normal 7 3 2 2 2 3" xfId="1849" xr:uid="{0259928C-19E7-4DE4-8A1E-95E3E8D2813F}"/>
    <cellStyle name="Normal 7 3 2 2 2 3 2" xfId="1850" xr:uid="{02AEC313-B465-40FC-9E86-FB25E55A0F97}"/>
    <cellStyle name="Normal 7 3 2 2 2 3 3" xfId="3456" xr:uid="{5DBE7ED3-B72D-4A8B-90D8-BD4D77D6A85D}"/>
    <cellStyle name="Normal 7 3 2 2 2 3 4" xfId="3457" xr:uid="{B412E881-1058-42ED-AE79-0DE5200A2114}"/>
    <cellStyle name="Normal 7 3 2 2 2 4" xfId="1851" xr:uid="{75C5B852-10BE-4CBC-AA84-3D88A70C7774}"/>
    <cellStyle name="Normal 7 3 2 2 2 5" xfId="3458" xr:uid="{5B37EC5E-84A5-4C6A-AE2F-471A3F43C18C}"/>
    <cellStyle name="Normal 7 3 2 2 2 6" xfId="3459" xr:uid="{EFE82074-4016-4B88-A565-4630456FA87B}"/>
    <cellStyle name="Normal 7 3 2 2 3" xfId="710" xr:uid="{8BBF46F8-AEFD-4078-BC53-A982876B7851}"/>
    <cellStyle name="Normal 7 3 2 2 3 2" xfId="1852" xr:uid="{B9C30F35-BF7F-45F8-B649-6C4911CD3D94}"/>
    <cellStyle name="Normal 7 3 2 2 3 2 2" xfId="1853" xr:uid="{32401910-687B-4690-B101-D7AFD2263E1A}"/>
    <cellStyle name="Normal 7 3 2 2 3 2 3" xfId="3460" xr:uid="{0E876052-27FA-42C1-ADD4-6E9C92AA111A}"/>
    <cellStyle name="Normal 7 3 2 2 3 2 4" xfId="3461" xr:uid="{C34635FF-2A58-42B0-AFFA-80EBA3CA335C}"/>
    <cellStyle name="Normal 7 3 2 2 3 3" xfId="1854" xr:uid="{2BF1D39B-5CC6-4720-A127-055146C7855E}"/>
    <cellStyle name="Normal 7 3 2 2 3 4" xfId="3462" xr:uid="{0FC64381-BD4E-4375-AB59-5F7DB4C4317F}"/>
    <cellStyle name="Normal 7 3 2 2 3 5" xfId="3463" xr:uid="{CCC33E91-9DB6-4B2D-9059-D9F92266D3F5}"/>
    <cellStyle name="Normal 7 3 2 2 4" xfId="1855" xr:uid="{E37C2499-DCDC-4287-A6DF-8F9D2E421359}"/>
    <cellStyle name="Normal 7 3 2 2 4 2" xfId="1856" xr:uid="{0C05CBD2-385F-4D33-BFC0-08ACD0371B0B}"/>
    <cellStyle name="Normal 7 3 2 2 4 3" xfId="3464" xr:uid="{936C5072-07D5-49D7-9B30-9BE9591249DB}"/>
    <cellStyle name="Normal 7 3 2 2 4 4" xfId="3465" xr:uid="{68314FC4-48A1-4205-8888-14695D5CB5E7}"/>
    <cellStyle name="Normal 7 3 2 2 5" xfId="1857" xr:uid="{7BF81A6F-38D6-4BDA-A220-11E30454CED0}"/>
    <cellStyle name="Normal 7 3 2 2 5 2" xfId="3466" xr:uid="{E45BC66D-CAFF-4FBD-9BA3-9C31D7C493AE}"/>
    <cellStyle name="Normal 7 3 2 2 5 3" xfId="3467" xr:uid="{A62939EE-5F04-4F2D-8D9D-100BA26FC21A}"/>
    <cellStyle name="Normal 7 3 2 2 5 4" xfId="3468" xr:uid="{66023170-86F8-4CF2-ADCC-1D493FB43FEE}"/>
    <cellStyle name="Normal 7 3 2 2 6" xfId="3469" xr:uid="{539B7E32-F55F-420B-80C3-FE685468DA8F}"/>
    <cellStyle name="Normal 7 3 2 2 7" xfId="3470" xr:uid="{F715779B-0231-4AAE-A0B1-4B715B0F5FCB}"/>
    <cellStyle name="Normal 7 3 2 2 8" xfId="3471" xr:uid="{DD6E326F-8E46-4A0C-BDA1-70EE6D375BC0}"/>
    <cellStyle name="Normal 7 3 2 3" xfId="357" xr:uid="{21EF9E1E-8910-4651-8167-F3A53FB8F351}"/>
    <cellStyle name="Normal 7 3 2 3 2" xfId="711" xr:uid="{AD5BA016-614E-4739-905A-AF78D199B04D}"/>
    <cellStyle name="Normal 7 3 2 3 2 2" xfId="712" xr:uid="{2473D71C-529E-4FF3-B0B1-F1D294F7AED7}"/>
    <cellStyle name="Normal 7 3 2 3 2 2 2" xfId="1858" xr:uid="{A0850D52-A6B5-4D55-9939-5B83A7076EB2}"/>
    <cellStyle name="Normal 7 3 2 3 2 2 2 2" xfId="1859" xr:uid="{7D022B38-FCCE-4F11-9BEC-501B898981DA}"/>
    <cellStyle name="Normal 7 3 2 3 2 2 3" xfId="1860" xr:uid="{BCB91530-0C9A-40B8-BD56-914DC4A16459}"/>
    <cellStyle name="Normal 7 3 2 3 2 3" xfId="1861" xr:uid="{10E2F9AD-A338-4EE2-80B2-C21DF5FA7B2C}"/>
    <cellStyle name="Normal 7 3 2 3 2 3 2" xfId="1862" xr:uid="{3328E8F2-B0B4-4018-B0FF-EF607DB57AC1}"/>
    <cellStyle name="Normal 7 3 2 3 2 4" xfId="1863" xr:uid="{908DD32B-7462-4589-A65B-F5EFF8D75B92}"/>
    <cellStyle name="Normal 7 3 2 3 3" xfId="713" xr:uid="{0FFA53A8-AFF0-4960-9CE2-C148049B7DBD}"/>
    <cellStyle name="Normal 7 3 2 3 3 2" xfId="1864" xr:uid="{93964FA5-EBD0-441F-8C5D-09A0421697CE}"/>
    <cellStyle name="Normal 7 3 2 3 3 2 2" xfId="1865" xr:uid="{BAE527C6-8A3A-48A6-88DC-6214C317B7D1}"/>
    <cellStyle name="Normal 7 3 2 3 3 3" xfId="1866" xr:uid="{A2254946-75A0-4408-A21D-82E0DD845CCF}"/>
    <cellStyle name="Normal 7 3 2 3 3 4" xfId="3472" xr:uid="{BDD521ED-4C6E-4356-AF50-9D57756EFAA5}"/>
    <cellStyle name="Normal 7 3 2 3 4" xfId="1867" xr:uid="{5DAC59FA-3D53-4519-91A5-FEDD0BF40121}"/>
    <cellStyle name="Normal 7 3 2 3 4 2" xfId="1868" xr:uid="{73E78038-A460-494D-A112-736704EDA1B8}"/>
    <cellStyle name="Normal 7 3 2 3 5" xfId="1869" xr:uid="{97F06F51-D8D0-453B-9A93-B5BB9C5B2391}"/>
    <cellStyle name="Normal 7 3 2 3 6" xfId="3473" xr:uid="{FF7215E2-6736-47C4-8869-E2002C30E2B7}"/>
    <cellStyle name="Normal 7 3 2 4" xfId="358" xr:uid="{707062CE-4532-4D75-A7F8-18F1C9478146}"/>
    <cellStyle name="Normal 7 3 2 4 2" xfId="714" xr:uid="{1113381A-60CE-4EA7-B21B-64837B0D5878}"/>
    <cellStyle name="Normal 7 3 2 4 2 2" xfId="1870" xr:uid="{47D9B9EF-CC07-42C0-8E89-43D7EC9D7D57}"/>
    <cellStyle name="Normal 7 3 2 4 2 2 2" xfId="1871" xr:uid="{733F00FD-CF05-4AAF-BD1E-BCD5E07718ED}"/>
    <cellStyle name="Normal 7 3 2 4 2 3" xfId="1872" xr:uid="{C77AAF25-0D03-40BD-BE67-F72EB3051AA7}"/>
    <cellStyle name="Normal 7 3 2 4 2 4" xfId="3474" xr:uid="{96525B2F-2B80-42ED-91E2-1BD21A578D8F}"/>
    <cellStyle name="Normal 7 3 2 4 3" xfId="1873" xr:uid="{72349263-F263-4759-AAD1-2398B963462E}"/>
    <cellStyle name="Normal 7 3 2 4 3 2" xfId="1874" xr:uid="{BEE43C99-3FBE-47E0-8456-E2AAF9650A5C}"/>
    <cellStyle name="Normal 7 3 2 4 4" xfId="1875" xr:uid="{222D4F9A-5CB2-408F-953D-DA7518C5254A}"/>
    <cellStyle name="Normal 7 3 2 4 5" xfId="3475" xr:uid="{1DE8FFCF-B35D-41D9-BB04-0B1AE5FF1173}"/>
    <cellStyle name="Normal 7 3 2 5" xfId="359" xr:uid="{2FE6296B-8019-454F-AD3C-E9F4461F0D53}"/>
    <cellStyle name="Normal 7 3 2 5 2" xfId="1876" xr:uid="{71339F6D-A0F0-4802-A185-E6568E5C55CE}"/>
    <cellStyle name="Normal 7 3 2 5 2 2" xfId="1877" xr:uid="{17570793-F7AD-4786-8BD6-0D167B260618}"/>
    <cellStyle name="Normal 7 3 2 5 3" xfId="1878" xr:uid="{AEC6DFA1-229E-4851-A718-4703E5CF0A9D}"/>
    <cellStyle name="Normal 7 3 2 5 4" xfId="3476" xr:uid="{4EC7CB5C-B582-49F4-860B-841C2BD0EF37}"/>
    <cellStyle name="Normal 7 3 2 6" xfId="1879" xr:uid="{360E1D8F-A07C-4976-ACD7-EBC9C9896183}"/>
    <cellStyle name="Normal 7 3 2 6 2" xfId="1880" xr:uid="{3D42A697-5236-417A-B669-D535604E1EB6}"/>
    <cellStyle name="Normal 7 3 2 6 3" xfId="3477" xr:uid="{8224CA53-D1B7-47B0-82F1-8D2AE2521DAE}"/>
    <cellStyle name="Normal 7 3 2 6 4" xfId="3478" xr:uid="{D129A36C-79AC-4E6A-AFE3-CD6CC7B7E5B5}"/>
    <cellStyle name="Normal 7 3 2 7" xfId="1881" xr:uid="{912AF41D-B2EA-4CA6-8234-8E6597244248}"/>
    <cellStyle name="Normal 7 3 2 8" xfId="3479" xr:uid="{094933E6-11D2-4DAD-AA88-F9F57AD36AB1}"/>
    <cellStyle name="Normal 7 3 2 9" xfId="3480" xr:uid="{54F7EC46-B938-46D8-B944-26B145E71545}"/>
    <cellStyle name="Normal 7 3 3" xfId="138" xr:uid="{35E9B264-0121-4CE2-B12E-1E5E7A4AB14B}"/>
    <cellStyle name="Normal 7 3 3 2" xfId="139" xr:uid="{7AB0A982-E3B4-4918-A48A-59694616593F}"/>
    <cellStyle name="Normal 7 3 3 2 2" xfId="715" xr:uid="{7F422C5E-D993-4135-B44D-77344543523B}"/>
    <cellStyle name="Normal 7 3 3 2 2 2" xfId="1882" xr:uid="{E1D1B925-44E4-403C-9988-1CC6E4281610}"/>
    <cellStyle name="Normal 7 3 3 2 2 2 2" xfId="1883" xr:uid="{0EFA703B-E307-4C42-BB1B-0CA08E9428AF}"/>
    <cellStyle name="Normal 7 3 3 2 2 2 2 2" xfId="4484" xr:uid="{79923D05-29DA-4D46-AC7E-629BF4BCC948}"/>
    <cellStyle name="Normal 7 3 3 2 2 2 3" xfId="4485" xr:uid="{0BCC5486-7225-43D2-A96E-6A1FACD80725}"/>
    <cellStyle name="Normal 7 3 3 2 2 3" xfId="1884" xr:uid="{003AC88D-59BA-4255-93DC-50B167D12510}"/>
    <cellStyle name="Normal 7 3 3 2 2 3 2" xfId="4486" xr:uid="{27BB3738-99E8-4490-9F5D-7A436E1BE7CE}"/>
    <cellStyle name="Normal 7 3 3 2 2 4" xfId="3481" xr:uid="{62294107-81BB-4C27-ADF4-7F4F5E7017CF}"/>
    <cellStyle name="Normal 7 3 3 2 3" xfId="1885" xr:uid="{20C40FE4-8145-473F-971D-3884AD57C2E2}"/>
    <cellStyle name="Normal 7 3 3 2 3 2" xfId="1886" xr:uid="{1B31E2CB-C041-404C-B8B5-B271C4D78EA0}"/>
    <cellStyle name="Normal 7 3 3 2 3 2 2" xfId="4487" xr:uid="{B76BA558-A4F1-4CD8-947F-7CF7DA2DF524}"/>
    <cellStyle name="Normal 7 3 3 2 3 3" xfId="3482" xr:uid="{D7E57A1F-838D-46CD-B25C-232A84086D0A}"/>
    <cellStyle name="Normal 7 3 3 2 3 4" xfId="3483" xr:uid="{FDC9C2F1-FE8D-4C3A-9E24-C491414261D6}"/>
    <cellStyle name="Normal 7 3 3 2 4" xfId="1887" xr:uid="{E8E11CB9-976A-47F8-88A2-5E489029970A}"/>
    <cellStyle name="Normal 7 3 3 2 4 2" xfId="4488" xr:uid="{03ABA7F0-F6C5-4DDA-B6DF-D35F368924A3}"/>
    <cellStyle name="Normal 7 3 3 2 5" xfId="3484" xr:uid="{9C25A859-2E95-4BBC-8E58-A41EAA885133}"/>
    <cellStyle name="Normal 7 3 3 2 6" xfId="3485" xr:uid="{EA3C6885-84EB-4A60-AF91-2233D927830A}"/>
    <cellStyle name="Normal 7 3 3 3" xfId="360" xr:uid="{8B9324FD-D7CF-4C97-A921-221C842334CB}"/>
    <cellStyle name="Normal 7 3 3 3 2" xfId="1888" xr:uid="{7BA87F27-CFF9-483E-B83A-D0C5B6BE636F}"/>
    <cellStyle name="Normal 7 3 3 3 2 2" xfId="1889" xr:uid="{661CA45A-5E74-40FB-9E24-E92D3106AB97}"/>
    <cellStyle name="Normal 7 3 3 3 2 2 2" xfId="4489" xr:uid="{F434C128-D2E9-4749-8035-322AEF3AABE9}"/>
    <cellStyle name="Normal 7 3 3 3 2 3" xfId="3486" xr:uid="{2D2C7421-6AE4-41D4-A79E-0746E24053F3}"/>
    <cellStyle name="Normal 7 3 3 3 2 4" xfId="3487" xr:uid="{01C3F3F1-5769-4856-AED4-EE6F6C346FF1}"/>
    <cellStyle name="Normal 7 3 3 3 3" xfId="1890" xr:uid="{EF396F6B-FD3E-45C1-A2C1-9BCC11EED8DA}"/>
    <cellStyle name="Normal 7 3 3 3 3 2" xfId="4490" xr:uid="{A5946E03-3088-4475-A11F-8C49A31EB102}"/>
    <cellStyle name="Normal 7 3 3 3 4" xfId="3488" xr:uid="{31802498-D004-461E-8AED-71433FC806AD}"/>
    <cellStyle name="Normal 7 3 3 3 5" xfId="3489" xr:uid="{0DE7509A-AB1B-443E-AE0D-4D21668D035D}"/>
    <cellStyle name="Normal 7 3 3 4" xfId="1891" xr:uid="{41D30BDE-686B-4888-825D-27168D3474DC}"/>
    <cellStyle name="Normal 7 3 3 4 2" xfId="1892" xr:uid="{4DAAA1BD-A16E-49F0-948A-1050E91CF1AE}"/>
    <cellStyle name="Normal 7 3 3 4 2 2" xfId="4491" xr:uid="{A6ADF5D9-6A0E-42F5-AD11-160FFBAF575B}"/>
    <cellStyle name="Normal 7 3 3 4 3" xfId="3490" xr:uid="{63403845-A1FD-4787-92A6-1A714E32CB42}"/>
    <cellStyle name="Normal 7 3 3 4 4" xfId="3491" xr:uid="{25FB11DA-F97B-4503-A181-15A71E1210A0}"/>
    <cellStyle name="Normal 7 3 3 5" xfId="1893" xr:uid="{00B7BB68-A698-4F31-989F-AA4D8DD93DC1}"/>
    <cellStyle name="Normal 7 3 3 5 2" xfId="3492" xr:uid="{D36755D8-0676-4FD2-BA74-DD48F560FF53}"/>
    <cellStyle name="Normal 7 3 3 5 3" xfId="3493" xr:uid="{C758BC94-154A-447B-A60D-A60586CC1C37}"/>
    <cellStyle name="Normal 7 3 3 5 4" xfId="3494" xr:uid="{BA11AB1A-9D5A-440F-8CF8-EB9C93F0E096}"/>
    <cellStyle name="Normal 7 3 3 6" xfId="3495" xr:uid="{511E921B-0B87-484C-B503-EAC16DECF442}"/>
    <cellStyle name="Normal 7 3 3 7" xfId="3496" xr:uid="{F7C9F417-4D45-4684-BDBB-A1618268BDEE}"/>
    <cellStyle name="Normal 7 3 3 8" xfId="3497" xr:uid="{52EB9B61-DA10-4122-99DD-8D8A2A6EF9B9}"/>
    <cellStyle name="Normal 7 3 4" xfId="140" xr:uid="{97AAD538-3D31-47C7-8648-FCF6FF93BD0F}"/>
    <cellStyle name="Normal 7 3 4 2" xfId="716" xr:uid="{5B1D2FB7-53CA-4FCF-AC70-0AF165C0B9D5}"/>
    <cellStyle name="Normal 7 3 4 2 2" xfId="717" xr:uid="{2A88FB84-BAF3-4591-8361-5425F27530AD}"/>
    <cellStyle name="Normal 7 3 4 2 2 2" xfId="1894" xr:uid="{A0A1CBF0-970E-4F70-9079-FC6340C18B34}"/>
    <cellStyle name="Normal 7 3 4 2 2 2 2" xfId="1895" xr:uid="{DFAAFCD6-5898-4AF3-A0DE-EBBB73B87F56}"/>
    <cellStyle name="Normal 7 3 4 2 2 3" xfId="1896" xr:uid="{D84D6F51-D8D6-463E-AEDA-5D6DD7A00259}"/>
    <cellStyle name="Normal 7 3 4 2 2 4" xfId="3498" xr:uid="{F040B675-1BA1-480F-A87E-CCA71F559FCA}"/>
    <cellStyle name="Normal 7 3 4 2 3" xfId="1897" xr:uid="{A1D0E5A4-5065-40E7-A0EA-9DF242E1A106}"/>
    <cellStyle name="Normal 7 3 4 2 3 2" xfId="1898" xr:uid="{73A378E8-0CD7-4968-9399-35DD4607F00F}"/>
    <cellStyle name="Normal 7 3 4 2 4" xfId="1899" xr:uid="{3DE2BC08-0EC8-4B56-8ED5-DAE3B23CE5ED}"/>
    <cellStyle name="Normal 7 3 4 2 5" xfId="3499" xr:uid="{1A872A65-B899-41FC-8C5D-7CEB18B516C0}"/>
    <cellStyle name="Normal 7 3 4 3" xfId="718" xr:uid="{A881A74B-509C-4C61-9234-66AC0B899CB0}"/>
    <cellStyle name="Normal 7 3 4 3 2" xfId="1900" xr:uid="{BBD03F02-FC04-40EF-89F9-10C87D3ACCC5}"/>
    <cellStyle name="Normal 7 3 4 3 2 2" xfId="1901" xr:uid="{892062AA-1B9D-4519-9683-13599C88319B}"/>
    <cellStyle name="Normal 7 3 4 3 3" xfId="1902" xr:uid="{264DBD34-9547-43B2-AAA6-E81BB492942F}"/>
    <cellStyle name="Normal 7 3 4 3 4" xfId="3500" xr:uid="{ED537B59-6DDA-4C3B-9954-4B86ADDC8336}"/>
    <cellStyle name="Normal 7 3 4 4" xfId="1903" xr:uid="{3DD486A7-AAB5-41D9-B9E4-CE38D45AB08F}"/>
    <cellStyle name="Normal 7 3 4 4 2" xfId="1904" xr:uid="{A0DF2294-CCAE-4297-AFA4-DC2B491A55F9}"/>
    <cellStyle name="Normal 7 3 4 4 3" xfId="3501" xr:uid="{F08C5492-D297-497B-8999-CB60020C7D31}"/>
    <cellStyle name="Normal 7 3 4 4 4" xfId="3502" xr:uid="{8CD420EF-E4DF-4610-AC0D-0EE8C52D9F3A}"/>
    <cellStyle name="Normal 7 3 4 5" xfId="1905" xr:uid="{994D5CE1-431A-454C-80CF-91D286FE769C}"/>
    <cellStyle name="Normal 7 3 4 6" xfId="3503" xr:uid="{F7B894A2-D561-4FF0-942F-0C82EC928B4F}"/>
    <cellStyle name="Normal 7 3 4 7" xfId="3504" xr:uid="{61AEAC9C-E442-46C1-B76C-A54C7544F561}"/>
    <cellStyle name="Normal 7 3 5" xfId="361" xr:uid="{735471B8-1D13-4E2F-BF4F-06AA22C79FA2}"/>
    <cellStyle name="Normal 7 3 5 2" xfId="719" xr:uid="{FD3E4DB2-1FD8-4FBE-A7F5-11D241A3F0F6}"/>
    <cellStyle name="Normal 7 3 5 2 2" xfId="1906" xr:uid="{A790C4CC-613D-482C-9474-C24457BD4DDB}"/>
    <cellStyle name="Normal 7 3 5 2 2 2" xfId="1907" xr:uid="{3D0FC1F0-0554-4C27-A062-D114EA3C44EC}"/>
    <cellStyle name="Normal 7 3 5 2 3" xfId="1908" xr:uid="{8D142F99-84CC-4728-B47C-6E1A96FB2F7D}"/>
    <cellStyle name="Normal 7 3 5 2 4" xfId="3505" xr:uid="{D96BB75F-3155-4C51-B110-9096561D0F4B}"/>
    <cellStyle name="Normal 7 3 5 3" xfId="1909" xr:uid="{135B0D10-253A-450F-A3E0-D01AF635B3B0}"/>
    <cellStyle name="Normal 7 3 5 3 2" xfId="1910" xr:uid="{703A9771-D228-4004-AC8C-ADD2EDA20E16}"/>
    <cellStyle name="Normal 7 3 5 3 3" xfId="3506" xr:uid="{D01E3159-C6A1-422F-9F90-C1D3491AF06E}"/>
    <cellStyle name="Normal 7 3 5 3 4" xfId="3507" xr:uid="{7E56F44C-014B-43AF-8086-F9476F71E18E}"/>
    <cellStyle name="Normal 7 3 5 4" xfId="1911" xr:uid="{A9FF816F-6E07-40EC-8D2D-FFC9743551F5}"/>
    <cellStyle name="Normal 7 3 5 5" xfId="3508" xr:uid="{198460A5-392F-44CB-84B6-8C1FC1C5D755}"/>
    <cellStyle name="Normal 7 3 5 6" xfId="3509" xr:uid="{006EEB9D-C6C9-4851-881D-5477B986B077}"/>
    <cellStyle name="Normal 7 3 6" xfId="362" xr:uid="{55422DE8-84C9-44A6-A35B-154085F494B9}"/>
    <cellStyle name="Normal 7 3 6 2" xfId="1912" xr:uid="{09AF73F7-4F06-4201-82E2-BF9828C64A90}"/>
    <cellStyle name="Normal 7 3 6 2 2" xfId="1913" xr:uid="{CDD569A9-8313-4D57-97CF-5F1D9DD79E71}"/>
    <cellStyle name="Normal 7 3 6 2 3" xfId="3510" xr:uid="{4759C8A3-DF18-4FD5-B521-C03B5CED8500}"/>
    <cellStyle name="Normal 7 3 6 2 4" xfId="3511" xr:uid="{80CDD389-62C5-4705-A097-28A32BC15363}"/>
    <cellStyle name="Normal 7 3 6 3" xfId="1914" xr:uid="{468F4FAD-EC66-445F-AE04-089763D1FF0B}"/>
    <cellStyle name="Normal 7 3 6 4" xfId="3512" xr:uid="{489B0B03-E5BA-449E-874B-C239BCE601E6}"/>
    <cellStyle name="Normal 7 3 6 5" xfId="3513" xr:uid="{52927361-82D8-4218-9016-AC873ED03AE5}"/>
    <cellStyle name="Normal 7 3 7" xfId="1915" xr:uid="{C712E352-3EEC-45EC-8A4C-C0EC872F1E7D}"/>
    <cellStyle name="Normal 7 3 7 2" xfId="1916" xr:uid="{ADA9C9D7-A690-4CD4-9632-79899CC106C5}"/>
    <cellStyle name="Normal 7 3 7 3" xfId="3514" xr:uid="{5C0A7BB0-9C9A-42C0-9B36-B4F074E694E9}"/>
    <cellStyle name="Normal 7 3 7 4" xfId="3515" xr:uid="{09755A6A-B313-495D-AE17-7626767E3585}"/>
    <cellStyle name="Normal 7 3 8" xfId="1917" xr:uid="{7D7CDF55-A6FE-4563-8064-7798BE13DBAF}"/>
    <cellStyle name="Normal 7 3 8 2" xfId="3516" xr:uid="{A4756982-8D58-4E48-B47D-F58A29E1F466}"/>
    <cellStyle name="Normal 7 3 8 3" xfId="3517" xr:uid="{4F2085D8-ABCB-42F5-AF6C-EE7C8394A200}"/>
    <cellStyle name="Normal 7 3 8 4" xfId="3518" xr:uid="{8784E52E-4D63-4CE5-8262-D02C197E4823}"/>
    <cellStyle name="Normal 7 3 9" xfId="3519" xr:uid="{FEF3A555-3682-4830-8360-761CD573CE6F}"/>
    <cellStyle name="Normal 7 4" xfId="141" xr:uid="{1D7476F5-DB68-442C-B734-93422F1D6C98}"/>
    <cellStyle name="Normal 7 4 10" xfId="3520" xr:uid="{E23F88B2-45B3-4259-B4CF-538984E92561}"/>
    <cellStyle name="Normal 7 4 11" xfId="3521" xr:uid="{9FB4077C-26EA-44AD-B66A-971587CEE116}"/>
    <cellStyle name="Normal 7 4 2" xfId="142" xr:uid="{A7BFB293-4D74-4DCC-8352-4DA75DAE1AC5}"/>
    <cellStyle name="Normal 7 4 2 2" xfId="363" xr:uid="{04286EC2-043D-46FC-AA44-BC2CB5AC70FF}"/>
    <cellStyle name="Normal 7 4 2 2 2" xfId="720" xr:uid="{348D485F-D972-4672-B2BB-0CC6E44FA107}"/>
    <cellStyle name="Normal 7 4 2 2 2 2" xfId="721" xr:uid="{DA92502B-2CB1-425A-BD43-85A2866801C7}"/>
    <cellStyle name="Normal 7 4 2 2 2 2 2" xfId="1918" xr:uid="{F2CF289A-DE70-4F09-97D6-FBFC4BAA84AA}"/>
    <cellStyle name="Normal 7 4 2 2 2 2 3" xfId="3522" xr:uid="{9A5580F8-B725-4728-978B-CCBA563883C9}"/>
    <cellStyle name="Normal 7 4 2 2 2 2 4" xfId="3523" xr:uid="{A00D13EA-FF1C-4692-9E47-CDB9C3FE358F}"/>
    <cellStyle name="Normal 7 4 2 2 2 3" xfId="1919" xr:uid="{CB4B8323-71DE-4912-99A4-F7436C930CBF}"/>
    <cellStyle name="Normal 7 4 2 2 2 3 2" xfId="3524" xr:uid="{27445143-24E0-45CB-940C-39D99A43F422}"/>
    <cellStyle name="Normal 7 4 2 2 2 3 3" xfId="3525" xr:uid="{D140D756-A5D3-45EB-987B-A333B55BAA94}"/>
    <cellStyle name="Normal 7 4 2 2 2 3 4" xfId="3526" xr:uid="{7FE38011-77C1-4756-9866-38CFDCF7BF78}"/>
    <cellStyle name="Normal 7 4 2 2 2 4" xfId="3527" xr:uid="{0BE9094B-A4EC-49F9-999C-754F15291ACE}"/>
    <cellStyle name="Normal 7 4 2 2 2 5" xfId="3528" xr:uid="{A8F09468-DA5A-4329-A870-C66BCE1AA3BD}"/>
    <cellStyle name="Normal 7 4 2 2 2 6" xfId="3529" xr:uid="{E267CD6C-90FD-41FE-BD69-6FD4F6DB88F5}"/>
    <cellStyle name="Normal 7 4 2 2 3" xfId="722" xr:uid="{70CA3ACD-43E9-41F5-B796-1BE63F4C7234}"/>
    <cellStyle name="Normal 7 4 2 2 3 2" xfId="1920" xr:uid="{B5DBAB92-7A23-498B-97F4-76D2E2D9A52B}"/>
    <cellStyle name="Normal 7 4 2 2 3 2 2" xfId="3530" xr:uid="{E2AB2CCA-530A-47C7-B46E-D71603288FCA}"/>
    <cellStyle name="Normal 7 4 2 2 3 2 3" xfId="3531" xr:uid="{823F24C1-8CA5-4C04-B2DE-F331671BEB71}"/>
    <cellStyle name="Normal 7 4 2 2 3 2 4" xfId="3532" xr:uid="{CE5731E1-6498-44E6-8B48-CF82B8BDCF9A}"/>
    <cellStyle name="Normal 7 4 2 2 3 3" xfId="3533" xr:uid="{7466E318-31AD-4283-97E3-0AEE6A96380D}"/>
    <cellStyle name="Normal 7 4 2 2 3 4" xfId="3534" xr:uid="{278B9A1E-CF2F-4A80-A48B-6549F8465B35}"/>
    <cellStyle name="Normal 7 4 2 2 3 5" xfId="3535" xr:uid="{F31AD5C2-D4EB-49ED-8042-B0A28ED670EF}"/>
    <cellStyle name="Normal 7 4 2 2 4" xfId="1921" xr:uid="{F8278225-B6D6-41FB-B675-418F29094452}"/>
    <cellStyle name="Normal 7 4 2 2 4 2" xfId="3536" xr:uid="{7957BA2E-F64C-414E-8651-24171859975A}"/>
    <cellStyle name="Normal 7 4 2 2 4 3" xfId="3537" xr:uid="{E476DC6B-1E26-4920-A649-58D3934DE1AF}"/>
    <cellStyle name="Normal 7 4 2 2 4 4" xfId="3538" xr:uid="{51DF595C-F4D5-4708-941F-32132DFB307B}"/>
    <cellStyle name="Normal 7 4 2 2 5" xfId="3539" xr:uid="{44A6028C-8E40-49C2-AB89-76DB0BFCBD95}"/>
    <cellStyle name="Normal 7 4 2 2 5 2" xfId="3540" xr:uid="{B26697A3-1705-4E32-A3F4-F772CC186A70}"/>
    <cellStyle name="Normal 7 4 2 2 5 3" xfId="3541" xr:uid="{90D30215-F20D-4680-AF0F-3B6871D13B2A}"/>
    <cellStyle name="Normal 7 4 2 2 5 4" xfId="3542" xr:uid="{21F9717E-3379-45AC-A404-83C0262DFA41}"/>
    <cellStyle name="Normal 7 4 2 2 6" xfId="3543" xr:uid="{09D13287-B2BE-4BC2-BF21-24F7F4276BD0}"/>
    <cellStyle name="Normal 7 4 2 2 7" xfId="3544" xr:uid="{7EF62724-EB6B-46CA-963E-30D679E4BAA1}"/>
    <cellStyle name="Normal 7 4 2 2 8" xfId="3545" xr:uid="{6360A08F-DCF0-46AE-9A5F-F4D0271570EB}"/>
    <cellStyle name="Normal 7 4 2 3" xfId="723" xr:uid="{6D37C54B-ECE3-4B91-8990-EA7496D07A47}"/>
    <cellStyle name="Normal 7 4 2 3 2" xfId="724" xr:uid="{2EB0782B-07B6-4DF6-88FE-9D196FF2A8FC}"/>
    <cellStyle name="Normal 7 4 2 3 2 2" xfId="725" xr:uid="{2DECC7D0-D8B6-43B0-9992-B0FBC06B9F8E}"/>
    <cellStyle name="Normal 7 4 2 3 2 3" xfId="3546" xr:uid="{AC4A15E4-4AAD-4637-B9FA-9D6F26EF087C}"/>
    <cellStyle name="Normal 7 4 2 3 2 4" xfId="3547" xr:uid="{E76456FC-EEC0-4549-8A25-0A1588206123}"/>
    <cellStyle name="Normal 7 4 2 3 3" xfId="726" xr:uid="{70A4E87C-6005-40D6-B57F-1622245EEDC0}"/>
    <cellStyle name="Normal 7 4 2 3 3 2" xfId="3548" xr:uid="{70E2AB3F-1747-4274-812C-F60542A9A6E3}"/>
    <cellStyle name="Normal 7 4 2 3 3 3" xfId="3549" xr:uid="{57963BC3-E0FD-4CE3-874C-AFC26A1B89C7}"/>
    <cellStyle name="Normal 7 4 2 3 3 4" xfId="3550" xr:uid="{A07AD750-BBD5-4526-97EA-D99E445CE34C}"/>
    <cellStyle name="Normal 7 4 2 3 4" xfId="3551" xr:uid="{742B49DE-3529-40CD-980F-5F2194877CB2}"/>
    <cellStyle name="Normal 7 4 2 3 5" xfId="3552" xr:uid="{8EF766D1-3581-4C4F-8F7A-FB04A95D2715}"/>
    <cellStyle name="Normal 7 4 2 3 6" xfId="3553" xr:uid="{CC65EEAE-17E7-4FED-8231-0F305EF7EE4F}"/>
    <cellStyle name="Normal 7 4 2 4" xfId="727" xr:uid="{DCFA267B-6BC0-40C1-AB8F-3E57C586FD1C}"/>
    <cellStyle name="Normal 7 4 2 4 2" xfId="728" xr:uid="{118028F2-F5BC-4EFC-A4FF-214D11105062}"/>
    <cellStyle name="Normal 7 4 2 4 2 2" xfId="3554" xr:uid="{608FBDE0-2BA1-4694-A262-94AAE141C147}"/>
    <cellStyle name="Normal 7 4 2 4 2 3" xfId="3555" xr:uid="{6B139A8C-FEBD-4CF4-8E5D-5A15E77CEA55}"/>
    <cellStyle name="Normal 7 4 2 4 2 4" xfId="3556" xr:uid="{FD471728-C7EF-43B4-AFAB-DE1348BB496A}"/>
    <cellStyle name="Normal 7 4 2 4 3" xfId="3557" xr:uid="{2D202BD5-C2FD-482F-BAD7-053C6099506F}"/>
    <cellStyle name="Normal 7 4 2 4 4" xfId="3558" xr:uid="{2BB1D2AD-CC71-4445-8690-5F3BD60DB295}"/>
    <cellStyle name="Normal 7 4 2 4 5" xfId="3559" xr:uid="{92206717-FD7D-4C22-9CAB-2AEBA437C8EB}"/>
    <cellStyle name="Normal 7 4 2 5" xfId="729" xr:uid="{CC098B18-09D7-49A9-A873-4D5DEBC2C0E0}"/>
    <cellStyle name="Normal 7 4 2 5 2" xfId="3560" xr:uid="{6AA1F8CA-68A6-45F8-BA83-9A79C5C1DBC1}"/>
    <cellStyle name="Normal 7 4 2 5 3" xfId="3561" xr:uid="{D6B1DBC1-0B0B-4A3A-973A-CCE29C4CBAF8}"/>
    <cellStyle name="Normal 7 4 2 5 4" xfId="3562" xr:uid="{435E969F-D230-478E-B902-429C7AE46BFC}"/>
    <cellStyle name="Normal 7 4 2 6" xfId="3563" xr:uid="{32A54425-1BB3-4A77-8534-5D1633DBF05D}"/>
    <cellStyle name="Normal 7 4 2 6 2" xfId="3564" xr:uid="{9379E112-94B5-41A8-B8D4-8ACFC88272A1}"/>
    <cellStyle name="Normal 7 4 2 6 3" xfId="3565" xr:uid="{C15193A7-64D8-4E6D-9CED-241F59B2BC11}"/>
    <cellStyle name="Normal 7 4 2 6 4" xfId="3566" xr:uid="{48ABC1E4-7049-48B4-A9AC-AB19962BE593}"/>
    <cellStyle name="Normal 7 4 2 7" xfId="3567" xr:uid="{ECDF0D7E-6ADB-4949-8D92-0763DC59FBA6}"/>
    <cellStyle name="Normal 7 4 2 8" xfId="3568" xr:uid="{D472BBDA-83C5-4F0D-960A-E4E36C21076E}"/>
    <cellStyle name="Normal 7 4 2 9" xfId="3569" xr:uid="{F9AA8BA5-5D02-44D5-8562-B2475A8C220E}"/>
    <cellStyle name="Normal 7 4 3" xfId="364" xr:uid="{2525BB8A-0938-4984-9A4D-0009319B4579}"/>
    <cellStyle name="Normal 7 4 3 2" xfId="730" xr:uid="{D24B46F4-3F2D-46BB-A0E2-D67882930F6A}"/>
    <cellStyle name="Normal 7 4 3 2 2" xfId="731" xr:uid="{27E226CE-7148-4C44-9F1C-BC81F0EAF7D3}"/>
    <cellStyle name="Normal 7 4 3 2 2 2" xfId="1922" xr:uid="{562F934F-99B9-45D8-85E8-A8ECA34B5BAB}"/>
    <cellStyle name="Normal 7 4 3 2 2 2 2" xfId="1923" xr:uid="{A2E45A06-2287-4954-972D-3244816C3827}"/>
    <cellStyle name="Normal 7 4 3 2 2 3" xfId="1924" xr:uid="{CF3B401C-24FC-49D8-85F7-57CEDEE927D6}"/>
    <cellStyle name="Normal 7 4 3 2 2 4" xfId="3570" xr:uid="{DC08B215-1CB9-4904-89CC-C2AB98708BC6}"/>
    <cellStyle name="Normal 7 4 3 2 3" xfId="1925" xr:uid="{5B283FB6-2FF5-47A7-A04B-24B2281ED78C}"/>
    <cellStyle name="Normal 7 4 3 2 3 2" xfId="1926" xr:uid="{D6F9CCE4-C838-47BE-A74D-7994703930E7}"/>
    <cellStyle name="Normal 7 4 3 2 3 3" xfId="3571" xr:uid="{D4E0AD01-7898-41B2-A3C2-609BD2384164}"/>
    <cellStyle name="Normal 7 4 3 2 3 4" xfId="3572" xr:uid="{D99BA285-46E1-4A00-B278-6DB4B6E17CBC}"/>
    <cellStyle name="Normal 7 4 3 2 4" xfId="1927" xr:uid="{DFFC164F-1A10-456C-AB2F-15692CA2E8A2}"/>
    <cellStyle name="Normal 7 4 3 2 5" xfId="3573" xr:uid="{C703A228-8A10-42CA-A2BA-511FA028F0D6}"/>
    <cellStyle name="Normal 7 4 3 2 6" xfId="3574" xr:uid="{0B27BCEE-75C1-417E-B535-61149CBDF151}"/>
    <cellStyle name="Normal 7 4 3 3" xfId="732" xr:uid="{06679A38-52A8-4079-8236-85A40CDCFA58}"/>
    <cellStyle name="Normal 7 4 3 3 2" xfId="1928" xr:uid="{D405C4D6-BF46-43A6-95D6-B9A774FB68A6}"/>
    <cellStyle name="Normal 7 4 3 3 2 2" xfId="1929" xr:uid="{EEB1AB00-0690-4522-B05C-DA642F2E5BEB}"/>
    <cellStyle name="Normal 7 4 3 3 2 3" xfId="3575" xr:uid="{11C509DC-05B4-47C7-B277-5C813164401A}"/>
    <cellStyle name="Normal 7 4 3 3 2 4" xfId="3576" xr:uid="{19FAC0E8-EE88-44B2-A8EC-D58C2762B60A}"/>
    <cellStyle name="Normal 7 4 3 3 3" xfId="1930" xr:uid="{F0767DE8-BEDB-4A07-9CBD-888DDC18A820}"/>
    <cellStyle name="Normal 7 4 3 3 4" xfId="3577" xr:uid="{7FC6F96A-1414-42AA-8866-79456953FE3F}"/>
    <cellStyle name="Normal 7 4 3 3 5" xfId="3578" xr:uid="{BE756FE6-CB42-4F40-AF68-822FA5F684AA}"/>
    <cellStyle name="Normal 7 4 3 4" xfId="1931" xr:uid="{8B7B1948-82BB-4DD2-A976-81A3D573D034}"/>
    <cellStyle name="Normal 7 4 3 4 2" xfId="1932" xr:uid="{30478A28-FA3A-4B10-A2AD-E29AE3170DB7}"/>
    <cellStyle name="Normal 7 4 3 4 3" xfId="3579" xr:uid="{93553B62-2B3D-4989-800B-3E158392D2C2}"/>
    <cellStyle name="Normal 7 4 3 4 4" xfId="3580" xr:uid="{10E95F12-982A-4518-89FF-FC1E3BC33F37}"/>
    <cellStyle name="Normal 7 4 3 5" xfId="1933" xr:uid="{0DECCF26-86B4-49D6-B13D-B13DFCD3F5D0}"/>
    <cellStyle name="Normal 7 4 3 5 2" xfId="3581" xr:uid="{EC333FB9-72CC-4B3A-B40C-0059566BE0EA}"/>
    <cellStyle name="Normal 7 4 3 5 3" xfId="3582" xr:uid="{F80703B5-4507-4BAD-9623-60ADBBFFF0B5}"/>
    <cellStyle name="Normal 7 4 3 5 4" xfId="3583" xr:uid="{C428DFFE-3DA5-4618-8C83-5529132A48FE}"/>
    <cellStyle name="Normal 7 4 3 6" xfId="3584" xr:uid="{CC0DD204-F967-4064-82EA-FF7E566F7589}"/>
    <cellStyle name="Normal 7 4 3 7" xfId="3585" xr:uid="{6C342065-254A-4266-990D-98CCD68CA41C}"/>
    <cellStyle name="Normal 7 4 3 8" xfId="3586" xr:uid="{6727CC90-0062-4A41-B5A8-91188D775C0F}"/>
    <cellStyle name="Normal 7 4 4" xfId="365" xr:uid="{A5D51BB8-9332-4D4B-ACDC-BD8F34837170}"/>
    <cellStyle name="Normal 7 4 4 2" xfId="733" xr:uid="{38EADAF4-8BE7-4367-BEFA-1C93BCCE422B}"/>
    <cellStyle name="Normal 7 4 4 2 2" xfId="734" xr:uid="{4161F5EE-E4AB-424A-991D-32C081E02263}"/>
    <cellStyle name="Normal 7 4 4 2 2 2" xfId="1934" xr:uid="{D6F9DB98-F44A-42BF-BAEC-9B154BA8ECA7}"/>
    <cellStyle name="Normal 7 4 4 2 2 3" xfId="3587" xr:uid="{094D3CA3-0B11-46C0-8211-E7AC2C967290}"/>
    <cellStyle name="Normal 7 4 4 2 2 4" xfId="3588" xr:uid="{03D29D01-B81F-4973-B127-A5CCE2AC55F6}"/>
    <cellStyle name="Normal 7 4 4 2 3" xfId="1935" xr:uid="{F226701F-7AAA-4CB3-A901-39BEDF176378}"/>
    <cellStyle name="Normal 7 4 4 2 4" xfId="3589" xr:uid="{0A62D362-A8B2-4012-8C65-4E3658A059C7}"/>
    <cellStyle name="Normal 7 4 4 2 5" xfId="3590" xr:uid="{614202C0-7F7A-4456-A117-AB3B2F64F207}"/>
    <cellStyle name="Normal 7 4 4 3" xfId="735" xr:uid="{5F082690-596F-4767-B03D-B97558256944}"/>
    <cellStyle name="Normal 7 4 4 3 2" xfId="1936" xr:uid="{A52BDDC7-8BA3-4A94-9F10-181C5DA3809E}"/>
    <cellStyle name="Normal 7 4 4 3 3" xfId="3591" xr:uid="{70DCC56E-8FAA-4F5B-82D3-0A8625F3187E}"/>
    <cellStyle name="Normal 7 4 4 3 4" xfId="3592" xr:uid="{AF706F3E-9D2D-4B6A-BA41-0ECF98AC27C8}"/>
    <cellStyle name="Normal 7 4 4 4" xfId="1937" xr:uid="{E53B8CBA-1790-45D6-BEAA-CF4DA796A7C1}"/>
    <cellStyle name="Normal 7 4 4 4 2" xfId="3593" xr:uid="{BFFA429F-084F-4D25-91F4-B012245A7F15}"/>
    <cellStyle name="Normal 7 4 4 4 3" xfId="3594" xr:uid="{A27A2BF6-3BC9-4F78-AB09-0D225CC7FB5A}"/>
    <cellStyle name="Normal 7 4 4 4 4" xfId="3595" xr:uid="{961E60ED-B594-4591-93E1-E61B695228D2}"/>
    <cellStyle name="Normal 7 4 4 5" xfId="3596" xr:uid="{56D40A4C-11E9-41BB-A39D-61E509C5DF5D}"/>
    <cellStyle name="Normal 7 4 4 6" xfId="3597" xr:uid="{F2D61FBA-EBCE-4203-BD3B-6340179CD59F}"/>
    <cellStyle name="Normal 7 4 4 7" xfId="3598" xr:uid="{EE96B1FA-43F4-499E-8B54-0992370A7629}"/>
    <cellStyle name="Normal 7 4 5" xfId="366" xr:uid="{4C5C9A6B-4DF7-4F21-BC3E-8D179F6FDC81}"/>
    <cellStyle name="Normal 7 4 5 2" xfId="736" xr:uid="{3E9AB590-9447-4AE8-ABDA-E8C430A64CEF}"/>
    <cellStyle name="Normal 7 4 5 2 2" xfId="1938" xr:uid="{315A580B-520B-48C0-A6F5-4BCAA19EA3F2}"/>
    <cellStyle name="Normal 7 4 5 2 3" xfId="3599" xr:uid="{46EDA25A-2814-4FDC-9421-E4FE91C5E74F}"/>
    <cellStyle name="Normal 7 4 5 2 4" xfId="3600" xr:uid="{39E94BCE-3959-4D6B-B6F3-24F0B2ED8F21}"/>
    <cellStyle name="Normal 7 4 5 3" xfId="1939" xr:uid="{8A37B25F-EB4F-4B32-93C4-4053C293FC01}"/>
    <cellStyle name="Normal 7 4 5 3 2" xfId="3601" xr:uid="{6BCDB5B9-79D9-45B0-B7F2-A3E48D592CEC}"/>
    <cellStyle name="Normal 7 4 5 3 3" xfId="3602" xr:uid="{39FFE265-D341-4199-BF85-87DF46038011}"/>
    <cellStyle name="Normal 7 4 5 3 4" xfId="3603" xr:uid="{A94404B2-77C6-4CBD-955D-CFCC35B074C6}"/>
    <cellStyle name="Normal 7 4 5 4" xfId="3604" xr:uid="{718DA847-7DD9-43B5-ADD3-F9D21D761608}"/>
    <cellStyle name="Normal 7 4 5 5" xfId="3605" xr:uid="{E6434BC9-DA49-4CD9-814E-5BB24ECBBDE5}"/>
    <cellStyle name="Normal 7 4 5 6" xfId="3606" xr:uid="{8773E779-AC43-4013-97AA-B21C93B5ECA6}"/>
    <cellStyle name="Normal 7 4 6" xfId="737" xr:uid="{EBF804E8-0FD6-4DEC-9EB6-F7837EADDA0A}"/>
    <cellStyle name="Normal 7 4 6 2" xfId="1940" xr:uid="{87E97D6F-2BA7-47E6-9D68-CA7ABB7913E7}"/>
    <cellStyle name="Normal 7 4 6 2 2" xfId="3607" xr:uid="{B1DB7E98-0D78-422D-8052-0A4E6B9D3FF1}"/>
    <cellStyle name="Normal 7 4 6 2 3" xfId="3608" xr:uid="{869FB7B9-F6C8-489E-ADDD-BC13876F45E4}"/>
    <cellStyle name="Normal 7 4 6 2 4" xfId="3609" xr:uid="{5AEE8514-6B44-44D5-BD2F-33E76E413C9A}"/>
    <cellStyle name="Normal 7 4 6 3" xfId="3610" xr:uid="{4A2F5BD1-E963-4F38-943A-1D31E005C59F}"/>
    <cellStyle name="Normal 7 4 6 4" xfId="3611" xr:uid="{7861B1F8-0CDA-45F5-8E35-2EA6E5A244D7}"/>
    <cellStyle name="Normal 7 4 6 5" xfId="3612" xr:uid="{80D891D5-A1E1-4AFC-8347-2984BFFF751F}"/>
    <cellStyle name="Normal 7 4 7" xfId="1941" xr:uid="{1F7FCA28-F14A-4487-A29F-7FBAAF7550E0}"/>
    <cellStyle name="Normal 7 4 7 2" xfId="3613" xr:uid="{02FF8202-E8AF-4BC2-BC2F-A43A704FD90D}"/>
    <cellStyle name="Normal 7 4 7 3" xfId="3614" xr:uid="{CFAC8165-FF35-4D25-8AEF-9383FF5D9A3D}"/>
    <cellStyle name="Normal 7 4 7 4" xfId="3615" xr:uid="{85E44069-F346-400D-A897-F3134438DB22}"/>
    <cellStyle name="Normal 7 4 8" xfId="3616" xr:uid="{C6884B96-28D4-46B5-B29A-91DA0995206E}"/>
    <cellStyle name="Normal 7 4 8 2" xfId="3617" xr:uid="{5BCCD6B5-8220-4392-AA9F-6F76A033A540}"/>
    <cellStyle name="Normal 7 4 8 3" xfId="3618" xr:uid="{0EE14680-95DB-43ED-97E8-141CE7176C56}"/>
    <cellStyle name="Normal 7 4 8 4" xfId="3619" xr:uid="{EC9AF8D1-8950-474D-8848-DCCAE989AABF}"/>
    <cellStyle name="Normal 7 4 9" xfId="3620" xr:uid="{E4C1436B-554C-45A0-9093-C1327718B5D7}"/>
    <cellStyle name="Normal 7 5" xfId="143" xr:uid="{5ED2140D-9EE0-4146-810F-69402983332A}"/>
    <cellStyle name="Normal 7 5 2" xfId="144" xr:uid="{4F97A451-AA96-48EE-AD5A-EFEB0527AB11}"/>
    <cellStyle name="Normal 7 5 2 2" xfId="367" xr:uid="{6B104437-9193-4760-B025-A189B24982F0}"/>
    <cellStyle name="Normal 7 5 2 2 2" xfId="738" xr:uid="{47997AAC-0ED2-4692-84D7-CF7E3AEB2568}"/>
    <cellStyle name="Normal 7 5 2 2 2 2" xfId="1942" xr:uid="{8C289BCD-BDC2-4C1F-A8EE-375C0E3DC806}"/>
    <cellStyle name="Normal 7 5 2 2 2 3" xfId="3621" xr:uid="{CA1B06D5-BAD8-4BBA-B5B9-916FA7469E14}"/>
    <cellStyle name="Normal 7 5 2 2 2 4" xfId="3622" xr:uid="{2D66CCB6-0FA9-4AAE-869D-87D74B0C06EB}"/>
    <cellStyle name="Normal 7 5 2 2 3" xfId="1943" xr:uid="{6EC19D6E-E296-4437-AC35-61EE823B08CA}"/>
    <cellStyle name="Normal 7 5 2 2 3 2" xfId="3623" xr:uid="{5D79E867-3399-4FC9-BF74-706F74321C69}"/>
    <cellStyle name="Normal 7 5 2 2 3 3" xfId="3624" xr:uid="{364658CC-CF8E-492B-A6AF-B1C7AE3CE250}"/>
    <cellStyle name="Normal 7 5 2 2 3 4" xfId="3625" xr:uid="{5EAE6DA9-5508-4F37-9F85-8919ECD6DDCC}"/>
    <cellStyle name="Normal 7 5 2 2 4" xfId="3626" xr:uid="{9E2B5044-FAD4-4426-8D54-BBFD4C25A17B}"/>
    <cellStyle name="Normal 7 5 2 2 5" xfId="3627" xr:uid="{BDA25D95-C571-4515-B89B-230B141D9FBF}"/>
    <cellStyle name="Normal 7 5 2 2 6" xfId="3628" xr:uid="{9CE7ABB9-1F07-4F59-B2C9-46E217E3FDE9}"/>
    <cellStyle name="Normal 7 5 2 3" xfId="739" xr:uid="{F4717693-BD75-467E-9D3D-0DA905A25B1B}"/>
    <cellStyle name="Normal 7 5 2 3 2" xfId="1944" xr:uid="{86114957-C27E-414D-BBED-FF42F9ECFE50}"/>
    <cellStyle name="Normal 7 5 2 3 2 2" xfId="3629" xr:uid="{3CBE7EF3-EAAD-4661-8D11-303E8889CE2E}"/>
    <cellStyle name="Normal 7 5 2 3 2 3" xfId="3630" xr:uid="{CB7F738B-3998-436F-8BCB-3DCC3C1ABF9C}"/>
    <cellStyle name="Normal 7 5 2 3 2 4" xfId="3631" xr:uid="{50935F16-95FC-447A-8E68-DFB4ED96CD55}"/>
    <cellStyle name="Normal 7 5 2 3 3" xfId="3632" xr:uid="{590C9D01-3675-49F7-A608-C967BAB81EBD}"/>
    <cellStyle name="Normal 7 5 2 3 4" xfId="3633" xr:uid="{BB211F83-86FE-4CF4-A470-CC316BEF191F}"/>
    <cellStyle name="Normal 7 5 2 3 5" xfId="3634" xr:uid="{633C78B4-6B6A-499D-AD3D-CF40B272648E}"/>
    <cellStyle name="Normal 7 5 2 4" xfId="1945" xr:uid="{77885B25-5127-491C-903F-ED2C80DE1779}"/>
    <cellStyle name="Normal 7 5 2 4 2" xfId="3635" xr:uid="{FCC1B4F0-FFA2-4AFC-80A8-69945110E72B}"/>
    <cellStyle name="Normal 7 5 2 4 3" xfId="3636" xr:uid="{D6960A96-9B7E-42EE-B38A-DB433546BA56}"/>
    <cellStyle name="Normal 7 5 2 4 4" xfId="3637" xr:uid="{E6B6B6F5-F48B-43DF-80F1-CB42F3508022}"/>
    <cellStyle name="Normal 7 5 2 5" xfId="3638" xr:uid="{8A910D8C-E13D-49D2-A98A-DB7D08A6DE45}"/>
    <cellStyle name="Normal 7 5 2 5 2" xfId="3639" xr:uid="{29E88540-9935-4826-9B20-9487C56B2779}"/>
    <cellStyle name="Normal 7 5 2 5 3" xfId="3640" xr:uid="{7EAF484D-29D1-4F5A-8626-2A6D07BB17F7}"/>
    <cellStyle name="Normal 7 5 2 5 4" xfId="3641" xr:uid="{EC0DD786-1986-4DF5-8531-33CAA82588DC}"/>
    <cellStyle name="Normal 7 5 2 6" xfId="3642" xr:uid="{97DD3AEB-46AF-41D9-82B9-5D0546327DCC}"/>
    <cellStyle name="Normal 7 5 2 7" xfId="3643" xr:uid="{448C5378-283A-4FF0-B366-F5F3546323C4}"/>
    <cellStyle name="Normal 7 5 2 8" xfId="3644" xr:uid="{82459600-76D4-4A11-B7B9-C22302A005B8}"/>
    <cellStyle name="Normal 7 5 3" xfId="368" xr:uid="{3AC608C1-566B-4C4E-9E36-FA7956B2BF6F}"/>
    <cellStyle name="Normal 7 5 3 2" xfId="740" xr:uid="{68BD3534-665E-44BF-8763-C5DD18CE2A17}"/>
    <cellStyle name="Normal 7 5 3 2 2" xfId="741" xr:uid="{D279D8D2-D519-4D51-8285-1C7DBAB3D72E}"/>
    <cellStyle name="Normal 7 5 3 2 3" xfId="3645" xr:uid="{7B903956-F858-47F8-AEE1-0FE1CAB3DDF6}"/>
    <cellStyle name="Normal 7 5 3 2 4" xfId="3646" xr:uid="{BA7921A7-EC8B-4418-A812-F0FEE4430F8A}"/>
    <cellStyle name="Normal 7 5 3 3" xfId="742" xr:uid="{A087084F-F6F0-4FB8-A18E-4AA2F8CB1ADD}"/>
    <cellStyle name="Normal 7 5 3 3 2" xfId="3647" xr:uid="{B66CB753-B340-41C8-B000-923E8D5F6F2C}"/>
    <cellStyle name="Normal 7 5 3 3 3" xfId="3648" xr:uid="{4AF9AA51-11B0-4518-83D0-E73928E9A0C4}"/>
    <cellStyle name="Normal 7 5 3 3 4" xfId="3649" xr:uid="{5213F0D3-543E-4C85-BB14-1F1577799C9A}"/>
    <cellStyle name="Normal 7 5 3 4" xfId="3650" xr:uid="{9A322B51-FFB3-41B3-92F1-FF17DD9D5210}"/>
    <cellStyle name="Normal 7 5 3 5" xfId="3651" xr:uid="{A0C0F175-1047-4301-AE1D-2144B25C146A}"/>
    <cellStyle name="Normal 7 5 3 6" xfId="3652" xr:uid="{5FD7C08B-CBF5-4C5B-BB6E-EDDDF53548A9}"/>
    <cellStyle name="Normal 7 5 4" xfId="369" xr:uid="{4CF76B9E-468C-4B59-AC4E-7D18CBE5C2F4}"/>
    <cellStyle name="Normal 7 5 4 2" xfId="743" xr:uid="{576DDCD1-777F-4528-A1C3-577F67BC1D8C}"/>
    <cellStyle name="Normal 7 5 4 2 2" xfId="3653" xr:uid="{758DE333-730B-4E4E-A2EB-39D78C86A24A}"/>
    <cellStyle name="Normal 7 5 4 2 3" xfId="3654" xr:uid="{4F633A1E-1381-4C91-AE35-03546284461C}"/>
    <cellStyle name="Normal 7 5 4 2 4" xfId="3655" xr:uid="{EA1FCF3B-4673-4F46-B24D-AF622A9DB6E5}"/>
    <cellStyle name="Normal 7 5 4 3" xfId="3656" xr:uid="{1ABDC52D-6AC4-4124-8486-87ADFA86D963}"/>
    <cellStyle name="Normal 7 5 4 4" xfId="3657" xr:uid="{15098F93-8D1A-4DCC-923A-230C780A74E7}"/>
    <cellStyle name="Normal 7 5 4 5" xfId="3658" xr:uid="{DBD1D414-F325-44DB-AE34-3F74A28D413C}"/>
    <cellStyle name="Normal 7 5 5" xfId="744" xr:uid="{CD7EB54D-5795-4575-9153-E605FF2DEC6B}"/>
    <cellStyle name="Normal 7 5 5 2" xfId="3659" xr:uid="{4F8F3845-6D21-41B5-AB01-E591A4465A12}"/>
    <cellStyle name="Normal 7 5 5 3" xfId="3660" xr:uid="{D9DBDE02-D194-4845-A10D-FE9A5373D680}"/>
    <cellStyle name="Normal 7 5 5 4" xfId="3661" xr:uid="{CA2161A9-E6BC-4D5F-A207-4FBFA59F0602}"/>
    <cellStyle name="Normal 7 5 6" xfId="3662" xr:uid="{9D587593-0C9D-46F9-9797-E73E564A8D87}"/>
    <cellStyle name="Normal 7 5 6 2" xfId="3663" xr:uid="{510EC5EA-0917-461E-ADC1-31AAAF8EF0B8}"/>
    <cellStyle name="Normal 7 5 6 3" xfId="3664" xr:uid="{78AA0210-FE60-4E75-A6BA-3C243B4FC921}"/>
    <cellStyle name="Normal 7 5 6 4" xfId="3665" xr:uid="{1D4A6B1E-5EF9-420A-AC19-48817E947BD6}"/>
    <cellStyle name="Normal 7 5 7" xfId="3666" xr:uid="{5161C6D6-FE09-46FB-BDF6-F7E4170452E2}"/>
    <cellStyle name="Normal 7 5 8" xfId="3667" xr:uid="{77767ACA-0B08-4AD1-B6FE-67818FB6C5B0}"/>
    <cellStyle name="Normal 7 5 9" xfId="3668" xr:uid="{9EFA09B4-56FD-4D74-8145-25BD8A5845F8}"/>
    <cellStyle name="Normal 7 6" xfId="145" xr:uid="{BEED595B-6F02-4EEF-8E44-8F311BF55A93}"/>
    <cellStyle name="Normal 7 6 2" xfId="370" xr:uid="{FB43C5E9-0727-4539-BED3-64007FDAC4C0}"/>
    <cellStyle name="Normal 7 6 2 2" xfId="745" xr:uid="{9E57C981-8863-47FA-8F33-012071161791}"/>
    <cellStyle name="Normal 7 6 2 2 2" xfId="1946" xr:uid="{F6D0A772-9719-4A93-AACC-C8CBBCFBEA53}"/>
    <cellStyle name="Normal 7 6 2 2 2 2" xfId="1947" xr:uid="{A99A8CBF-C3DF-443C-9DE7-30650A539A0D}"/>
    <cellStyle name="Normal 7 6 2 2 3" xfId="1948" xr:uid="{57665E12-E89B-4239-B4AB-45ECF36D6FCE}"/>
    <cellStyle name="Normal 7 6 2 2 4" xfId="3669" xr:uid="{F59F59C5-7E68-44CA-A122-0A1BF67F8B6E}"/>
    <cellStyle name="Normal 7 6 2 3" xfId="1949" xr:uid="{9A85ADB5-E5ED-4C6A-BB3F-B28DDF0EF3A1}"/>
    <cellStyle name="Normal 7 6 2 3 2" xfId="1950" xr:uid="{14D6A648-CFA6-49E3-B8C8-332BD777FE53}"/>
    <cellStyle name="Normal 7 6 2 3 3" xfId="3670" xr:uid="{48FDEB4A-2D23-468F-B525-221A78353894}"/>
    <cellStyle name="Normal 7 6 2 3 4" xfId="3671" xr:uid="{28FFFAD2-A2AF-4A50-A0C8-38F3922B1096}"/>
    <cellStyle name="Normal 7 6 2 4" xfId="1951" xr:uid="{A9197344-AE27-43C1-9698-30266AB27575}"/>
    <cellStyle name="Normal 7 6 2 5" xfId="3672" xr:uid="{61676D04-877B-4174-8926-71F90CD12EFF}"/>
    <cellStyle name="Normal 7 6 2 6" xfId="3673" xr:uid="{2C5B6B2C-4517-418D-8995-46DFF05AB151}"/>
    <cellStyle name="Normal 7 6 3" xfId="746" xr:uid="{82E9A23E-0CFF-4FCC-A829-DF58B92291DD}"/>
    <cellStyle name="Normal 7 6 3 2" xfId="1952" xr:uid="{96352189-7E69-4154-B957-C7FC6C9C1F88}"/>
    <cellStyle name="Normal 7 6 3 2 2" xfId="1953" xr:uid="{250A6222-6C58-4C2A-8FC1-EF83AA8F282B}"/>
    <cellStyle name="Normal 7 6 3 2 3" xfId="3674" xr:uid="{6D889171-886C-4411-9C28-57BCCF03E779}"/>
    <cellStyle name="Normal 7 6 3 2 4" xfId="3675" xr:uid="{19F99534-7DA7-4DCE-AA93-A2B2B873F763}"/>
    <cellStyle name="Normal 7 6 3 3" xfId="1954" xr:uid="{562D79AA-797D-46DB-90F3-81BAD78B7B23}"/>
    <cellStyle name="Normal 7 6 3 4" xfId="3676" xr:uid="{3AB8F0AE-D230-4A73-95BC-0D146E275289}"/>
    <cellStyle name="Normal 7 6 3 5" xfId="3677" xr:uid="{5839CDD7-CCA7-4FCA-9170-2F541056AE68}"/>
    <cellStyle name="Normal 7 6 4" xfId="1955" xr:uid="{73DD29FA-B879-40EE-B4C4-E1E10816B3F6}"/>
    <cellStyle name="Normal 7 6 4 2" xfId="1956" xr:uid="{EA663772-35FF-4767-B630-009DDFEBABED}"/>
    <cellStyle name="Normal 7 6 4 3" xfId="3678" xr:uid="{594661C0-5E13-4AAD-8E43-CE869F3D4AF0}"/>
    <cellStyle name="Normal 7 6 4 4" xfId="3679" xr:uid="{109C8D29-2B2B-47D6-B85E-37F9CB94D255}"/>
    <cellStyle name="Normal 7 6 5" xfId="1957" xr:uid="{4AE7A75E-82A0-460F-ABD4-DB475231BB38}"/>
    <cellStyle name="Normal 7 6 5 2" xfId="3680" xr:uid="{010BCAC0-B243-45DE-BD84-5BCA4CCEFEC5}"/>
    <cellStyle name="Normal 7 6 5 3" xfId="3681" xr:uid="{F596A49C-E746-4108-8C3C-6364137968CA}"/>
    <cellStyle name="Normal 7 6 5 4" xfId="3682" xr:uid="{868E4B13-8287-4C92-91B6-609B0631739D}"/>
    <cellStyle name="Normal 7 6 6" xfId="3683" xr:uid="{DFD204E0-A0B5-463A-BFA8-3B05CEC4AFC4}"/>
    <cellStyle name="Normal 7 6 7" xfId="3684" xr:uid="{D2642CAB-A22D-4E2B-9C21-AFB6F069A76C}"/>
    <cellStyle name="Normal 7 6 8" xfId="3685" xr:uid="{9055521F-4939-401F-A9B3-9E0B4236ED17}"/>
    <cellStyle name="Normal 7 7" xfId="371" xr:uid="{006D1C60-FDDD-41EF-A848-5D224E761D70}"/>
    <cellStyle name="Normal 7 7 2" xfId="747" xr:uid="{54CAEC10-E90D-4A26-8620-B07C8E1A06D0}"/>
    <cellStyle name="Normal 7 7 2 2" xfId="748" xr:uid="{D2FA7145-E704-43E4-8822-EC97B68894F7}"/>
    <cellStyle name="Normal 7 7 2 2 2" xfId="1958" xr:uid="{C14FB35D-64CE-4CB1-BBB3-B4F76A4AFBDD}"/>
    <cellStyle name="Normal 7 7 2 2 3" xfId="3686" xr:uid="{10708F20-749D-4611-9D1E-10DFE7A33F87}"/>
    <cellStyle name="Normal 7 7 2 2 4" xfId="3687" xr:uid="{90648AAF-1228-4832-9C21-4937D4525D90}"/>
    <cellStyle name="Normal 7 7 2 3" xfId="1959" xr:uid="{C794C0CB-7B60-41FC-81A6-A37ABB94BBCD}"/>
    <cellStyle name="Normal 7 7 2 4" xfId="3688" xr:uid="{91A53F0B-5CD6-4DB1-A2D7-703A01C2F5F5}"/>
    <cellStyle name="Normal 7 7 2 5" xfId="3689" xr:uid="{5A9AE208-0FC3-4F94-92C4-4C304CE1B88A}"/>
    <cellStyle name="Normal 7 7 3" xfId="749" xr:uid="{61B93F7F-C2F9-4DF3-81E8-F7B9B9C868AC}"/>
    <cellStyle name="Normal 7 7 3 2" xfId="1960" xr:uid="{EB699EE7-8124-4CCB-8A3B-22097E873696}"/>
    <cellStyle name="Normal 7 7 3 3" xfId="3690" xr:uid="{407F196C-212D-4E76-BEAA-4E402D034E2B}"/>
    <cellStyle name="Normal 7 7 3 4" xfId="3691" xr:uid="{308A49CE-07DD-4A0E-8E03-EBD7F0BBB9D1}"/>
    <cellStyle name="Normal 7 7 4" xfId="1961" xr:uid="{EE36281C-75E7-47F5-9AEB-74E3C492BFBC}"/>
    <cellStyle name="Normal 7 7 4 2" xfId="3692" xr:uid="{30A83C9A-5518-4685-8916-1EAD899BB643}"/>
    <cellStyle name="Normal 7 7 4 3" xfId="3693" xr:uid="{9906C237-3346-4B48-8741-74367F7B2456}"/>
    <cellStyle name="Normal 7 7 4 4" xfId="3694" xr:uid="{DB09121A-67C8-4E8C-A409-2C16DCC1D040}"/>
    <cellStyle name="Normal 7 7 5" xfId="3695" xr:uid="{C7BC7F42-AB78-414E-8480-5CDEEBD8D76E}"/>
    <cellStyle name="Normal 7 7 6" xfId="3696" xr:uid="{9815DF74-11F9-4791-9340-4E2D991D24B9}"/>
    <cellStyle name="Normal 7 7 7" xfId="3697" xr:uid="{E3137862-2450-4912-AEB7-91120805C7FC}"/>
    <cellStyle name="Normal 7 8" xfId="372" xr:uid="{EB7FA0A1-090F-43A3-B142-B62668CC6CFC}"/>
    <cellStyle name="Normal 7 8 2" xfId="750" xr:uid="{2D09F02C-5295-4535-B02B-3EE55B5B267D}"/>
    <cellStyle name="Normal 7 8 2 2" xfId="1962" xr:uid="{E0CAA926-F4BB-4C00-BF2C-F9B3B2B24341}"/>
    <cellStyle name="Normal 7 8 2 3" xfId="3698" xr:uid="{931DA8EB-6590-4BF7-BECB-966FEEA497C4}"/>
    <cellStyle name="Normal 7 8 2 4" xfId="3699" xr:uid="{1A6E190B-8969-466E-94EE-911AACC5CACB}"/>
    <cellStyle name="Normal 7 8 3" xfId="1963" xr:uid="{EA39D8F2-3980-4974-8941-F98582DA8C06}"/>
    <cellStyle name="Normal 7 8 3 2" xfId="3700" xr:uid="{253B4A06-8ADD-4807-8FFB-AB4B27C679AF}"/>
    <cellStyle name="Normal 7 8 3 3" xfId="3701" xr:uid="{42D51D7F-22AA-4A8B-A727-FC0F1A47B292}"/>
    <cellStyle name="Normal 7 8 3 4" xfId="3702" xr:uid="{FB37849B-B515-42F7-9AB5-13BD39F458F1}"/>
    <cellStyle name="Normal 7 8 4" xfId="3703" xr:uid="{EB6219BC-B0E7-4B88-A96D-3E91E87DE66D}"/>
    <cellStyle name="Normal 7 8 5" xfId="3704" xr:uid="{5FC4BF62-87F0-4EA9-97B5-D6B6116B2A9B}"/>
    <cellStyle name="Normal 7 8 6" xfId="3705" xr:uid="{02DCB495-09EA-4763-A5D1-8A9E77A512D7}"/>
    <cellStyle name="Normal 7 9" xfId="373" xr:uid="{BD5F1E69-7692-41B3-8BC2-5FF29879CF93}"/>
    <cellStyle name="Normal 7 9 2" xfId="1964" xr:uid="{63BFCD6A-CFC8-4A6E-8697-BFD22831ABDE}"/>
    <cellStyle name="Normal 7 9 2 2" xfId="3706" xr:uid="{D7D5A6E4-CBF4-4113-B9AA-C4F8D8B513F7}"/>
    <cellStyle name="Normal 7 9 2 2 2" xfId="4408" xr:uid="{5F902A27-3526-4449-8382-DC159273335E}"/>
    <cellStyle name="Normal 7 9 2 2 3" xfId="4687" xr:uid="{E30C8243-73A0-40F1-A46E-708B4790BD6F}"/>
    <cellStyle name="Normal 7 9 2 3" xfId="3707" xr:uid="{11992CE3-1468-4149-BAFE-E44A212ACBB9}"/>
    <cellStyle name="Normal 7 9 2 4" xfId="3708" xr:uid="{A7A4372D-F16C-418D-B26F-C1119B289871}"/>
    <cellStyle name="Normal 7 9 3" xfId="3709" xr:uid="{F59E6B53-809E-443E-B9A9-9A11C2C05947}"/>
    <cellStyle name="Normal 7 9 4" xfId="3710" xr:uid="{25A70BD3-846C-4AA3-9A5D-39B5DE237C42}"/>
    <cellStyle name="Normal 7 9 4 2" xfId="4578" xr:uid="{B71937E4-B59C-4F1C-AEE3-C37E776C41B5}"/>
    <cellStyle name="Normal 7 9 4 3" xfId="4688" xr:uid="{B2E89921-4DD9-45BF-9F10-EC316DD0999D}"/>
    <cellStyle name="Normal 7 9 4 4" xfId="4607" xr:uid="{BD593C8D-0B2E-47FD-BC9C-F5AFEDBFE4C8}"/>
    <cellStyle name="Normal 7 9 5" xfId="3711" xr:uid="{32B8A900-E7F7-426F-A623-74ADD96B6779}"/>
    <cellStyle name="Normal 8" xfId="146" xr:uid="{AC62DB51-029C-4870-A64D-5DFF670C2589}"/>
    <cellStyle name="Normal 8 10" xfId="1965" xr:uid="{9CE65CE6-854D-4775-BD0F-F4670D625D86}"/>
    <cellStyle name="Normal 8 10 2" xfId="3712" xr:uid="{95F03AB3-6D7E-4FE8-BFEC-66C01B1302E6}"/>
    <cellStyle name="Normal 8 10 3" xfId="3713" xr:uid="{DB09B2B9-B964-4B84-B50E-5755A70DB4D9}"/>
    <cellStyle name="Normal 8 10 4" xfId="3714" xr:uid="{31A756A5-A6C5-444A-91B8-B1E8F0BC4997}"/>
    <cellStyle name="Normal 8 11" xfId="3715" xr:uid="{C57D07AF-E442-4C08-9CA2-4E0FADD36FF8}"/>
    <cellStyle name="Normal 8 11 2" xfId="3716" xr:uid="{06414EFB-9386-4244-AB33-131C4F5144C3}"/>
    <cellStyle name="Normal 8 11 3" xfId="3717" xr:uid="{B4087D47-6669-4692-8C12-75A4B8B80078}"/>
    <cellStyle name="Normal 8 11 4" xfId="3718" xr:uid="{76E2B299-4DFD-4881-9BDD-478A2B2F96CC}"/>
    <cellStyle name="Normal 8 12" xfId="3719" xr:uid="{43855445-6165-4382-9A2D-72C2330CF023}"/>
    <cellStyle name="Normal 8 12 2" xfId="3720" xr:uid="{0115BE18-F136-4B3C-A817-3BC1D2E80AB7}"/>
    <cellStyle name="Normal 8 13" xfId="3721" xr:uid="{1740EEAA-B5E0-4C1C-94F8-D7249CBA51F1}"/>
    <cellStyle name="Normal 8 14" xfId="3722" xr:uid="{FD4A5809-ED0B-427B-8CC2-96368E9153CE}"/>
    <cellStyle name="Normal 8 15" xfId="3723" xr:uid="{CDD2F7D8-7FC8-4D1F-A6D8-AB8D3857097A}"/>
    <cellStyle name="Normal 8 2" xfId="147" xr:uid="{2CA4BCC8-0813-4774-B537-6D002174FC6C}"/>
    <cellStyle name="Normal 8 2 10" xfId="3724" xr:uid="{5174B1F2-2F7A-4A0D-8263-624AFC4A7C17}"/>
    <cellStyle name="Normal 8 2 11" xfId="3725" xr:uid="{783EDE21-71A2-4F76-A459-6F3405A5F90F}"/>
    <cellStyle name="Normal 8 2 2" xfId="148" xr:uid="{D3509E7E-72EB-4861-957B-68A573D7CEFB}"/>
    <cellStyle name="Normal 8 2 2 2" xfId="149" xr:uid="{C4B17C82-EA78-4EE7-9D5C-D4EDFC8525B6}"/>
    <cellStyle name="Normal 8 2 2 2 2" xfId="374" xr:uid="{C6D86C6B-F106-45B6-A5FC-20B0D0F74680}"/>
    <cellStyle name="Normal 8 2 2 2 2 2" xfId="751" xr:uid="{C546000B-DC48-4E4C-8F9C-DA76DC2A7245}"/>
    <cellStyle name="Normal 8 2 2 2 2 2 2" xfId="752" xr:uid="{A99585F2-EF37-4DE6-A6FA-5B4312577992}"/>
    <cellStyle name="Normal 8 2 2 2 2 2 2 2" xfId="1966" xr:uid="{C063684C-8820-4F4C-8441-669335506AD6}"/>
    <cellStyle name="Normal 8 2 2 2 2 2 2 2 2" xfId="1967" xr:uid="{8D8F4FCD-3996-4677-B9D3-21E98B8740A0}"/>
    <cellStyle name="Normal 8 2 2 2 2 2 2 3" xfId="1968" xr:uid="{D6DE189E-A5E6-439E-BCF4-1B28F098A32A}"/>
    <cellStyle name="Normal 8 2 2 2 2 2 3" xfId="1969" xr:uid="{62BD448A-C18B-4F69-BA8E-9939443482C3}"/>
    <cellStyle name="Normal 8 2 2 2 2 2 3 2" xfId="1970" xr:uid="{5B062799-DD00-42C2-B051-41B0C13ADB49}"/>
    <cellStyle name="Normal 8 2 2 2 2 2 4" xfId="1971" xr:uid="{44607649-38B7-44A3-AA9F-7ABEC4932D5E}"/>
    <cellStyle name="Normal 8 2 2 2 2 3" xfId="753" xr:uid="{EE113DDC-2F61-4341-B4F8-A39A721A5E9A}"/>
    <cellStyle name="Normal 8 2 2 2 2 3 2" xfId="1972" xr:uid="{63C22256-2CE5-4B6D-93C1-D15DDAAC5E8C}"/>
    <cellStyle name="Normal 8 2 2 2 2 3 2 2" xfId="1973" xr:uid="{301D503A-072F-4E50-877D-D89EBECB3517}"/>
    <cellStyle name="Normal 8 2 2 2 2 3 3" xfId="1974" xr:uid="{FF207ACA-B610-4CFC-B8EC-8E9748F844AC}"/>
    <cellStyle name="Normal 8 2 2 2 2 3 4" xfId="3726" xr:uid="{0497096E-933C-440B-9E46-122D477CFC12}"/>
    <cellStyle name="Normal 8 2 2 2 2 4" xfId="1975" xr:uid="{647188D6-FD15-4D41-BB00-799D284770C6}"/>
    <cellStyle name="Normal 8 2 2 2 2 4 2" xfId="1976" xr:uid="{3AAD8F8B-4909-4D41-9A02-16611755514B}"/>
    <cellStyle name="Normal 8 2 2 2 2 5" xfId="1977" xr:uid="{029827AF-1CC5-48F0-ACF1-5FE8DBF02ABC}"/>
    <cellStyle name="Normal 8 2 2 2 2 6" xfId="3727" xr:uid="{3484A855-8284-49FD-B4EC-62CD8D7948A8}"/>
    <cellStyle name="Normal 8 2 2 2 3" xfId="375" xr:uid="{81C1067C-FE4E-4BFC-B6FC-32F7B41F13F9}"/>
    <cellStyle name="Normal 8 2 2 2 3 2" xfId="754" xr:uid="{0D71A7EA-EEFE-4791-9B71-2953273F4A3D}"/>
    <cellStyle name="Normal 8 2 2 2 3 2 2" xfId="755" xr:uid="{C4066847-57B6-4FFD-95CB-B1EC2868DE94}"/>
    <cellStyle name="Normal 8 2 2 2 3 2 2 2" xfId="1978" xr:uid="{176CABE0-145E-49BB-B8F3-E2D1E0B4AFD1}"/>
    <cellStyle name="Normal 8 2 2 2 3 2 2 2 2" xfId="1979" xr:uid="{E4BA1133-D2E6-4F64-A29A-F80E1260F4E3}"/>
    <cellStyle name="Normal 8 2 2 2 3 2 2 3" xfId="1980" xr:uid="{6239BAD7-F16B-405A-8060-75ABA6F5CDE4}"/>
    <cellStyle name="Normal 8 2 2 2 3 2 3" xfId="1981" xr:uid="{881CF63A-6DE7-4C2B-90D2-E16FBB013636}"/>
    <cellStyle name="Normal 8 2 2 2 3 2 3 2" xfId="1982" xr:uid="{735C5936-EC23-4577-B8A1-A350EC654984}"/>
    <cellStyle name="Normal 8 2 2 2 3 2 4" xfId="1983" xr:uid="{38234E5E-D3E6-41B5-84DA-13355232718D}"/>
    <cellStyle name="Normal 8 2 2 2 3 3" xfId="756" xr:uid="{B15613F0-1AB3-47B4-9A65-2B0D8BEC3431}"/>
    <cellStyle name="Normal 8 2 2 2 3 3 2" xfId="1984" xr:uid="{937E80A5-DAAB-48DB-99FD-A897FDAEF63C}"/>
    <cellStyle name="Normal 8 2 2 2 3 3 2 2" xfId="1985" xr:uid="{10CEDC88-C696-41EA-A216-B93F38BE9912}"/>
    <cellStyle name="Normal 8 2 2 2 3 3 3" xfId="1986" xr:uid="{7131022F-DE0C-433A-A7B3-C6E5572EEBE6}"/>
    <cellStyle name="Normal 8 2 2 2 3 4" xfId="1987" xr:uid="{F47C1DCB-6116-475A-98B3-45E185604B61}"/>
    <cellStyle name="Normal 8 2 2 2 3 4 2" xfId="1988" xr:uid="{BB2DA142-F05E-439B-8461-F6AD638DECCF}"/>
    <cellStyle name="Normal 8 2 2 2 3 5" xfId="1989" xr:uid="{696B17D2-0B93-479E-B589-64620DFEC2F4}"/>
    <cellStyle name="Normal 8 2 2 2 4" xfId="757" xr:uid="{0B90F967-A890-4F45-80DE-B8234B9B23CE}"/>
    <cellStyle name="Normal 8 2 2 2 4 2" xfId="758" xr:uid="{33DCE364-0B67-4FCB-816F-CA0821CBD3A7}"/>
    <cellStyle name="Normal 8 2 2 2 4 2 2" xfId="1990" xr:uid="{35E7598B-B4D5-4191-9D85-AAB917B8DAFD}"/>
    <cellStyle name="Normal 8 2 2 2 4 2 2 2" xfId="1991" xr:uid="{98EED41C-F2B1-4570-A1A2-D55E7EE2D62A}"/>
    <cellStyle name="Normal 8 2 2 2 4 2 3" xfId="1992" xr:uid="{A7816378-B256-40C0-9601-4CF8F3B0CD57}"/>
    <cellStyle name="Normal 8 2 2 2 4 3" xfId="1993" xr:uid="{540C86AE-B188-4FB1-91DF-139598ED561C}"/>
    <cellStyle name="Normal 8 2 2 2 4 3 2" xfId="1994" xr:uid="{D9D46BCD-9002-4B12-8FAD-F7F7DE62B4D0}"/>
    <cellStyle name="Normal 8 2 2 2 4 4" xfId="1995" xr:uid="{29722790-04AD-412A-8A9F-526A1BB9BBBD}"/>
    <cellStyle name="Normal 8 2 2 2 5" xfId="759" xr:uid="{FFADA136-2B49-4632-9EF7-A4BDDD717C83}"/>
    <cellStyle name="Normal 8 2 2 2 5 2" xfId="1996" xr:uid="{A41B59D6-F25C-4BF7-A391-09E69D3DF3E8}"/>
    <cellStyle name="Normal 8 2 2 2 5 2 2" xfId="1997" xr:uid="{25E5F7A4-FF28-41E6-A576-03295351BFF4}"/>
    <cellStyle name="Normal 8 2 2 2 5 3" xfId="1998" xr:uid="{2461FF05-F224-44A2-9F01-C2E068F70584}"/>
    <cellStyle name="Normal 8 2 2 2 5 4" xfId="3728" xr:uid="{EEB4A9F2-22C0-4F9E-9F5A-E135812C96D0}"/>
    <cellStyle name="Normal 8 2 2 2 6" xfId="1999" xr:uid="{F8DF1652-BA5A-4009-9EE9-4368DEDE9F5F}"/>
    <cellStyle name="Normal 8 2 2 2 6 2" xfId="2000" xr:uid="{EED4F222-4858-4ECE-AB52-D43472C8CF70}"/>
    <cellStyle name="Normal 8 2 2 2 7" xfId="2001" xr:uid="{56BE4B85-EAE5-41C7-9872-ECF9DB1E48C1}"/>
    <cellStyle name="Normal 8 2 2 2 8" xfId="3729" xr:uid="{E7113EC2-EF89-48D1-85BF-026C1D63DB55}"/>
    <cellStyle name="Normal 8 2 2 3" xfId="376" xr:uid="{100B94D4-01A2-4A39-8FA2-F48508107EA0}"/>
    <cellStyle name="Normal 8 2 2 3 2" xfId="760" xr:uid="{85E026C5-8E47-4BA8-9F9D-3E99BDAAECAD}"/>
    <cellStyle name="Normal 8 2 2 3 2 2" xfId="761" xr:uid="{40877165-3B73-49EF-97D7-AF6F59986C06}"/>
    <cellStyle name="Normal 8 2 2 3 2 2 2" xfId="2002" xr:uid="{CFD75C5F-1E0A-4776-9F51-0C36B54B3FCC}"/>
    <cellStyle name="Normal 8 2 2 3 2 2 2 2" xfId="2003" xr:uid="{AE5CDDA6-2F1B-4A36-9B3F-0FBB9779B30F}"/>
    <cellStyle name="Normal 8 2 2 3 2 2 3" xfId="2004" xr:uid="{DD8B4E5A-1189-473F-A6B1-85A451A58BD4}"/>
    <cellStyle name="Normal 8 2 2 3 2 3" xfId="2005" xr:uid="{DE9E4E23-7E62-4DCB-A431-9412FCDBADE5}"/>
    <cellStyle name="Normal 8 2 2 3 2 3 2" xfId="2006" xr:uid="{FB8988C6-E03E-4036-8FB8-5766D760AABA}"/>
    <cellStyle name="Normal 8 2 2 3 2 4" xfId="2007" xr:uid="{7E26F484-DD65-4977-8729-2AB6ACE90EA3}"/>
    <cellStyle name="Normal 8 2 2 3 3" xfId="762" xr:uid="{C4EE61C3-72E1-4823-87DF-0B57EB7B092D}"/>
    <cellStyle name="Normal 8 2 2 3 3 2" xfId="2008" xr:uid="{067973A8-854E-4A9E-B1CE-28B16B3BA620}"/>
    <cellStyle name="Normal 8 2 2 3 3 2 2" xfId="2009" xr:uid="{14324600-C244-4B29-A9DD-5E938F08587C}"/>
    <cellStyle name="Normal 8 2 2 3 3 3" xfId="2010" xr:uid="{635D829C-8B6C-4E94-8819-F52F82014CDB}"/>
    <cellStyle name="Normal 8 2 2 3 3 4" xfId="3730" xr:uid="{BE2A5081-F95B-438F-9B61-CE8DBBBFAF5C}"/>
    <cellStyle name="Normal 8 2 2 3 4" xfId="2011" xr:uid="{72C479A5-CFF7-46BA-8D5C-4AA2981C6D2F}"/>
    <cellStyle name="Normal 8 2 2 3 4 2" xfId="2012" xr:uid="{DDF2E187-65AB-47E1-A7EF-3A9050B2F069}"/>
    <cellStyle name="Normal 8 2 2 3 5" xfId="2013" xr:uid="{CC0CE878-8DFF-4506-94C5-805C8971D170}"/>
    <cellStyle name="Normal 8 2 2 3 6" xfId="3731" xr:uid="{9796059D-9761-4991-A9D2-5335C18A4245}"/>
    <cellStyle name="Normal 8 2 2 4" xfId="377" xr:uid="{DA45D389-98B9-4946-8188-F4ABD63760D0}"/>
    <cellStyle name="Normal 8 2 2 4 2" xfId="763" xr:uid="{B8864278-EACD-41FA-A6EE-6C9F30286CB7}"/>
    <cellStyle name="Normal 8 2 2 4 2 2" xfId="764" xr:uid="{C3B91AEE-D7B2-4578-8387-AF04BE3246AA}"/>
    <cellStyle name="Normal 8 2 2 4 2 2 2" xfId="2014" xr:uid="{116E4149-C278-4036-B389-95952F618B29}"/>
    <cellStyle name="Normal 8 2 2 4 2 2 2 2" xfId="2015" xr:uid="{5F59277C-FD59-4B1A-9D5F-DD02B6FFA43A}"/>
    <cellStyle name="Normal 8 2 2 4 2 2 3" xfId="2016" xr:uid="{AAEA5B77-8F66-47BD-ABE8-D27E5000438F}"/>
    <cellStyle name="Normal 8 2 2 4 2 3" xfId="2017" xr:uid="{0F5C36E8-8D33-4DF4-8A62-692D447ABB07}"/>
    <cellStyle name="Normal 8 2 2 4 2 3 2" xfId="2018" xr:uid="{E8DF9597-21F5-46E6-AAB6-C558973319AD}"/>
    <cellStyle name="Normal 8 2 2 4 2 4" xfId="2019" xr:uid="{7659A205-004C-40A8-ABF8-AB0F99F2D533}"/>
    <cellStyle name="Normal 8 2 2 4 3" xfId="765" xr:uid="{936F0C60-FF69-4822-BD87-0AF80F1071E2}"/>
    <cellStyle name="Normal 8 2 2 4 3 2" xfId="2020" xr:uid="{987E1681-A1EC-416D-A833-06EB74FC9DBB}"/>
    <cellStyle name="Normal 8 2 2 4 3 2 2" xfId="2021" xr:uid="{76D18E1D-A516-48EE-8C3D-EA7DE9FCD67A}"/>
    <cellStyle name="Normal 8 2 2 4 3 3" xfId="2022" xr:uid="{27BA8241-311D-44D4-B5EB-90F2A56CD74D}"/>
    <cellStyle name="Normal 8 2 2 4 4" xfId="2023" xr:uid="{C303DBD1-1E76-4E97-95E3-C82AF8076CAF}"/>
    <cellStyle name="Normal 8 2 2 4 4 2" xfId="2024" xr:uid="{BD2BF5AC-4DE6-40F3-B54E-15A0C6B2BC54}"/>
    <cellStyle name="Normal 8 2 2 4 5" xfId="2025" xr:uid="{68954B04-2509-45CF-9DBC-0EA8F53D7A77}"/>
    <cellStyle name="Normal 8 2 2 5" xfId="378" xr:uid="{21F0075B-4C29-49B9-8E34-A2243B441C52}"/>
    <cellStyle name="Normal 8 2 2 5 2" xfId="766" xr:uid="{07A58BFB-0A04-4D6D-9D78-C3A67A40B7B6}"/>
    <cellStyle name="Normal 8 2 2 5 2 2" xfId="2026" xr:uid="{F2D4D9CB-B1BB-4B68-BFE5-AA7DCB447A4C}"/>
    <cellStyle name="Normal 8 2 2 5 2 2 2" xfId="2027" xr:uid="{37A4C878-BCAC-4E02-A626-E801037797F2}"/>
    <cellStyle name="Normal 8 2 2 5 2 3" xfId="2028" xr:uid="{AF12DCBC-790C-493C-8191-C415410053AE}"/>
    <cellStyle name="Normal 8 2 2 5 3" xfId="2029" xr:uid="{6A1B0E2D-507E-4323-BA22-E6CF674AFAAD}"/>
    <cellStyle name="Normal 8 2 2 5 3 2" xfId="2030" xr:uid="{4621C46F-C78F-4845-8533-818AE829E338}"/>
    <cellStyle name="Normal 8 2 2 5 4" xfId="2031" xr:uid="{72828BF4-BD69-46AA-B317-389AFA3AFDEC}"/>
    <cellStyle name="Normal 8 2 2 6" xfId="767" xr:uid="{9BB305DC-4505-4041-BF7D-C7F645827815}"/>
    <cellStyle name="Normal 8 2 2 6 2" xfId="2032" xr:uid="{66AEC316-E41C-4B23-8E18-FC753BC548B9}"/>
    <cellStyle name="Normal 8 2 2 6 2 2" xfId="2033" xr:uid="{01CCEF50-9D2A-4010-AB61-5EC3DF7A83DD}"/>
    <cellStyle name="Normal 8 2 2 6 3" xfId="2034" xr:uid="{D8788AA4-465A-4ED6-90A0-1F5BD42988D8}"/>
    <cellStyle name="Normal 8 2 2 6 4" xfId="3732" xr:uid="{C499489B-73B9-4DB3-BF26-8F98054D57DB}"/>
    <cellStyle name="Normal 8 2 2 7" xfId="2035" xr:uid="{8D6BBC85-8425-44A3-8DA9-265E9101A614}"/>
    <cellStyle name="Normal 8 2 2 7 2" xfId="2036" xr:uid="{D82D7577-94F3-4FCC-B9A9-F79C7341B4C4}"/>
    <cellStyle name="Normal 8 2 2 8" xfId="2037" xr:uid="{E6C2236C-FBBE-4360-8A59-9AF0CD200757}"/>
    <cellStyle name="Normal 8 2 2 9" xfId="3733" xr:uid="{7B67A36C-C086-4FC6-969F-1BBDD28EF0DA}"/>
    <cellStyle name="Normal 8 2 3" xfId="150" xr:uid="{825BCBBF-2D99-4063-96F5-EE653822CB07}"/>
    <cellStyle name="Normal 8 2 3 2" xfId="151" xr:uid="{CF28448F-4D83-40CB-9C33-ACE22DE09327}"/>
    <cellStyle name="Normal 8 2 3 2 2" xfId="768" xr:uid="{459F6C41-41E3-412C-951F-4F68D06361D2}"/>
    <cellStyle name="Normal 8 2 3 2 2 2" xfId="769" xr:uid="{5E60CD02-453F-484D-9153-3AF29F306ED4}"/>
    <cellStyle name="Normal 8 2 3 2 2 2 2" xfId="2038" xr:uid="{C355E6B2-6BC5-4281-B19A-595108CBB2DA}"/>
    <cellStyle name="Normal 8 2 3 2 2 2 2 2" xfId="2039" xr:uid="{0D71392C-3F61-4337-B33E-8B4F456E4594}"/>
    <cellStyle name="Normal 8 2 3 2 2 2 3" xfId="2040" xr:uid="{52832BA9-1A04-49B6-9B22-8719A6992D32}"/>
    <cellStyle name="Normal 8 2 3 2 2 3" xfId="2041" xr:uid="{4A3E8032-6196-4F6D-804E-2555F0187BFF}"/>
    <cellStyle name="Normal 8 2 3 2 2 3 2" xfId="2042" xr:uid="{5D09ECB5-33E6-489A-8370-75D3A02C5DEC}"/>
    <cellStyle name="Normal 8 2 3 2 2 4" xfId="2043" xr:uid="{5B2B75CB-236C-4E20-9930-FF541361CE24}"/>
    <cellStyle name="Normal 8 2 3 2 3" xfId="770" xr:uid="{6607DC31-5A7F-47A1-8887-39C3B8B7C859}"/>
    <cellStyle name="Normal 8 2 3 2 3 2" xfId="2044" xr:uid="{9A870167-2F5C-4098-BC67-A3A7E2F0B6EE}"/>
    <cellStyle name="Normal 8 2 3 2 3 2 2" xfId="2045" xr:uid="{DF1A95EB-A961-4992-A056-7233E8918797}"/>
    <cellStyle name="Normal 8 2 3 2 3 3" xfId="2046" xr:uid="{51B341D9-B883-4CCA-8350-CBF195E0E80D}"/>
    <cellStyle name="Normal 8 2 3 2 3 4" xfId="3734" xr:uid="{9F2824FD-8C67-44E3-96CA-5C4A04CFBA08}"/>
    <cellStyle name="Normal 8 2 3 2 4" xfId="2047" xr:uid="{257F6C43-DDD3-4BA4-8970-EB68C3845A2E}"/>
    <cellStyle name="Normal 8 2 3 2 4 2" xfId="2048" xr:uid="{71785980-6C69-401E-848B-A153C8AA2D29}"/>
    <cellStyle name="Normal 8 2 3 2 5" xfId="2049" xr:uid="{AF9E6746-8D06-4D30-869E-0551D22DDAA2}"/>
    <cellStyle name="Normal 8 2 3 2 6" xfId="3735" xr:uid="{B0C910B1-DEF9-4A67-9D4D-614A58D59020}"/>
    <cellStyle name="Normal 8 2 3 3" xfId="379" xr:uid="{AC63ADDE-34D9-4F34-B89B-4DDDC5DA6D9C}"/>
    <cellStyle name="Normal 8 2 3 3 2" xfId="771" xr:uid="{D02CE318-ECA3-4B08-ABC3-83F739AB8B77}"/>
    <cellStyle name="Normal 8 2 3 3 2 2" xfId="772" xr:uid="{194340E3-3DD2-43CC-B783-972B5247B626}"/>
    <cellStyle name="Normal 8 2 3 3 2 2 2" xfId="2050" xr:uid="{9D1BBB83-92F3-4AEC-9389-B47B4D1C9723}"/>
    <cellStyle name="Normal 8 2 3 3 2 2 2 2" xfId="2051" xr:uid="{72993669-34B8-4A31-B20D-C5382CDB5429}"/>
    <cellStyle name="Normal 8 2 3 3 2 2 3" xfId="2052" xr:uid="{C0E803F0-FDF5-4201-9743-B957B18438BC}"/>
    <cellStyle name="Normal 8 2 3 3 2 3" xfId="2053" xr:uid="{C21EDC22-09F2-4207-864A-0B0ED083C3FF}"/>
    <cellStyle name="Normal 8 2 3 3 2 3 2" xfId="2054" xr:uid="{B45C54E2-AF21-4935-8655-3AD05FC1550E}"/>
    <cellStyle name="Normal 8 2 3 3 2 4" xfId="2055" xr:uid="{1BA74A50-9DDC-4A38-A3AA-53B03F3AA6A1}"/>
    <cellStyle name="Normal 8 2 3 3 3" xfId="773" xr:uid="{A3A30535-8FA8-46F4-86B2-A255EAF0528B}"/>
    <cellStyle name="Normal 8 2 3 3 3 2" xfId="2056" xr:uid="{70270841-E592-4C4C-9EE2-62C922E44E03}"/>
    <cellStyle name="Normal 8 2 3 3 3 2 2" xfId="2057" xr:uid="{C355B8A4-9C2F-42BF-A4A8-8710653E3A28}"/>
    <cellStyle name="Normal 8 2 3 3 3 3" xfId="2058" xr:uid="{37332ED6-F162-48D3-9171-42945A7871E3}"/>
    <cellStyle name="Normal 8 2 3 3 4" xfId="2059" xr:uid="{361CB052-2AC7-4407-9E5F-2BB66E54585E}"/>
    <cellStyle name="Normal 8 2 3 3 4 2" xfId="2060" xr:uid="{1AB11520-CEAA-4161-9AAF-7F6A8D0FBC86}"/>
    <cellStyle name="Normal 8 2 3 3 5" xfId="2061" xr:uid="{970896C8-C287-41E8-A0EF-61D7FDFF1047}"/>
    <cellStyle name="Normal 8 2 3 4" xfId="380" xr:uid="{DC90FCC9-3966-4ACC-B400-1A3CDF78CF4D}"/>
    <cellStyle name="Normal 8 2 3 4 2" xfId="774" xr:uid="{982E456A-DBC8-4492-BB5D-7AA96FCB65D1}"/>
    <cellStyle name="Normal 8 2 3 4 2 2" xfId="2062" xr:uid="{0CCB8F83-7F94-4876-8DD4-2D3BADD5C842}"/>
    <cellStyle name="Normal 8 2 3 4 2 2 2" xfId="2063" xr:uid="{02C8949D-6A49-4586-BFCF-204EEC72DFA9}"/>
    <cellStyle name="Normal 8 2 3 4 2 3" xfId="2064" xr:uid="{0FF187A6-9918-43EE-BE8D-62777A276A2E}"/>
    <cellStyle name="Normal 8 2 3 4 3" xfId="2065" xr:uid="{80C5B86F-D227-47C7-B2CD-B4489464D8F8}"/>
    <cellStyle name="Normal 8 2 3 4 3 2" xfId="2066" xr:uid="{D76EBC39-3D80-4254-91AC-5A1CDD2DABAE}"/>
    <cellStyle name="Normal 8 2 3 4 4" xfId="2067" xr:uid="{C99A21F2-FD63-4893-91D1-84F387511563}"/>
    <cellStyle name="Normal 8 2 3 5" xfId="775" xr:uid="{52429C4F-465A-463D-8872-3A965D25056A}"/>
    <cellStyle name="Normal 8 2 3 5 2" xfId="2068" xr:uid="{1BB7869B-6361-461E-8197-B1CB80EF3995}"/>
    <cellStyle name="Normal 8 2 3 5 2 2" xfId="2069" xr:uid="{87986FAC-7A1C-4A5E-8C34-C59874B8ADEA}"/>
    <cellStyle name="Normal 8 2 3 5 3" xfId="2070" xr:uid="{B4D3CCFF-13F5-416F-B27F-F0EA6D0F048E}"/>
    <cellStyle name="Normal 8 2 3 5 4" xfId="3736" xr:uid="{547204A9-3A4B-4C5E-8142-E7FEF1993100}"/>
    <cellStyle name="Normal 8 2 3 6" xfId="2071" xr:uid="{CF365D4C-999E-4BC7-AE46-A79481A1F171}"/>
    <cellStyle name="Normal 8 2 3 6 2" xfId="2072" xr:uid="{FE317EA5-88DE-4FED-BE65-BF365D1EB4F5}"/>
    <cellStyle name="Normal 8 2 3 7" xfId="2073" xr:uid="{D34BF361-9A94-4E52-ACD0-6603F86CC780}"/>
    <cellStyle name="Normal 8 2 3 8" xfId="3737" xr:uid="{219591B1-FB1D-4DAB-B0F3-5FB45141FBBC}"/>
    <cellStyle name="Normal 8 2 4" xfId="152" xr:uid="{A7CF77D8-FB65-4AE2-9FB2-BB949C7E7B66}"/>
    <cellStyle name="Normal 8 2 4 2" xfId="449" xr:uid="{0510AF42-BCD8-4D3A-8927-E71153253E0D}"/>
    <cellStyle name="Normal 8 2 4 2 2" xfId="776" xr:uid="{981B7AF5-F699-4DE6-80E8-D6B099D2EB75}"/>
    <cellStyle name="Normal 8 2 4 2 2 2" xfId="2074" xr:uid="{91443B8B-DF1C-4690-831B-F5CBB008DF0E}"/>
    <cellStyle name="Normal 8 2 4 2 2 2 2" xfId="2075" xr:uid="{EE664F9C-4FEE-4CDD-B267-330138494247}"/>
    <cellStyle name="Normal 8 2 4 2 2 3" xfId="2076" xr:uid="{617B4D52-CE9C-4AB8-B86E-41B2269B5E32}"/>
    <cellStyle name="Normal 8 2 4 2 2 4" xfId="3738" xr:uid="{0F0C73D3-42EF-4115-9989-DBB09F69697D}"/>
    <cellStyle name="Normal 8 2 4 2 3" xfId="2077" xr:uid="{076F0CE7-AC8F-496C-8625-2E7281F5405A}"/>
    <cellStyle name="Normal 8 2 4 2 3 2" xfId="2078" xr:uid="{2B50C989-104C-4A80-AD47-3A9763D87DC9}"/>
    <cellStyle name="Normal 8 2 4 2 4" xfId="2079" xr:uid="{3A743913-9EB4-4E03-AA8A-00F24FA58E45}"/>
    <cellStyle name="Normal 8 2 4 2 5" xfId="3739" xr:uid="{22CAE2CA-3BA9-4AAA-BB25-04BFE2861907}"/>
    <cellStyle name="Normal 8 2 4 3" xfId="777" xr:uid="{FC4984F4-6930-459B-B4F7-0A1D90E0AA5C}"/>
    <cellStyle name="Normal 8 2 4 3 2" xfId="2080" xr:uid="{7837ACAE-957E-4251-BF28-98674E8654CA}"/>
    <cellStyle name="Normal 8 2 4 3 2 2" xfId="2081" xr:uid="{FAAAA91F-D304-4923-B259-FAD2975C8A1E}"/>
    <cellStyle name="Normal 8 2 4 3 3" xfId="2082" xr:uid="{E54D4378-02BF-4F8A-9AF8-492ABFD116F4}"/>
    <cellStyle name="Normal 8 2 4 3 4" xfId="3740" xr:uid="{D983D3AB-D5F3-454D-8644-7C29623B976F}"/>
    <cellStyle name="Normal 8 2 4 4" xfId="2083" xr:uid="{A0188822-1A36-4B50-8FA0-11A6952E02C0}"/>
    <cellStyle name="Normal 8 2 4 4 2" xfId="2084" xr:uid="{663183B1-E7E5-44B5-A477-7617638B0B92}"/>
    <cellStyle name="Normal 8 2 4 4 3" xfId="3741" xr:uid="{56853B07-640A-437F-B913-4566A1EEE771}"/>
    <cellStyle name="Normal 8 2 4 4 4" xfId="3742" xr:uid="{0E876196-DB98-4F82-9BE2-02942F47C12D}"/>
    <cellStyle name="Normal 8 2 4 5" xfId="2085" xr:uid="{2414655D-E18D-4C5C-A188-21B2D023F045}"/>
    <cellStyle name="Normal 8 2 4 6" xfId="3743" xr:uid="{456792C6-AD79-4DE7-B796-F47B4109316A}"/>
    <cellStyle name="Normal 8 2 4 7" xfId="3744" xr:uid="{600D5F6B-CBE3-4FF8-A87C-3CF3A0C54460}"/>
    <cellStyle name="Normal 8 2 5" xfId="381" xr:uid="{EF5F61B0-B017-4028-8905-FEA30371ACBC}"/>
    <cellStyle name="Normal 8 2 5 2" xfId="778" xr:uid="{75FFDF88-0218-4F77-983D-17009C08DEE6}"/>
    <cellStyle name="Normal 8 2 5 2 2" xfId="779" xr:uid="{F0B70335-1CBA-4DBF-8822-68B852AD2397}"/>
    <cellStyle name="Normal 8 2 5 2 2 2" xfId="2086" xr:uid="{9C882B1E-53F8-4A16-8C35-394519BCB9FA}"/>
    <cellStyle name="Normal 8 2 5 2 2 2 2" xfId="2087" xr:uid="{DB7493EB-52B8-445B-8040-1F5524C6CF04}"/>
    <cellStyle name="Normal 8 2 5 2 2 3" xfId="2088" xr:uid="{93AC95DE-1BB6-4F47-BA14-7DF4C00A8365}"/>
    <cellStyle name="Normal 8 2 5 2 3" xfId="2089" xr:uid="{813E9FC8-7CA3-40C4-8189-F8E284C006C9}"/>
    <cellStyle name="Normal 8 2 5 2 3 2" xfId="2090" xr:uid="{10016979-6C2D-4428-9B91-14E21D603499}"/>
    <cellStyle name="Normal 8 2 5 2 4" xfId="2091" xr:uid="{54F67ED6-1866-42BF-980A-684A42765AE6}"/>
    <cellStyle name="Normal 8 2 5 3" xfId="780" xr:uid="{DD49E94A-9D16-4CAA-929E-3E1A7B5772BB}"/>
    <cellStyle name="Normal 8 2 5 3 2" xfId="2092" xr:uid="{4F44E3E4-A4C8-474A-9009-6DBC8E7F529E}"/>
    <cellStyle name="Normal 8 2 5 3 2 2" xfId="2093" xr:uid="{6B335066-448C-4E73-9F2E-E8C8E9C00493}"/>
    <cellStyle name="Normal 8 2 5 3 3" xfId="2094" xr:uid="{BE8837B2-BB92-4CAD-A456-2D673BCC177A}"/>
    <cellStyle name="Normal 8 2 5 3 4" xfId="3745" xr:uid="{E1E0AAFE-A7B6-43F6-AA8B-DCB9D4D49319}"/>
    <cellStyle name="Normal 8 2 5 4" xfId="2095" xr:uid="{4BAD0FE6-1D68-43C7-833C-8468B49F7BDE}"/>
    <cellStyle name="Normal 8 2 5 4 2" xfId="2096" xr:uid="{294DEE22-EE10-401F-8E6B-108D3FB0AA21}"/>
    <cellStyle name="Normal 8 2 5 5" xfId="2097" xr:uid="{D1065496-E83A-4FDA-B1DA-2354935F68F0}"/>
    <cellStyle name="Normal 8 2 5 6" xfId="3746" xr:uid="{C9786F47-625A-48ED-8B51-20149800EA45}"/>
    <cellStyle name="Normal 8 2 6" xfId="382" xr:uid="{E36850CB-0836-4A44-99DA-336224BFF62F}"/>
    <cellStyle name="Normal 8 2 6 2" xfId="781" xr:uid="{C5748A66-A391-4FE1-870A-6AFC391705FC}"/>
    <cellStyle name="Normal 8 2 6 2 2" xfId="2098" xr:uid="{5B742157-3E53-4172-A52F-50FC0B421E4A}"/>
    <cellStyle name="Normal 8 2 6 2 2 2" xfId="2099" xr:uid="{460658D9-1CBC-4A0A-9E65-605A30B17827}"/>
    <cellStyle name="Normal 8 2 6 2 3" xfId="2100" xr:uid="{A34648CD-8C91-4C0F-82BE-972A756C85D1}"/>
    <cellStyle name="Normal 8 2 6 2 4" xfId="3747" xr:uid="{0241E831-773F-4C6A-BFB5-F86A7908ED2F}"/>
    <cellStyle name="Normal 8 2 6 3" xfId="2101" xr:uid="{B46C4936-C2CA-45EB-8385-C9647C448284}"/>
    <cellStyle name="Normal 8 2 6 3 2" xfId="2102" xr:uid="{D1E793B7-8C6B-40AE-AB9A-F8C1194DB1CA}"/>
    <cellStyle name="Normal 8 2 6 4" xfId="2103" xr:uid="{7157725E-0671-4ED1-932E-77AAC9286496}"/>
    <cellStyle name="Normal 8 2 6 5" xfId="3748" xr:uid="{3A3F6029-A0A1-4F0E-ADEB-EB9969E7B741}"/>
    <cellStyle name="Normal 8 2 7" xfId="782" xr:uid="{82AB558F-D4D0-4BFD-8523-95C414686B68}"/>
    <cellStyle name="Normal 8 2 7 2" xfId="2104" xr:uid="{3E0C0A58-D16E-473F-94F9-E35A13309E2C}"/>
    <cellStyle name="Normal 8 2 7 2 2" xfId="2105" xr:uid="{B83590BD-1309-4E12-9B49-1234DA37C794}"/>
    <cellStyle name="Normal 8 2 7 3" xfId="2106" xr:uid="{E09E265D-5623-4489-B8B8-688A7DA8ACC3}"/>
    <cellStyle name="Normal 8 2 7 4" xfId="3749" xr:uid="{8BD3CB19-34CB-4599-B389-55EFA17EC2E1}"/>
    <cellStyle name="Normal 8 2 8" xfId="2107" xr:uid="{EBEDC222-B443-4EC1-BB9F-25A0DEEA4EDB}"/>
    <cellStyle name="Normal 8 2 8 2" xfId="2108" xr:uid="{FFE59978-E53E-4177-8CFD-3436FE302FC9}"/>
    <cellStyle name="Normal 8 2 8 3" xfId="3750" xr:uid="{F110CAA6-DB2F-4FD9-8608-F393803943F6}"/>
    <cellStyle name="Normal 8 2 8 4" xfId="3751" xr:uid="{167EE04B-353B-443B-AA20-538BECE3B76B}"/>
    <cellStyle name="Normal 8 2 9" xfId="2109" xr:uid="{8D8A3095-F1F3-477D-B171-B897A566E418}"/>
    <cellStyle name="Normal 8 3" xfId="153" xr:uid="{91F962AB-6B3D-42BE-B268-51BC7F9C178C}"/>
    <cellStyle name="Normal 8 3 10" xfId="3752" xr:uid="{C9476D5F-AAF4-403C-891E-EA4D9F06DE51}"/>
    <cellStyle name="Normal 8 3 11" xfId="3753" xr:uid="{FF058101-D1BB-4744-82E6-88628659721B}"/>
    <cellStyle name="Normal 8 3 2" xfId="154" xr:uid="{DACB6E64-9A04-4516-A088-1004424158C2}"/>
    <cellStyle name="Normal 8 3 2 2" xfId="155" xr:uid="{0253C9A0-0592-4C59-B47B-ACB92ACC4C43}"/>
    <cellStyle name="Normal 8 3 2 2 2" xfId="383" xr:uid="{F130534D-DF7E-4E04-A9AE-598C266B2D37}"/>
    <cellStyle name="Normal 8 3 2 2 2 2" xfId="783" xr:uid="{126F8CF6-C9C6-485F-8FC0-56FE913D17B4}"/>
    <cellStyle name="Normal 8 3 2 2 2 2 2" xfId="2110" xr:uid="{0C4E7D5A-BB57-479A-9B44-7D110EE98FB7}"/>
    <cellStyle name="Normal 8 3 2 2 2 2 2 2" xfId="2111" xr:uid="{485B64FC-6055-47F0-A424-73EC8805347F}"/>
    <cellStyle name="Normal 8 3 2 2 2 2 3" xfId="2112" xr:uid="{B9FAD64F-9D24-4537-A11E-439575BA58DE}"/>
    <cellStyle name="Normal 8 3 2 2 2 2 4" xfId="3754" xr:uid="{F94203E2-D951-492A-9D27-27F859C72FF6}"/>
    <cellStyle name="Normal 8 3 2 2 2 3" xfId="2113" xr:uid="{169067E2-7F84-48E5-9728-91852DA026E0}"/>
    <cellStyle name="Normal 8 3 2 2 2 3 2" xfId="2114" xr:uid="{4AFE2BCC-0A1B-4731-817F-099CEF04B47B}"/>
    <cellStyle name="Normal 8 3 2 2 2 3 3" xfId="3755" xr:uid="{4EE1CADF-A7D1-4B52-9950-B9C500F36595}"/>
    <cellStyle name="Normal 8 3 2 2 2 3 4" xfId="3756" xr:uid="{7A8771EB-643B-4885-891D-97999B06D1A5}"/>
    <cellStyle name="Normal 8 3 2 2 2 4" xfId="2115" xr:uid="{5587DA67-8A79-4FF8-BF2D-31346AEB8773}"/>
    <cellStyle name="Normal 8 3 2 2 2 5" xfId="3757" xr:uid="{E114CE67-3D23-40B5-8886-5296271394D4}"/>
    <cellStyle name="Normal 8 3 2 2 2 6" xfId="3758" xr:uid="{A96ED162-A0BB-4CCA-BB68-8036224F9BA0}"/>
    <cellStyle name="Normal 8 3 2 2 3" xfId="784" xr:uid="{D965286A-DCDB-49AB-A348-7CEF4588B1CF}"/>
    <cellStyle name="Normal 8 3 2 2 3 2" xfId="2116" xr:uid="{10CAF813-7575-4C9D-B3B7-490CA84ADDE3}"/>
    <cellStyle name="Normal 8 3 2 2 3 2 2" xfId="2117" xr:uid="{17CC9B90-35EB-437A-9179-2611C636E272}"/>
    <cellStyle name="Normal 8 3 2 2 3 2 3" xfId="3759" xr:uid="{0D4EBADC-0784-43E5-A363-B1DA6A9B90F1}"/>
    <cellStyle name="Normal 8 3 2 2 3 2 4" xfId="3760" xr:uid="{231BBCC8-18CD-4254-B312-7F3D0055EEEE}"/>
    <cellStyle name="Normal 8 3 2 2 3 3" xfId="2118" xr:uid="{F442F700-EB87-44C3-8DB0-8CBCCB899A14}"/>
    <cellStyle name="Normal 8 3 2 2 3 4" xfId="3761" xr:uid="{FF59298C-3D18-4912-92EF-49239ABC03AD}"/>
    <cellStyle name="Normal 8 3 2 2 3 5" xfId="3762" xr:uid="{49F6521E-56D0-411F-973F-998481E70F77}"/>
    <cellStyle name="Normal 8 3 2 2 4" xfId="2119" xr:uid="{61098E8E-3A6D-4D8E-8880-8A8B6229C142}"/>
    <cellStyle name="Normal 8 3 2 2 4 2" xfId="2120" xr:uid="{88E6D98D-C796-4CC8-BC36-06F4C92534A2}"/>
    <cellStyle name="Normal 8 3 2 2 4 3" xfId="3763" xr:uid="{5E90151D-8479-4C64-8636-2790E833F932}"/>
    <cellStyle name="Normal 8 3 2 2 4 4" xfId="3764" xr:uid="{281D1702-FD32-483F-A441-837866B7F7C9}"/>
    <cellStyle name="Normal 8 3 2 2 5" xfId="2121" xr:uid="{605A2C5D-4DCA-4474-9A95-8955932B1830}"/>
    <cellStyle name="Normal 8 3 2 2 5 2" xfId="3765" xr:uid="{3522C21E-7889-45D7-88B3-7F887FD23B64}"/>
    <cellStyle name="Normal 8 3 2 2 5 3" xfId="3766" xr:uid="{94D1AE16-E84E-4467-BD67-B8A554FA5B0C}"/>
    <cellStyle name="Normal 8 3 2 2 5 4" xfId="3767" xr:uid="{49770366-36DD-468B-9302-CC121174C102}"/>
    <cellStyle name="Normal 8 3 2 2 6" xfId="3768" xr:uid="{4AD18FBD-C54F-4A69-A4E7-6E2146AF2892}"/>
    <cellStyle name="Normal 8 3 2 2 7" xfId="3769" xr:uid="{A7AF9EB6-2E01-40B9-9EFA-2AACA5763C3B}"/>
    <cellStyle name="Normal 8 3 2 2 8" xfId="3770" xr:uid="{C5DBDC24-5589-4D33-8879-2270D276072D}"/>
    <cellStyle name="Normal 8 3 2 3" xfId="384" xr:uid="{D0E7BF5E-4BF9-4E41-80EC-F49027FEDF91}"/>
    <cellStyle name="Normal 8 3 2 3 2" xfId="785" xr:uid="{0ACAEFC8-BFFE-4EBE-A022-74B0ACE8A0D3}"/>
    <cellStyle name="Normal 8 3 2 3 2 2" xfId="786" xr:uid="{F48C490F-05C1-4313-BFF4-98D996DC54EE}"/>
    <cellStyle name="Normal 8 3 2 3 2 2 2" xfId="2122" xr:uid="{55B50387-EB2D-4173-BD30-FBA39CE8F082}"/>
    <cellStyle name="Normal 8 3 2 3 2 2 2 2" xfId="2123" xr:uid="{D10FA357-7D32-420E-97D5-EEA8B81CCF98}"/>
    <cellStyle name="Normal 8 3 2 3 2 2 3" xfId="2124" xr:uid="{711402B7-1714-41C0-98CB-8A16606577CF}"/>
    <cellStyle name="Normal 8 3 2 3 2 3" xfId="2125" xr:uid="{6CEE08D0-7F7C-4833-A72B-9C2D545BCE8E}"/>
    <cellStyle name="Normal 8 3 2 3 2 3 2" xfId="2126" xr:uid="{45EA19B0-6171-43B6-8969-6411435F4AD1}"/>
    <cellStyle name="Normal 8 3 2 3 2 4" xfId="2127" xr:uid="{4143FC97-7EED-4CAB-8682-80F740544F45}"/>
    <cellStyle name="Normal 8 3 2 3 3" xfId="787" xr:uid="{01FC851E-2F07-4885-9E17-AE6F9FFE8938}"/>
    <cellStyle name="Normal 8 3 2 3 3 2" xfId="2128" xr:uid="{FD00071F-F25E-4D19-A8FB-566C7EEB6D37}"/>
    <cellStyle name="Normal 8 3 2 3 3 2 2" xfId="2129" xr:uid="{3B1F8B35-7741-4E96-BDAB-3D3EC9FA50EB}"/>
    <cellStyle name="Normal 8 3 2 3 3 3" xfId="2130" xr:uid="{2A225AA6-46C3-4105-84F3-477CFDB27CF4}"/>
    <cellStyle name="Normal 8 3 2 3 3 4" xfId="3771" xr:uid="{0888F52D-A99C-4D35-B010-8D856DF0736F}"/>
    <cellStyle name="Normal 8 3 2 3 4" xfId="2131" xr:uid="{B547A508-2DC4-414E-8B03-428D81D80687}"/>
    <cellStyle name="Normal 8 3 2 3 4 2" xfId="2132" xr:uid="{9C9D3D14-F4D5-4B4B-AE2E-861EB6CC8CEC}"/>
    <cellStyle name="Normal 8 3 2 3 5" xfId="2133" xr:uid="{A747E550-30A8-4364-89E0-83D0D0ABE160}"/>
    <cellStyle name="Normal 8 3 2 3 6" xfId="3772" xr:uid="{9B27FD89-16E5-4D02-AEAF-588823F97F7C}"/>
    <cellStyle name="Normal 8 3 2 4" xfId="385" xr:uid="{6F4F85B0-8AE5-44FD-9436-FFF79F531CF4}"/>
    <cellStyle name="Normal 8 3 2 4 2" xfId="788" xr:uid="{F4041667-825B-436C-B209-B398731DBEF8}"/>
    <cellStyle name="Normal 8 3 2 4 2 2" xfId="2134" xr:uid="{E48C2940-F1A7-4DDD-992C-1B99265AFC16}"/>
    <cellStyle name="Normal 8 3 2 4 2 2 2" xfId="2135" xr:uid="{37E6AF9E-44A9-4CC6-8A4E-0783885BB743}"/>
    <cellStyle name="Normal 8 3 2 4 2 3" xfId="2136" xr:uid="{41883C98-532A-458A-B233-F56821D71694}"/>
    <cellStyle name="Normal 8 3 2 4 2 4" xfId="3773" xr:uid="{E97568DC-3B33-4695-B411-66DFEC9881D1}"/>
    <cellStyle name="Normal 8 3 2 4 3" xfId="2137" xr:uid="{B95C8E04-6889-4181-B2DC-DA9B795F747E}"/>
    <cellStyle name="Normal 8 3 2 4 3 2" xfId="2138" xr:uid="{93F5AD3B-AE36-4C54-966A-30C59139C90A}"/>
    <cellStyle name="Normal 8 3 2 4 4" xfId="2139" xr:uid="{4CA12D53-0D62-40D5-81F9-754795D02886}"/>
    <cellStyle name="Normal 8 3 2 4 5" xfId="3774" xr:uid="{5164CBB7-23BF-45FE-98A2-9747ED3CA7D3}"/>
    <cellStyle name="Normal 8 3 2 5" xfId="386" xr:uid="{C0BD4D34-D85E-4114-937D-486288ECCD9D}"/>
    <cellStyle name="Normal 8 3 2 5 2" xfId="2140" xr:uid="{85563F08-A2C9-49C7-9DF5-7ED027C62738}"/>
    <cellStyle name="Normal 8 3 2 5 2 2" xfId="2141" xr:uid="{D084A928-1E5A-492A-B9C8-9DFD9DAA08CE}"/>
    <cellStyle name="Normal 8 3 2 5 3" xfId="2142" xr:uid="{2838A527-1561-4DE7-AC21-0C7535745545}"/>
    <cellStyle name="Normal 8 3 2 5 4" xfId="3775" xr:uid="{B2221A9C-C655-49E3-B2B8-8F44BA9AA9EF}"/>
    <cellStyle name="Normal 8 3 2 6" xfId="2143" xr:uid="{A4312949-4848-4B62-BD0A-89F2A6C0F580}"/>
    <cellStyle name="Normal 8 3 2 6 2" xfId="2144" xr:uid="{A6FA25F4-E8E6-4A7C-AC58-42D87CE47CB3}"/>
    <cellStyle name="Normal 8 3 2 6 3" xfId="3776" xr:uid="{1315FAC4-6667-4EA4-89E9-E7F20738AE40}"/>
    <cellStyle name="Normal 8 3 2 6 4" xfId="3777" xr:uid="{D751AC28-8922-4137-91CE-4D7218B58C58}"/>
    <cellStyle name="Normal 8 3 2 7" xfId="2145" xr:uid="{E67F7F36-8ACB-415D-9A46-E4188EC6123F}"/>
    <cellStyle name="Normal 8 3 2 8" xfId="3778" xr:uid="{18B752B6-9653-409E-8921-65DFEC5D896B}"/>
    <cellStyle name="Normal 8 3 2 9" xfId="3779" xr:uid="{5BFBBAD7-3B7C-4D9A-88E5-D9A75E654CCC}"/>
    <cellStyle name="Normal 8 3 3" xfId="156" xr:uid="{A3BF5925-9F86-4D13-9B4D-5C81FFC4E983}"/>
    <cellStyle name="Normal 8 3 3 2" xfId="157" xr:uid="{47EF0FD5-21FD-4B5E-9A2B-4C052728BBAC}"/>
    <cellStyle name="Normal 8 3 3 2 2" xfId="789" xr:uid="{5F81537D-A7BA-4FD0-B8D1-2AE1FF861ECA}"/>
    <cellStyle name="Normal 8 3 3 2 2 2" xfId="2146" xr:uid="{0C588385-BC26-4E08-80F5-3D1A5B619286}"/>
    <cellStyle name="Normal 8 3 3 2 2 2 2" xfId="2147" xr:uid="{A7CFEF50-D6A7-42D7-A9A6-E0F1CF5A5AC9}"/>
    <cellStyle name="Normal 8 3 3 2 2 2 2 2" xfId="4492" xr:uid="{8443C2D4-92A2-4D24-A667-48780989CC50}"/>
    <cellStyle name="Normal 8 3 3 2 2 2 3" xfId="4493" xr:uid="{5BC5931C-D953-46DE-8923-3B61987D8BD6}"/>
    <cellStyle name="Normal 8 3 3 2 2 3" xfId="2148" xr:uid="{B5A5E4A3-D2FE-4304-AA9B-1FD3FE6D8D9D}"/>
    <cellStyle name="Normal 8 3 3 2 2 3 2" xfId="4494" xr:uid="{913DBFA3-3F8E-40BC-91BF-86EE428A1357}"/>
    <cellStyle name="Normal 8 3 3 2 2 4" xfId="3780" xr:uid="{41A1EAEB-A61B-44DD-8A84-0AD7AC34BBFD}"/>
    <cellStyle name="Normal 8 3 3 2 3" xfId="2149" xr:uid="{3C1290BD-C5DD-4173-997E-6B53243D7930}"/>
    <cellStyle name="Normal 8 3 3 2 3 2" xfId="2150" xr:uid="{64748DC7-690F-40BE-A081-D5FFE4D256F2}"/>
    <cellStyle name="Normal 8 3 3 2 3 2 2" xfId="4495" xr:uid="{528677E6-AE7D-4394-82F8-64BCFC6E100F}"/>
    <cellStyle name="Normal 8 3 3 2 3 3" xfId="3781" xr:uid="{43D9AE95-217D-40D6-8762-98581C82180C}"/>
    <cellStyle name="Normal 8 3 3 2 3 4" xfId="3782" xr:uid="{E29ADB9A-0FF7-4155-B300-9221994717E9}"/>
    <cellStyle name="Normal 8 3 3 2 4" xfId="2151" xr:uid="{1A9EC50F-3C46-45E1-BAC2-DD8942DAA7D0}"/>
    <cellStyle name="Normal 8 3 3 2 4 2" xfId="4496" xr:uid="{EC8FF455-02B7-4D84-868E-DA38CC7EC4DE}"/>
    <cellStyle name="Normal 8 3 3 2 5" xfId="3783" xr:uid="{4D3888D9-3A1E-4C91-99B8-86F42C08539F}"/>
    <cellStyle name="Normal 8 3 3 2 6" xfId="3784" xr:uid="{B9BAE3CF-CBC0-4733-B258-D0C2D16452EB}"/>
    <cellStyle name="Normal 8 3 3 3" xfId="387" xr:uid="{CE22F452-AFF3-4685-BFAC-7DE29A5FD050}"/>
    <cellStyle name="Normal 8 3 3 3 2" xfId="2152" xr:uid="{6EC41693-DCBA-42EB-934B-B17C71DE2C7D}"/>
    <cellStyle name="Normal 8 3 3 3 2 2" xfId="2153" xr:uid="{FD151A09-0340-40BC-88CE-53CF2A082BEC}"/>
    <cellStyle name="Normal 8 3 3 3 2 2 2" xfId="4497" xr:uid="{C8EAD8D0-05D6-4D0F-B41F-4AAE8346F57E}"/>
    <cellStyle name="Normal 8 3 3 3 2 3" xfId="3785" xr:uid="{94B14DFA-35B2-471D-A49D-BF0D39259A20}"/>
    <cellStyle name="Normal 8 3 3 3 2 4" xfId="3786" xr:uid="{F4E9C040-1153-4B0E-BFE4-90D6C4D10AB5}"/>
    <cellStyle name="Normal 8 3 3 3 3" xfId="2154" xr:uid="{9C85BBB4-CAF3-48C2-B166-A834CB5194D6}"/>
    <cellStyle name="Normal 8 3 3 3 3 2" xfId="4498" xr:uid="{79EA48B0-55F3-4769-956C-39DF6006C4F4}"/>
    <cellStyle name="Normal 8 3 3 3 4" xfId="3787" xr:uid="{B9B1961E-9355-4409-AC94-44F5AEA4C33E}"/>
    <cellStyle name="Normal 8 3 3 3 5" xfId="3788" xr:uid="{70774CC1-4175-4654-BEA8-865CFA60FFDA}"/>
    <cellStyle name="Normal 8 3 3 4" xfId="2155" xr:uid="{5F67B42D-6487-457C-AC38-70E14E50A301}"/>
    <cellStyle name="Normal 8 3 3 4 2" xfId="2156" xr:uid="{3ED039E8-4164-471A-B499-9FFE19964799}"/>
    <cellStyle name="Normal 8 3 3 4 2 2" xfId="4499" xr:uid="{D1A0B72C-2B9E-457A-A12A-3609BB2320C7}"/>
    <cellStyle name="Normal 8 3 3 4 3" xfId="3789" xr:uid="{EC0BD646-BEC7-41DF-81BA-719513BE67E1}"/>
    <cellStyle name="Normal 8 3 3 4 4" xfId="3790" xr:uid="{94CFD545-B501-4BDE-949B-6B964B2DD973}"/>
    <cellStyle name="Normal 8 3 3 5" xfId="2157" xr:uid="{2AFD1183-E270-4E86-A5D6-86293B3B6E35}"/>
    <cellStyle name="Normal 8 3 3 5 2" xfId="3791" xr:uid="{A890FCB4-4009-411B-A271-BB54BACCD9AA}"/>
    <cellStyle name="Normal 8 3 3 5 3" xfId="3792" xr:uid="{A49091A0-5537-4B39-B24F-AB07502C5DD1}"/>
    <cellStyle name="Normal 8 3 3 5 4" xfId="3793" xr:uid="{8677F5F5-250A-4409-AF49-C0ECCCD3B22A}"/>
    <cellStyle name="Normal 8 3 3 6" xfId="3794" xr:uid="{4ECD6B69-66A4-42DB-93A0-62C7E3D121A2}"/>
    <cellStyle name="Normal 8 3 3 7" xfId="3795" xr:uid="{C9EAEA2D-DF71-4F21-9531-3F4CDE934693}"/>
    <cellStyle name="Normal 8 3 3 8" xfId="3796" xr:uid="{8FF17265-94AC-4469-B477-0D71049B7258}"/>
    <cellStyle name="Normal 8 3 4" xfId="158" xr:uid="{B09A0B58-D1B3-4674-B833-7A25FFD5770C}"/>
    <cellStyle name="Normal 8 3 4 2" xfId="790" xr:uid="{D12A9E71-7610-49F7-9AA0-25BDAAE77ECC}"/>
    <cellStyle name="Normal 8 3 4 2 2" xfId="791" xr:uid="{6949ED7F-D540-4195-8A9E-9C893FEB4484}"/>
    <cellStyle name="Normal 8 3 4 2 2 2" xfId="2158" xr:uid="{93F71449-89CB-4644-81BA-B6E8711FACC8}"/>
    <cellStyle name="Normal 8 3 4 2 2 2 2" xfId="2159" xr:uid="{5185F0B7-55B1-4ED4-A159-5A2BD97C270E}"/>
    <cellStyle name="Normal 8 3 4 2 2 3" xfId="2160" xr:uid="{D3660A16-C2FC-4111-8473-4712B86A5AC6}"/>
    <cellStyle name="Normal 8 3 4 2 2 4" xfId="3797" xr:uid="{F1FF1010-AC07-4F61-8C9F-349268C7729C}"/>
    <cellStyle name="Normal 8 3 4 2 3" xfId="2161" xr:uid="{494BFC51-ADC7-4C7E-8E83-8483FE84E1AC}"/>
    <cellStyle name="Normal 8 3 4 2 3 2" xfId="2162" xr:uid="{1E7E7C42-3C44-493B-9AB1-9869CB4128AF}"/>
    <cellStyle name="Normal 8 3 4 2 4" xfId="2163" xr:uid="{0A62408C-3478-475F-B9B5-A34498940B6C}"/>
    <cellStyle name="Normal 8 3 4 2 5" xfId="3798" xr:uid="{C72BCD31-9EA1-4A38-BBA6-1FDDC00A5595}"/>
    <cellStyle name="Normal 8 3 4 3" xfId="792" xr:uid="{F6CC1913-9E64-4073-B2F0-35881EB7DA8C}"/>
    <cellStyle name="Normal 8 3 4 3 2" xfId="2164" xr:uid="{31F4385A-FDA1-4F39-A76C-E17B968B6BEE}"/>
    <cellStyle name="Normal 8 3 4 3 2 2" xfId="2165" xr:uid="{BBA79355-7E17-4946-B733-C0A84DB053F6}"/>
    <cellStyle name="Normal 8 3 4 3 3" xfId="2166" xr:uid="{8FF83507-CDC7-487C-A55A-AD5FA6F4231C}"/>
    <cellStyle name="Normal 8 3 4 3 4" xfId="3799" xr:uid="{D9CF1D9D-4490-46A3-99D3-CA99AE6E404E}"/>
    <cellStyle name="Normal 8 3 4 4" xfId="2167" xr:uid="{E6531C72-6181-4E80-B119-FA0906EEDC8B}"/>
    <cellStyle name="Normal 8 3 4 4 2" xfId="2168" xr:uid="{EB80B9C5-C97B-4AA3-AB92-A46DE5F5A751}"/>
    <cellStyle name="Normal 8 3 4 4 3" xfId="3800" xr:uid="{36407EB1-750A-4A9C-9E6A-05FAE33BEE58}"/>
    <cellStyle name="Normal 8 3 4 4 4" xfId="3801" xr:uid="{AB56DC9A-61BD-4928-B17B-895D646C250D}"/>
    <cellStyle name="Normal 8 3 4 5" xfId="2169" xr:uid="{A3C3E3E3-0168-49CB-ACF2-7E8E0E590750}"/>
    <cellStyle name="Normal 8 3 4 6" xfId="3802" xr:uid="{30B8789F-48F8-4104-8D03-A01D60F5FEF8}"/>
    <cellStyle name="Normal 8 3 4 7" xfId="3803" xr:uid="{48AD831E-7EA2-476D-A377-15FA63202FC5}"/>
    <cellStyle name="Normal 8 3 5" xfId="388" xr:uid="{24C1122D-F6B3-4C2A-BFF7-5D9E053605CF}"/>
    <cellStyle name="Normal 8 3 5 2" xfId="793" xr:uid="{0E040F9B-68FF-4D30-96D1-5DD1C599A237}"/>
    <cellStyle name="Normal 8 3 5 2 2" xfId="2170" xr:uid="{00411E75-F017-4E3B-A94E-0EF05F05C2DB}"/>
    <cellStyle name="Normal 8 3 5 2 2 2" xfId="2171" xr:uid="{C92276ED-6CEB-4280-828A-1D0C12B799FD}"/>
    <cellStyle name="Normal 8 3 5 2 3" xfId="2172" xr:uid="{AF5679A2-B9C5-476C-8EAC-5CF35EDC1D19}"/>
    <cellStyle name="Normal 8 3 5 2 4" xfId="3804" xr:uid="{B6EA5ABC-90AF-4331-93A8-42A2E8249804}"/>
    <cellStyle name="Normal 8 3 5 3" xfId="2173" xr:uid="{F8AF25E2-1137-4C5B-9E0F-6EEC06D3275A}"/>
    <cellStyle name="Normal 8 3 5 3 2" xfId="2174" xr:uid="{128A4ED0-E753-4FC3-A7E3-3C97CCFF4ED7}"/>
    <cellStyle name="Normal 8 3 5 3 3" xfId="3805" xr:uid="{D18EE6AB-A2C0-462E-B333-8B9BA9BD0EE2}"/>
    <cellStyle name="Normal 8 3 5 3 4" xfId="3806" xr:uid="{C70EE432-831B-4F38-8033-95A7B02C0809}"/>
    <cellStyle name="Normal 8 3 5 4" xfId="2175" xr:uid="{CF3BF3F7-80E4-4B26-A4B2-7E9FEB0D93DF}"/>
    <cellStyle name="Normal 8 3 5 5" xfId="3807" xr:uid="{67CA7556-5653-403B-8D33-AA311A18D479}"/>
    <cellStyle name="Normal 8 3 5 6" xfId="3808" xr:uid="{CEA62959-F280-4946-800E-D8B28A1AC0A0}"/>
    <cellStyle name="Normal 8 3 6" xfId="389" xr:uid="{4A3168AC-49B6-45D0-B87A-C26F304FC26E}"/>
    <cellStyle name="Normal 8 3 6 2" xfId="2176" xr:uid="{FCA7DED4-E141-490E-8DD2-0AD1DC08620F}"/>
    <cellStyle name="Normal 8 3 6 2 2" xfId="2177" xr:uid="{9A74CB1F-91C7-4BF2-A9CF-B30924A25999}"/>
    <cellStyle name="Normal 8 3 6 2 3" xfId="3809" xr:uid="{56C13ABF-1BE2-4C4F-93B1-F6BF06F37983}"/>
    <cellStyle name="Normal 8 3 6 2 4" xfId="3810" xr:uid="{D87F4CC8-F702-4775-AEB0-7B66EDCEECC6}"/>
    <cellStyle name="Normal 8 3 6 3" xfId="2178" xr:uid="{A59E1087-0484-47AD-881D-1E08CA3ABAA0}"/>
    <cellStyle name="Normal 8 3 6 4" xfId="3811" xr:uid="{8710FE67-BBE9-4FAF-A89B-916879AD9AD8}"/>
    <cellStyle name="Normal 8 3 6 5" xfId="3812" xr:uid="{B7466DCB-1D57-4AAF-AECD-73F58828223D}"/>
    <cellStyle name="Normal 8 3 7" xfId="2179" xr:uid="{4DF49451-9339-4B3C-B3B4-2C2DBBB9A7C9}"/>
    <cellStyle name="Normal 8 3 7 2" xfId="2180" xr:uid="{2FE1EB62-0807-47C7-9A2B-3E96ED8A5F2D}"/>
    <cellStyle name="Normal 8 3 7 3" xfId="3813" xr:uid="{4367E790-15D9-4C46-AB10-DACB5DA1EC8C}"/>
    <cellStyle name="Normal 8 3 7 4" xfId="3814" xr:uid="{C8124097-0CD2-4FA3-9BA2-58CDBBAD7E28}"/>
    <cellStyle name="Normal 8 3 8" xfId="2181" xr:uid="{E6BF7311-3064-40E6-93B9-1B8130C4220C}"/>
    <cellStyle name="Normal 8 3 8 2" xfId="3815" xr:uid="{5F053833-5DCF-4563-83FB-917F932B1A6C}"/>
    <cellStyle name="Normal 8 3 8 3" xfId="3816" xr:uid="{B8CC217A-C830-4ED9-B880-250A8B01D38C}"/>
    <cellStyle name="Normal 8 3 8 4" xfId="3817" xr:uid="{F71DF327-00F4-4248-9A50-FE20A184C268}"/>
    <cellStyle name="Normal 8 3 9" xfId="3818" xr:uid="{468558DA-4293-4330-B2BE-E8DDDE6C969C}"/>
    <cellStyle name="Normal 8 4" xfId="159" xr:uid="{806F5FA2-9D44-454F-B012-B97D6A7E27CC}"/>
    <cellStyle name="Normal 8 4 10" xfId="3819" xr:uid="{1520413D-0BB4-407C-8FAA-957071DAE8CF}"/>
    <cellStyle name="Normal 8 4 11" xfId="3820" xr:uid="{5544B29A-FA26-4A5B-99D3-40B0BFA6EB6D}"/>
    <cellStyle name="Normal 8 4 2" xfId="160" xr:uid="{7DFED13C-851E-496B-84FF-4415A39C8E0F}"/>
    <cellStyle name="Normal 8 4 2 2" xfId="390" xr:uid="{0DBC49F1-0AB5-432A-AEB7-67F5529528D9}"/>
    <cellStyle name="Normal 8 4 2 2 2" xfId="794" xr:uid="{99B5E988-9EE9-4C2F-A89F-99134885EDEE}"/>
    <cellStyle name="Normal 8 4 2 2 2 2" xfId="795" xr:uid="{83C7F84E-9790-410F-B2F7-3F0DF63C7EEC}"/>
    <cellStyle name="Normal 8 4 2 2 2 2 2" xfId="2182" xr:uid="{563C79B2-F3F4-4844-92A8-9C2DAEB9E346}"/>
    <cellStyle name="Normal 8 4 2 2 2 2 3" xfId="3821" xr:uid="{04994650-D71A-4E79-BFFC-A9013156A87C}"/>
    <cellStyle name="Normal 8 4 2 2 2 2 4" xfId="3822" xr:uid="{6F57BD12-D35E-4C2F-836C-8BDCE4FE9769}"/>
    <cellStyle name="Normal 8 4 2 2 2 3" xfId="2183" xr:uid="{DEBDEF85-7662-4264-B035-BDD330001788}"/>
    <cellStyle name="Normal 8 4 2 2 2 3 2" xfId="3823" xr:uid="{74FFB486-C327-4C30-9D9A-818AE1AA09AB}"/>
    <cellStyle name="Normal 8 4 2 2 2 3 3" xfId="3824" xr:uid="{4512E630-66D3-49B7-89DB-41DA054AABE7}"/>
    <cellStyle name="Normal 8 4 2 2 2 3 4" xfId="3825" xr:uid="{65F8FE01-29DE-4813-9715-789C105BCD49}"/>
    <cellStyle name="Normal 8 4 2 2 2 4" xfId="3826" xr:uid="{2D8930DB-A4F8-47FD-BE56-BFA8F3B49F25}"/>
    <cellStyle name="Normal 8 4 2 2 2 5" xfId="3827" xr:uid="{0D0C65D4-8FC4-4E70-A1EE-898B9D895F5B}"/>
    <cellStyle name="Normal 8 4 2 2 2 6" xfId="3828" xr:uid="{2CB21F33-9157-44C2-B91F-8957F9D01E2F}"/>
    <cellStyle name="Normal 8 4 2 2 3" xfId="796" xr:uid="{E875A735-3905-4079-9867-3699FECE88CF}"/>
    <cellStyle name="Normal 8 4 2 2 3 2" xfId="2184" xr:uid="{54B43D62-4FA5-4251-B4B9-F25FDF6C7999}"/>
    <cellStyle name="Normal 8 4 2 2 3 2 2" xfId="3829" xr:uid="{4722DF40-C947-4935-B02C-26BA980DA128}"/>
    <cellStyle name="Normal 8 4 2 2 3 2 3" xfId="3830" xr:uid="{B630321A-66E9-4B40-AC57-B4D9574229AB}"/>
    <cellStyle name="Normal 8 4 2 2 3 2 4" xfId="3831" xr:uid="{B758282C-F7C2-4DA2-AAD1-C1D076DB585A}"/>
    <cellStyle name="Normal 8 4 2 2 3 3" xfId="3832" xr:uid="{3E465B50-248D-481C-B9EE-7507F2F74AE3}"/>
    <cellStyle name="Normal 8 4 2 2 3 4" xfId="3833" xr:uid="{CFD512B2-39C2-43D7-BF55-EF023898CC30}"/>
    <cellStyle name="Normal 8 4 2 2 3 5" xfId="3834" xr:uid="{C6290FD8-5693-4068-ACA3-8A63A69E1490}"/>
    <cellStyle name="Normal 8 4 2 2 4" xfId="2185" xr:uid="{D3B3282D-42A7-46A0-AFF0-D1114A636CAA}"/>
    <cellStyle name="Normal 8 4 2 2 4 2" xfId="3835" xr:uid="{7BB5D5B4-B90E-4253-9695-AB0399F15E16}"/>
    <cellStyle name="Normal 8 4 2 2 4 3" xfId="3836" xr:uid="{32687F78-3020-4DF9-8289-74183C8830BA}"/>
    <cellStyle name="Normal 8 4 2 2 4 4" xfId="3837" xr:uid="{71C61A72-D07B-4880-8E6D-B7CEFC38C561}"/>
    <cellStyle name="Normal 8 4 2 2 5" xfId="3838" xr:uid="{FB71EF13-A739-49DB-AA40-953EE93E2315}"/>
    <cellStyle name="Normal 8 4 2 2 5 2" xfId="3839" xr:uid="{20A4FB67-FBBA-463C-BEA7-3988C455DF94}"/>
    <cellStyle name="Normal 8 4 2 2 5 3" xfId="3840" xr:uid="{FA4B134C-074C-48F0-BD1D-47C1C3E86A11}"/>
    <cellStyle name="Normal 8 4 2 2 5 4" xfId="3841" xr:uid="{1DDE8C44-C7FA-4744-BFC3-ADF0CD8E76C2}"/>
    <cellStyle name="Normal 8 4 2 2 6" xfId="3842" xr:uid="{ED94839C-858E-43CE-BB3B-EE8EEA0D8C2B}"/>
    <cellStyle name="Normal 8 4 2 2 7" xfId="3843" xr:uid="{E1277E27-7D7D-4807-BA90-B4F74CD5D4FD}"/>
    <cellStyle name="Normal 8 4 2 2 8" xfId="3844" xr:uid="{27171063-C99A-49E7-B771-7458BB65BA76}"/>
    <cellStyle name="Normal 8 4 2 3" xfId="797" xr:uid="{B671D641-0B57-4FE5-B808-D415140EEA76}"/>
    <cellStyle name="Normal 8 4 2 3 2" xfId="798" xr:uid="{CB541B1F-7DD7-4183-86D8-99B50AE3BD92}"/>
    <cellStyle name="Normal 8 4 2 3 2 2" xfId="799" xr:uid="{79F6B859-C3CA-4A9F-9319-16B796A0F72B}"/>
    <cellStyle name="Normal 8 4 2 3 2 3" xfId="3845" xr:uid="{42E2AC5F-DAC2-41B0-BD78-E5E88FF4CA50}"/>
    <cellStyle name="Normal 8 4 2 3 2 4" xfId="3846" xr:uid="{78E7C096-A089-417B-A8C2-AB816829CDBC}"/>
    <cellStyle name="Normal 8 4 2 3 3" xfId="800" xr:uid="{C9827D66-39B5-469A-9DE7-3E423BFEF9C0}"/>
    <cellStyle name="Normal 8 4 2 3 3 2" xfId="3847" xr:uid="{B7B4B843-07B6-46B5-936F-3611913794FD}"/>
    <cellStyle name="Normal 8 4 2 3 3 3" xfId="3848" xr:uid="{1C8CA73D-1089-41F1-8CC6-A8951663422D}"/>
    <cellStyle name="Normal 8 4 2 3 3 4" xfId="3849" xr:uid="{9CE17248-8C0D-499F-8DC2-82BD7F15C3D3}"/>
    <cellStyle name="Normal 8 4 2 3 4" xfId="3850" xr:uid="{BD8D6912-92E9-4764-9350-2C891D70213F}"/>
    <cellStyle name="Normal 8 4 2 3 5" xfId="3851" xr:uid="{7B641CD0-01DF-4C3E-AD82-6AA6FB458012}"/>
    <cellStyle name="Normal 8 4 2 3 6" xfId="3852" xr:uid="{A20BE0F3-6863-40B7-B275-CA7962147BC5}"/>
    <cellStyle name="Normal 8 4 2 4" xfId="801" xr:uid="{C339A6DA-816E-4D96-A580-FBDBEEBC454F}"/>
    <cellStyle name="Normal 8 4 2 4 2" xfId="802" xr:uid="{28A16A68-A6AC-4D2A-927E-28A5736499C6}"/>
    <cellStyle name="Normal 8 4 2 4 2 2" xfId="3853" xr:uid="{04532209-186A-405A-8D66-02BA2D172EB7}"/>
    <cellStyle name="Normal 8 4 2 4 2 3" xfId="3854" xr:uid="{F1C0279B-D79A-4310-9FB9-F823AA49B0C3}"/>
    <cellStyle name="Normal 8 4 2 4 2 4" xfId="3855" xr:uid="{5A653AF3-0552-4FB5-9D49-A6534F89B5F0}"/>
    <cellStyle name="Normal 8 4 2 4 3" xfId="3856" xr:uid="{41EFCDE0-DE25-4B69-8840-57749A5D7A68}"/>
    <cellStyle name="Normal 8 4 2 4 4" xfId="3857" xr:uid="{FC683129-67B9-4E32-8A1F-8FF18B637600}"/>
    <cellStyle name="Normal 8 4 2 4 5" xfId="3858" xr:uid="{67BB7D39-7F0B-4481-BC5E-C041C8B24CCB}"/>
    <cellStyle name="Normal 8 4 2 5" xfId="803" xr:uid="{00D73C6A-5498-468A-AA66-798B7C769F28}"/>
    <cellStyle name="Normal 8 4 2 5 2" xfId="3859" xr:uid="{0EA8C680-662A-4865-BAA3-D4638F9107C8}"/>
    <cellStyle name="Normal 8 4 2 5 3" xfId="3860" xr:uid="{FFFD90DA-28AB-4FC4-85A3-C8095A08955B}"/>
    <cellStyle name="Normal 8 4 2 5 4" xfId="3861" xr:uid="{D728ED0B-0A00-4E49-846A-979A1289BD04}"/>
    <cellStyle name="Normal 8 4 2 6" xfId="3862" xr:uid="{2BC13BA3-35CF-405A-BE7D-C1847BF93D81}"/>
    <cellStyle name="Normal 8 4 2 6 2" xfId="3863" xr:uid="{33257CAD-39FA-42F0-BC13-33ED273A9201}"/>
    <cellStyle name="Normal 8 4 2 6 3" xfId="3864" xr:uid="{72D15321-88CB-4D46-A382-3A5D7ACF4841}"/>
    <cellStyle name="Normal 8 4 2 6 4" xfId="3865" xr:uid="{CBA2AAEA-5FA0-4CFF-B12B-F66E2312CA93}"/>
    <cellStyle name="Normal 8 4 2 7" xfId="3866" xr:uid="{BCAA7156-5E8B-4F84-BCE3-42BE31E92B99}"/>
    <cellStyle name="Normal 8 4 2 8" xfId="3867" xr:uid="{B901C0E0-DF29-41C3-90A9-D9566FB120B6}"/>
    <cellStyle name="Normal 8 4 2 9" xfId="3868" xr:uid="{F200BC8B-9F1A-4047-89EB-0B67180AFD85}"/>
    <cellStyle name="Normal 8 4 3" xfId="391" xr:uid="{E97D509F-D619-4FD1-8713-041B9025BDBE}"/>
    <cellStyle name="Normal 8 4 3 2" xfId="804" xr:uid="{3A7B9F5B-26D4-4FC2-915C-FCDF984B9C40}"/>
    <cellStyle name="Normal 8 4 3 2 2" xfId="805" xr:uid="{42925E0D-41F3-466A-90A7-C8F8BC02CB0F}"/>
    <cellStyle name="Normal 8 4 3 2 2 2" xfId="2186" xr:uid="{C0A960EA-2F45-4178-BB86-4D44851D551E}"/>
    <cellStyle name="Normal 8 4 3 2 2 2 2" xfId="2187" xr:uid="{07639BBF-8C5A-4251-8DE1-AD5FA7988A5B}"/>
    <cellStyle name="Normal 8 4 3 2 2 3" xfId="2188" xr:uid="{48418981-0F1F-45D5-AB6E-A664D8CD411A}"/>
    <cellStyle name="Normal 8 4 3 2 2 4" xfId="3869" xr:uid="{0D62B311-2177-4583-8D4B-F8637AE7A320}"/>
    <cellStyle name="Normal 8 4 3 2 3" xfId="2189" xr:uid="{07A488E1-9DE7-4A94-BE3A-8765CDBDAAE3}"/>
    <cellStyle name="Normal 8 4 3 2 3 2" xfId="2190" xr:uid="{F433204A-0F29-4AEB-868F-3F041856BC00}"/>
    <cellStyle name="Normal 8 4 3 2 3 3" xfId="3870" xr:uid="{70D0E0BD-6D92-45F4-AC8C-CD488AAEB93C}"/>
    <cellStyle name="Normal 8 4 3 2 3 4" xfId="3871" xr:uid="{C731B2CD-D931-46E8-B896-847FA93B008D}"/>
    <cellStyle name="Normal 8 4 3 2 4" xfId="2191" xr:uid="{0762448F-B8EA-46DA-A1FF-8B748C961F2A}"/>
    <cellStyle name="Normal 8 4 3 2 5" xfId="3872" xr:uid="{B7E66BE9-E5BB-42DE-B92B-5D28D17C0F78}"/>
    <cellStyle name="Normal 8 4 3 2 6" xfId="3873" xr:uid="{0DDBCDE8-9F6E-4C16-81EE-74A787AD3C09}"/>
    <cellStyle name="Normal 8 4 3 3" xfId="806" xr:uid="{8606DC4B-E1B3-4EB4-AE32-A70C82F72B69}"/>
    <cellStyle name="Normal 8 4 3 3 2" xfId="2192" xr:uid="{F4132470-C56F-4B58-9536-B0D258970143}"/>
    <cellStyle name="Normal 8 4 3 3 2 2" xfId="2193" xr:uid="{826BAEBD-B6F5-4E5D-90CE-8724FED10CCE}"/>
    <cellStyle name="Normal 8 4 3 3 2 3" xfId="3874" xr:uid="{8E09E948-D312-4BEB-9E6C-6D302F5C72E4}"/>
    <cellStyle name="Normal 8 4 3 3 2 4" xfId="3875" xr:uid="{0D091306-17C8-4433-AB4D-557FE0BD95A0}"/>
    <cellStyle name="Normal 8 4 3 3 3" xfId="2194" xr:uid="{401125C3-B8D9-4E3F-8966-1953908FFD28}"/>
    <cellStyle name="Normal 8 4 3 3 4" xfId="3876" xr:uid="{E73A6D8E-8F93-499D-9C18-B2C91354EDAB}"/>
    <cellStyle name="Normal 8 4 3 3 5" xfId="3877" xr:uid="{3270BEE6-EC3F-42F0-8FA0-64D91813DB19}"/>
    <cellStyle name="Normal 8 4 3 4" xfId="2195" xr:uid="{4FCE5520-4AF5-46F5-901E-DC79EDB9761A}"/>
    <cellStyle name="Normal 8 4 3 4 2" xfId="2196" xr:uid="{2425E0E6-4CC1-48D4-A57C-45F445E9600F}"/>
    <cellStyle name="Normal 8 4 3 4 3" xfId="3878" xr:uid="{A4CCC15E-2DC9-4F7B-AFF1-B9122BE7DFDC}"/>
    <cellStyle name="Normal 8 4 3 4 4" xfId="3879" xr:uid="{6AE357BC-A89B-4D14-B248-D8790B8CF88B}"/>
    <cellStyle name="Normal 8 4 3 5" xfId="2197" xr:uid="{2C0E97C2-7D3E-4374-892A-05C082BA10B6}"/>
    <cellStyle name="Normal 8 4 3 5 2" xfId="3880" xr:uid="{525DE16D-98FD-4864-9649-C834ACC63F6F}"/>
    <cellStyle name="Normal 8 4 3 5 3" xfId="3881" xr:uid="{E6A1DC75-9A83-4F2C-B6D0-C196370D3FE1}"/>
    <cellStyle name="Normal 8 4 3 5 4" xfId="3882" xr:uid="{1D4544C3-BF60-47CD-876F-FF96BF1A32C2}"/>
    <cellStyle name="Normal 8 4 3 6" xfId="3883" xr:uid="{44DA5D54-4AAB-4DD6-8A73-B9AA5A8580F6}"/>
    <cellStyle name="Normal 8 4 3 7" xfId="3884" xr:uid="{AF21B63F-F7E4-4D36-8791-972C836E7973}"/>
    <cellStyle name="Normal 8 4 3 8" xfId="3885" xr:uid="{5129DE5E-AD90-45DC-BD24-A9B7FB6DD685}"/>
    <cellStyle name="Normal 8 4 4" xfId="392" xr:uid="{644C8A7A-5E44-4E8C-A0BD-86479FDD4E9B}"/>
    <cellStyle name="Normal 8 4 4 2" xfId="807" xr:uid="{6D43FB3B-5269-4CA0-8E80-41A89C0174ED}"/>
    <cellStyle name="Normal 8 4 4 2 2" xfId="808" xr:uid="{7C8F486A-1EAB-4B01-88FF-557F8CFA2204}"/>
    <cellStyle name="Normal 8 4 4 2 2 2" xfId="2198" xr:uid="{B527C1BC-C734-4FF3-A65F-BE6357E083CA}"/>
    <cellStyle name="Normal 8 4 4 2 2 3" xfId="3886" xr:uid="{747F57D8-CBD4-4F65-A323-E7A4663E7467}"/>
    <cellStyle name="Normal 8 4 4 2 2 4" xfId="3887" xr:uid="{45861DC4-B6CC-462A-BC8F-D338EDEF5715}"/>
    <cellStyle name="Normal 8 4 4 2 3" xfId="2199" xr:uid="{50732AF9-B8AA-4590-B450-DFBE08999F31}"/>
    <cellStyle name="Normal 8 4 4 2 4" xfId="3888" xr:uid="{39CF7027-C2E1-4E49-A982-E77FB5C10568}"/>
    <cellStyle name="Normal 8 4 4 2 5" xfId="3889" xr:uid="{621DBB8A-32D7-4340-A03D-EFEB13DBCA86}"/>
    <cellStyle name="Normal 8 4 4 3" xfId="809" xr:uid="{72927414-D5A1-451B-BE4D-926A2A60781D}"/>
    <cellStyle name="Normal 8 4 4 3 2" xfId="2200" xr:uid="{E32885E3-F202-44F0-95EF-E4D4D533A114}"/>
    <cellStyle name="Normal 8 4 4 3 3" xfId="3890" xr:uid="{D452DE66-FA27-4A30-B49F-0D27DB424DA4}"/>
    <cellStyle name="Normal 8 4 4 3 4" xfId="3891" xr:uid="{B0D815C5-40A8-4060-A085-C965CCE2BA6A}"/>
    <cellStyle name="Normal 8 4 4 4" xfId="2201" xr:uid="{D5901B0F-D3EC-4BA2-A176-D3FB70522A86}"/>
    <cellStyle name="Normal 8 4 4 4 2" xfId="3892" xr:uid="{C2C0D408-53A1-4D2F-809C-934A455DCACF}"/>
    <cellStyle name="Normal 8 4 4 4 3" xfId="3893" xr:uid="{ED13BD75-D20D-435D-8BB5-27C01B6E6DF3}"/>
    <cellStyle name="Normal 8 4 4 4 4" xfId="3894" xr:uid="{FC9244C3-885D-431F-AEB3-A4A89FD1B006}"/>
    <cellStyle name="Normal 8 4 4 5" xfId="3895" xr:uid="{0A7F780B-0CF1-4612-96F0-FD8A76163550}"/>
    <cellStyle name="Normal 8 4 4 6" xfId="3896" xr:uid="{0B9A51F9-62D1-4DDD-813E-471F8F33F876}"/>
    <cellStyle name="Normal 8 4 4 7" xfId="3897" xr:uid="{C050B749-6F02-4E1D-9A79-0AEA104BD8FE}"/>
    <cellStyle name="Normal 8 4 5" xfId="393" xr:uid="{07A9D544-A8B2-4F07-BDC2-C0FF19763110}"/>
    <cellStyle name="Normal 8 4 5 2" xfId="810" xr:uid="{D7781A38-D2F1-4CAC-8D06-552FC1575FB4}"/>
    <cellStyle name="Normal 8 4 5 2 2" xfId="2202" xr:uid="{A9AB28D4-6B7E-4E66-9D1A-E1A45CB3354D}"/>
    <cellStyle name="Normal 8 4 5 2 3" xfId="3898" xr:uid="{34A4202E-ABBD-4A7E-8564-7F8BFBC060E7}"/>
    <cellStyle name="Normal 8 4 5 2 4" xfId="3899" xr:uid="{81B9D063-FBC2-4B6F-982D-FE138738397D}"/>
    <cellStyle name="Normal 8 4 5 3" xfId="2203" xr:uid="{58F6E825-4884-4B43-977B-C5F264A5C404}"/>
    <cellStyle name="Normal 8 4 5 3 2" xfId="3900" xr:uid="{D5D29C55-BAD4-4A30-9DB2-658EB4CB3DDA}"/>
    <cellStyle name="Normal 8 4 5 3 3" xfId="3901" xr:uid="{0F9E4AFC-B7C6-4652-99EE-5D8CDA444C87}"/>
    <cellStyle name="Normal 8 4 5 3 4" xfId="3902" xr:uid="{B3B5AFEC-8805-4BAF-B445-F5177E545489}"/>
    <cellStyle name="Normal 8 4 5 4" xfId="3903" xr:uid="{9DFA4415-3282-452D-8F8F-E48A5228DFA7}"/>
    <cellStyle name="Normal 8 4 5 5" xfId="3904" xr:uid="{D0EE51BE-01B1-4236-BB47-64DB94EF1898}"/>
    <cellStyle name="Normal 8 4 5 6" xfId="3905" xr:uid="{CC912EB4-5AE5-47D3-95A3-A231379E879A}"/>
    <cellStyle name="Normal 8 4 6" xfId="811" xr:uid="{DD108B30-2A70-4D1B-9CFE-0EE5ECACB10E}"/>
    <cellStyle name="Normal 8 4 6 2" xfId="2204" xr:uid="{6274124B-203C-4847-92E8-966F3933CEE7}"/>
    <cellStyle name="Normal 8 4 6 2 2" xfId="3906" xr:uid="{C1F2F5E0-BA62-45F4-8466-4681B196B0F2}"/>
    <cellStyle name="Normal 8 4 6 2 3" xfId="3907" xr:uid="{1433B349-C7EC-4DBB-BBFF-6BB9D476CC2C}"/>
    <cellStyle name="Normal 8 4 6 2 4" xfId="3908" xr:uid="{E22A8DB1-AA2B-4D9D-BCCC-C82902381CA8}"/>
    <cellStyle name="Normal 8 4 6 3" xfId="3909" xr:uid="{D56A8B10-2882-4AF1-9AB5-ABC7B44DEBEA}"/>
    <cellStyle name="Normal 8 4 6 4" xfId="3910" xr:uid="{C9D9A889-31DF-4539-A5A1-9EAB910954FF}"/>
    <cellStyle name="Normal 8 4 6 5" xfId="3911" xr:uid="{638A1D88-2A0A-4E4E-8D6F-D02B717FE346}"/>
    <cellStyle name="Normal 8 4 7" xfId="2205" xr:uid="{0C495732-4026-47A2-B685-ACE562EBF73F}"/>
    <cellStyle name="Normal 8 4 7 2" xfId="3912" xr:uid="{96363031-D6CE-4CB4-B02A-A28E3186BDC3}"/>
    <cellStyle name="Normal 8 4 7 3" xfId="3913" xr:uid="{F27D3786-7742-4C0B-B821-4329C12261D6}"/>
    <cellStyle name="Normal 8 4 7 4" xfId="3914" xr:uid="{0BB9A055-D389-4EDC-8BF2-B743495721A4}"/>
    <cellStyle name="Normal 8 4 8" xfId="3915" xr:uid="{049656CF-1E90-42D9-9339-69B11FB32613}"/>
    <cellStyle name="Normal 8 4 8 2" xfId="3916" xr:uid="{2F28C9B1-76EA-44B7-A23B-81A28980FF5A}"/>
    <cellStyle name="Normal 8 4 8 3" xfId="3917" xr:uid="{A62E918D-D8D4-452D-95C7-ACD0FA2C9B3D}"/>
    <cellStyle name="Normal 8 4 8 4" xfId="3918" xr:uid="{F7D562B0-441A-4962-8A32-DA573F7343EA}"/>
    <cellStyle name="Normal 8 4 9" xfId="3919" xr:uid="{6D644953-AF5D-46BA-89A3-77E5A0DAD7E8}"/>
    <cellStyle name="Normal 8 5" xfId="161" xr:uid="{328CE95A-64FD-4EEA-B6B6-58103ADA149C}"/>
    <cellStyle name="Normal 8 5 2" xfId="162" xr:uid="{665AEFAB-B86F-4A88-9E53-3A0257B95265}"/>
    <cellStyle name="Normal 8 5 2 2" xfId="394" xr:uid="{10887F07-F3C7-4D86-B04D-CF3DD9C84F32}"/>
    <cellStyle name="Normal 8 5 2 2 2" xfId="812" xr:uid="{EED2F98A-206E-4BDF-B0A4-EB2465120DE7}"/>
    <cellStyle name="Normal 8 5 2 2 2 2" xfId="2206" xr:uid="{137F80A0-CA9D-467E-9FA6-A656A03AB5BF}"/>
    <cellStyle name="Normal 8 5 2 2 2 3" xfId="3920" xr:uid="{8841C290-1F1A-4DF6-8CD3-6C7A4B540CCC}"/>
    <cellStyle name="Normal 8 5 2 2 2 4" xfId="3921" xr:uid="{6AAFCDD6-CAC8-44DA-A4DD-3504115310E1}"/>
    <cellStyle name="Normal 8 5 2 2 3" xfId="2207" xr:uid="{987EB6EA-39C7-4C4C-A981-2845F521A939}"/>
    <cellStyle name="Normal 8 5 2 2 3 2" xfId="3922" xr:uid="{849982A0-36FC-4F72-82D0-54C08345F221}"/>
    <cellStyle name="Normal 8 5 2 2 3 3" xfId="3923" xr:uid="{A3A2FBCA-8AE6-449F-9A56-7BE9E0076D08}"/>
    <cellStyle name="Normal 8 5 2 2 3 4" xfId="3924" xr:uid="{7F1DA3F7-D182-4D1B-B065-C19A4CED1564}"/>
    <cellStyle name="Normal 8 5 2 2 4" xfId="3925" xr:uid="{368060B1-315D-47B6-B68F-3CC82DDF919E}"/>
    <cellStyle name="Normal 8 5 2 2 5" xfId="3926" xr:uid="{80C32409-AD01-43B3-8BF2-6B89326FAF12}"/>
    <cellStyle name="Normal 8 5 2 2 6" xfId="3927" xr:uid="{25A40A9E-7203-4AF0-84ED-13123CE40DEA}"/>
    <cellStyle name="Normal 8 5 2 3" xfId="813" xr:uid="{1F639CC4-F51E-4B56-B8D2-AA49F5284935}"/>
    <cellStyle name="Normal 8 5 2 3 2" xfId="2208" xr:uid="{6CEC8F1F-FDFA-4BF3-B3E5-CA6130CCF83E}"/>
    <cellStyle name="Normal 8 5 2 3 2 2" xfId="3928" xr:uid="{07BC0F89-0EAB-4B75-BF7B-6B5F23C5848D}"/>
    <cellStyle name="Normal 8 5 2 3 2 3" xfId="3929" xr:uid="{FE7C35CB-B0DA-49D0-9265-B7545DEF0B2E}"/>
    <cellStyle name="Normal 8 5 2 3 2 4" xfId="3930" xr:uid="{D17E4D25-AEA4-4A0E-AB5C-7FB995FB1659}"/>
    <cellStyle name="Normal 8 5 2 3 3" xfId="3931" xr:uid="{A779A83A-0010-4E22-9584-46CA8FFD215A}"/>
    <cellStyle name="Normal 8 5 2 3 4" xfId="3932" xr:uid="{A57CD9B4-D634-4AE2-9415-CDB9FB66A7A4}"/>
    <cellStyle name="Normal 8 5 2 3 5" xfId="3933" xr:uid="{5E067C47-C5E7-4331-BE9B-7E1410364013}"/>
    <cellStyle name="Normal 8 5 2 4" xfId="2209" xr:uid="{96422E40-7FB4-4FC6-9A6F-FED6960396F4}"/>
    <cellStyle name="Normal 8 5 2 4 2" xfId="3934" xr:uid="{E8AEFE8A-BB72-49A2-B517-EBB5353CF952}"/>
    <cellStyle name="Normal 8 5 2 4 3" xfId="3935" xr:uid="{E5C3D742-AF20-481A-BBF5-19F0C3A67115}"/>
    <cellStyle name="Normal 8 5 2 4 4" xfId="3936" xr:uid="{2C942A8D-8D07-4FB4-9A2C-F565EFBDAA1F}"/>
    <cellStyle name="Normal 8 5 2 5" xfId="3937" xr:uid="{04D4E40B-0944-4529-BB11-D217286D879B}"/>
    <cellStyle name="Normal 8 5 2 5 2" xfId="3938" xr:uid="{00CEFA81-F03D-43B9-8749-A359328D97E9}"/>
    <cellStyle name="Normal 8 5 2 5 3" xfId="3939" xr:uid="{4E96EDCE-B487-4162-B34A-A1B4F5F895E7}"/>
    <cellStyle name="Normal 8 5 2 5 4" xfId="3940" xr:uid="{6E8FBBC4-E2B8-4146-B7B2-27DEAF89238E}"/>
    <cellStyle name="Normal 8 5 2 6" xfId="3941" xr:uid="{082739D6-F1AF-4287-B280-C4346F5786E3}"/>
    <cellStyle name="Normal 8 5 2 7" xfId="3942" xr:uid="{BDA326F4-CFDA-48B4-9058-C641A0FABB30}"/>
    <cellStyle name="Normal 8 5 2 8" xfId="3943" xr:uid="{C3A6D6AF-29BD-461A-9C96-B7CAB940E791}"/>
    <cellStyle name="Normal 8 5 3" xfId="395" xr:uid="{BF3EF546-A27E-48EC-85C9-78886F498AC8}"/>
    <cellStyle name="Normal 8 5 3 2" xfId="814" xr:uid="{06F7BFFA-D7D5-44B8-9851-1BF6615FADC9}"/>
    <cellStyle name="Normal 8 5 3 2 2" xfId="815" xr:uid="{A289D9DB-CAC8-4735-AA3C-506416B54D16}"/>
    <cellStyle name="Normal 8 5 3 2 3" xfId="3944" xr:uid="{2CA950E7-3958-48C3-9053-48F38C2D1168}"/>
    <cellStyle name="Normal 8 5 3 2 4" xfId="3945" xr:uid="{59CD14BA-FEEC-44AB-9AEE-A86D662331C1}"/>
    <cellStyle name="Normal 8 5 3 3" xfId="816" xr:uid="{09ABE0DA-CF27-4933-939C-24337A714605}"/>
    <cellStyle name="Normal 8 5 3 3 2" xfId="3946" xr:uid="{4F20AD25-093D-4794-A187-D2FC63210D0D}"/>
    <cellStyle name="Normal 8 5 3 3 3" xfId="3947" xr:uid="{65DC2A7B-4AA1-4CB4-A03B-EA93037A7CA0}"/>
    <cellStyle name="Normal 8 5 3 3 4" xfId="3948" xr:uid="{BF8A4A1A-6841-4360-82A3-236E8D231173}"/>
    <cellStyle name="Normal 8 5 3 4" xfId="3949" xr:uid="{6F73A610-F330-404C-91F3-E1669F233601}"/>
    <cellStyle name="Normal 8 5 3 5" xfId="3950" xr:uid="{CA1B2E3A-A87F-479A-BAFE-700D8DEBE6E7}"/>
    <cellStyle name="Normal 8 5 3 6" xfId="3951" xr:uid="{92E4B5B4-18C6-4473-80C5-1C24F611308A}"/>
    <cellStyle name="Normal 8 5 4" xfId="396" xr:uid="{BE56B9B2-0126-4900-9323-5D530514E54B}"/>
    <cellStyle name="Normal 8 5 4 2" xfId="817" xr:uid="{635B0C4C-C702-4B8A-B8CA-28DD1F233072}"/>
    <cellStyle name="Normal 8 5 4 2 2" xfId="3952" xr:uid="{D5CCC107-7D2D-4B31-8FAA-D89322E7A6BC}"/>
    <cellStyle name="Normal 8 5 4 2 3" xfId="3953" xr:uid="{732A61E1-7949-4968-9874-E20E48AD8E4E}"/>
    <cellStyle name="Normal 8 5 4 2 4" xfId="3954" xr:uid="{3683445F-058F-4981-A87F-6692EEDDE221}"/>
    <cellStyle name="Normal 8 5 4 3" xfId="3955" xr:uid="{15D245FD-2446-401A-BE06-914A09D0F23C}"/>
    <cellStyle name="Normal 8 5 4 4" xfId="3956" xr:uid="{BBB72246-D709-4F7F-8A04-A9839DD7F124}"/>
    <cellStyle name="Normal 8 5 4 5" xfId="3957" xr:uid="{2C143236-A7B3-4B19-A0E0-AF8C0A18F0F0}"/>
    <cellStyle name="Normal 8 5 5" xfId="818" xr:uid="{9E3C33EF-B2A2-4AD0-A1E3-450F8490CA26}"/>
    <cellStyle name="Normal 8 5 5 2" xfId="3958" xr:uid="{394E769A-ACF3-4F0C-8D5C-2D9BC3474885}"/>
    <cellStyle name="Normal 8 5 5 3" xfId="3959" xr:uid="{A2D8386A-D62B-460A-B34B-1BF8CCF813CD}"/>
    <cellStyle name="Normal 8 5 5 4" xfId="3960" xr:uid="{D2D555E3-D3E1-46C9-872B-6BC1103E2119}"/>
    <cellStyle name="Normal 8 5 6" xfId="3961" xr:uid="{6EF7480A-BB5F-4907-A33C-DFEAD696E820}"/>
    <cellStyle name="Normal 8 5 6 2" xfId="3962" xr:uid="{7FA19D1B-9797-45B5-A0DF-419AEF0A89D3}"/>
    <cellStyle name="Normal 8 5 6 3" xfId="3963" xr:uid="{6F4737DC-8A06-4C3F-9DC8-582348D00216}"/>
    <cellStyle name="Normal 8 5 6 4" xfId="3964" xr:uid="{8C19CCDD-0C78-4767-9F8C-790E0DAB8256}"/>
    <cellStyle name="Normal 8 5 7" xfId="3965" xr:uid="{34B3BC27-29FE-4CB9-AA91-CA2A58FEBE03}"/>
    <cellStyle name="Normal 8 5 8" xfId="3966" xr:uid="{EA8E11BF-805D-4C6D-B135-4222DF2A83FA}"/>
    <cellStyle name="Normal 8 5 9" xfId="3967" xr:uid="{D0DC9DDB-0627-4FD3-B07D-D1C248603FD5}"/>
    <cellStyle name="Normal 8 6" xfId="163" xr:uid="{C3F5499B-E823-47C4-B607-A15162FB62E1}"/>
    <cellStyle name="Normal 8 6 2" xfId="397" xr:uid="{3B916F96-3ED1-42AF-82FE-38B332A16D77}"/>
    <cellStyle name="Normal 8 6 2 2" xfId="819" xr:uid="{DC1F0006-0189-4CD3-9093-B31DE0CD78F8}"/>
    <cellStyle name="Normal 8 6 2 2 2" xfId="2210" xr:uid="{BB4354F5-29C2-46ED-99FD-0338FC76F89A}"/>
    <cellStyle name="Normal 8 6 2 2 2 2" xfId="2211" xr:uid="{7460A335-51F8-4C22-8FB9-F0E5A59F81A6}"/>
    <cellStyle name="Normal 8 6 2 2 3" xfId="2212" xr:uid="{959855B6-1236-453F-9FA2-AA70EB2DF430}"/>
    <cellStyle name="Normal 8 6 2 2 4" xfId="3968" xr:uid="{52A9C21F-AC93-4742-8AA8-834752E5BCCF}"/>
    <cellStyle name="Normal 8 6 2 3" xfId="2213" xr:uid="{3249A461-34AB-4043-92DA-474812F0EDFB}"/>
    <cellStyle name="Normal 8 6 2 3 2" xfId="2214" xr:uid="{9607C031-C0C4-43F7-AA87-9332D6739A0E}"/>
    <cellStyle name="Normal 8 6 2 3 3" xfId="3969" xr:uid="{AEF7ACA6-13B7-4EDF-85E8-759183F7AA60}"/>
    <cellStyle name="Normal 8 6 2 3 4" xfId="3970" xr:uid="{D52ECA60-E9F1-4D65-9657-FE0D8DF7E78C}"/>
    <cellStyle name="Normal 8 6 2 4" xfId="2215" xr:uid="{1A3C5AE0-9BBD-4036-BA79-82164FFFBD2D}"/>
    <cellStyle name="Normal 8 6 2 5" xfId="3971" xr:uid="{EFC033E0-DC93-418F-969B-E57468E916E4}"/>
    <cellStyle name="Normal 8 6 2 6" xfId="3972" xr:uid="{A34962AB-34A6-4186-80B7-98409ACF58D1}"/>
    <cellStyle name="Normal 8 6 3" xfId="820" xr:uid="{5F080DCA-04BA-4149-8F72-4A8ABFF2FF2E}"/>
    <cellStyle name="Normal 8 6 3 2" xfId="2216" xr:uid="{59EEAFBF-6A48-48FC-8950-4F02B3E28105}"/>
    <cellStyle name="Normal 8 6 3 2 2" xfId="2217" xr:uid="{2093656F-C0EB-4381-B657-924D6C6FE5AB}"/>
    <cellStyle name="Normal 8 6 3 2 3" xfId="3973" xr:uid="{ED10C1EF-C2EA-4ED8-94D8-D0CF738D1D9C}"/>
    <cellStyle name="Normal 8 6 3 2 4" xfId="3974" xr:uid="{8BCBD4E1-C0B4-4696-8B2A-658D2AB222F3}"/>
    <cellStyle name="Normal 8 6 3 3" xfId="2218" xr:uid="{F91FAF0A-E710-4DD6-9425-C5C23C7F8788}"/>
    <cellStyle name="Normal 8 6 3 4" xfId="3975" xr:uid="{FF3C5D3E-4149-44C9-A65B-2775F63C1889}"/>
    <cellStyle name="Normal 8 6 3 5" xfId="3976" xr:uid="{0217F5D1-A5E0-4378-91D1-107CED0EF7A9}"/>
    <cellStyle name="Normal 8 6 4" xfId="2219" xr:uid="{41DF9A9D-CA5E-4C8F-ABD1-79DB9FED08EF}"/>
    <cellStyle name="Normal 8 6 4 2" xfId="2220" xr:uid="{6BF5CFA8-9CB5-45FE-838C-3AAE316FF809}"/>
    <cellStyle name="Normal 8 6 4 3" xfId="3977" xr:uid="{6758DDB7-3A79-4E1F-A83D-9FB7AE8A9F24}"/>
    <cellStyle name="Normal 8 6 4 4" xfId="3978" xr:uid="{860C5EDE-D153-4FB3-A005-9CB58F6316BB}"/>
    <cellStyle name="Normal 8 6 5" xfId="2221" xr:uid="{0A290C42-B300-47C2-8901-6561D99180A3}"/>
    <cellStyle name="Normal 8 6 5 2" xfId="3979" xr:uid="{4ABFA42C-642F-4156-9DC3-750A63C5E694}"/>
    <cellStyle name="Normal 8 6 5 3" xfId="3980" xr:uid="{C8D63569-8ABC-43D7-8893-1CD5BF6EBB19}"/>
    <cellStyle name="Normal 8 6 5 4" xfId="3981" xr:uid="{48BD3806-F6C9-4128-99B0-C53C46503AF3}"/>
    <cellStyle name="Normal 8 6 6" xfId="3982" xr:uid="{48DC2043-F444-493D-8505-DB9F7B2B1CB3}"/>
    <cellStyle name="Normal 8 6 7" xfId="3983" xr:uid="{CAA19006-D3DE-4A66-9282-13737E76D753}"/>
    <cellStyle name="Normal 8 6 8" xfId="3984" xr:uid="{DA37903F-D274-4768-94EB-3D67A312C0C9}"/>
    <cellStyle name="Normal 8 7" xfId="398" xr:uid="{6DB7A9ED-3465-4FEC-AE31-0CBED1C0C50E}"/>
    <cellStyle name="Normal 8 7 2" xfId="821" xr:uid="{307F4599-1AB3-43E0-B74F-BD1C1BC879C6}"/>
    <cellStyle name="Normal 8 7 2 2" xfId="822" xr:uid="{CBB20E81-FEB1-49FE-A30B-323F8007FE16}"/>
    <cellStyle name="Normal 8 7 2 2 2" xfId="2222" xr:uid="{3AD8787E-AF38-431D-A2A4-2F6F1FA2EE13}"/>
    <cellStyle name="Normal 8 7 2 2 3" xfId="3985" xr:uid="{E8765F6D-45C3-4B5D-BA62-83F034B57378}"/>
    <cellStyle name="Normal 8 7 2 2 4" xfId="3986" xr:uid="{D53842F6-B308-46BD-A180-449873CF857D}"/>
    <cellStyle name="Normal 8 7 2 3" xfId="2223" xr:uid="{96B91C78-2AE8-41F6-BF2A-5411768B511E}"/>
    <cellStyle name="Normal 8 7 2 4" xfId="3987" xr:uid="{97D45C1C-9711-4C52-817D-9D24E3749816}"/>
    <cellStyle name="Normal 8 7 2 5" xfId="3988" xr:uid="{49DDC5C1-31A4-491F-8CF4-01D11265CF67}"/>
    <cellStyle name="Normal 8 7 3" xfId="823" xr:uid="{E1E6A18D-8570-4EA2-BCF2-6E35C04B0352}"/>
    <cellStyle name="Normal 8 7 3 2" xfId="2224" xr:uid="{E031E5E3-7091-4BE2-BE96-582B444B1D14}"/>
    <cellStyle name="Normal 8 7 3 3" xfId="3989" xr:uid="{D8B75518-FFDD-4AC3-8E81-55F1CB5817A8}"/>
    <cellStyle name="Normal 8 7 3 4" xfId="3990" xr:uid="{E7A12660-76BC-48B6-A448-2C0DB855F07F}"/>
    <cellStyle name="Normal 8 7 4" xfId="2225" xr:uid="{FB0C1A0B-3E4F-4E1D-A88B-43E3683FE29C}"/>
    <cellStyle name="Normal 8 7 4 2" xfId="3991" xr:uid="{B11BB568-89E7-4ECF-94BE-0B8DB87172CE}"/>
    <cellStyle name="Normal 8 7 4 3" xfId="3992" xr:uid="{C2C131E8-C6AC-4C24-971D-5AB449CB0238}"/>
    <cellStyle name="Normal 8 7 4 4" xfId="3993" xr:uid="{1A7763F2-A58F-4A67-989E-C8F0405A7D7C}"/>
    <cellStyle name="Normal 8 7 5" xfId="3994" xr:uid="{FD7A7225-C7D9-4035-AB37-EBBD6E8E206C}"/>
    <cellStyle name="Normal 8 7 6" xfId="3995" xr:uid="{FB207876-A5A7-46D3-836D-F04054F8E8F6}"/>
    <cellStyle name="Normal 8 7 7" xfId="3996" xr:uid="{0627043B-CC79-478A-972D-85DDF719652E}"/>
    <cellStyle name="Normal 8 8" xfId="399" xr:uid="{B491FB09-BF09-4482-AEC9-1F6E34EABDFB}"/>
    <cellStyle name="Normal 8 8 2" xfId="824" xr:uid="{48D35A64-405A-4733-BBF1-78464CC47CC8}"/>
    <cellStyle name="Normal 8 8 2 2" xfId="2226" xr:uid="{56CA2BF2-797F-477D-90BF-759D567F5CCB}"/>
    <cellStyle name="Normal 8 8 2 3" xfId="3997" xr:uid="{1809FCC9-81F9-4CF2-BDBD-6BFC6DC578E3}"/>
    <cellStyle name="Normal 8 8 2 4" xfId="3998" xr:uid="{2AE1E771-46C0-41EE-88AB-94025DAD4990}"/>
    <cellStyle name="Normal 8 8 3" xfId="2227" xr:uid="{111FD0A7-E819-4CBA-97E7-46CF69286818}"/>
    <cellStyle name="Normal 8 8 3 2" xfId="3999" xr:uid="{64277483-FB60-44A0-9ED7-7E7BCB3E4C1C}"/>
    <cellStyle name="Normal 8 8 3 3" xfId="4000" xr:uid="{18580A80-DA09-45C5-8335-79896629A3C7}"/>
    <cellStyle name="Normal 8 8 3 4" xfId="4001" xr:uid="{4F65267A-79BA-4327-92D8-8A1BB26D1A88}"/>
    <cellStyle name="Normal 8 8 4" xfId="4002" xr:uid="{F09E37D3-789B-45A2-A3DE-4494A07FE9E6}"/>
    <cellStyle name="Normal 8 8 5" xfId="4003" xr:uid="{E0EA9919-AB4A-47D8-93A6-E75FD51E9CC9}"/>
    <cellStyle name="Normal 8 8 6" xfId="4004" xr:uid="{A04248EE-D871-4BE3-8308-6C0CEC1E4CB1}"/>
    <cellStyle name="Normal 8 9" xfId="400" xr:uid="{D21B78F3-9A33-499C-A4E2-A2623D46730F}"/>
    <cellStyle name="Normal 8 9 2" xfId="2228" xr:uid="{AD7FA2FA-4C09-402D-8F4B-E4197E4FE94C}"/>
    <cellStyle name="Normal 8 9 2 2" xfId="4005" xr:uid="{67A631E4-4BB3-4575-94FE-99A3ACC64A0F}"/>
    <cellStyle name="Normal 8 9 2 2 2" xfId="4410" xr:uid="{2C7B7F18-BB92-4E00-9491-3D7A2F709D60}"/>
    <cellStyle name="Normal 8 9 2 2 3" xfId="4689" xr:uid="{2F5B5AD9-CC1E-4CAF-9B33-B0632409BAB6}"/>
    <cellStyle name="Normal 8 9 2 3" xfId="4006" xr:uid="{70D3A996-ADC1-461A-9EF8-355C14AD8A7F}"/>
    <cellStyle name="Normal 8 9 2 4" xfId="4007" xr:uid="{861338BC-C691-41A3-9F98-20F7932D7233}"/>
    <cellStyle name="Normal 8 9 3" xfId="4008" xr:uid="{F9644DDE-E7FD-40CF-B8E7-E8AB0C263951}"/>
    <cellStyle name="Normal 8 9 4" xfId="4009" xr:uid="{EB6A3C86-839C-4341-9A18-0312FF19229D}"/>
    <cellStyle name="Normal 8 9 4 2" xfId="4580" xr:uid="{BCC40FF4-0CC3-49B6-9BA5-F0175210CEB8}"/>
    <cellStyle name="Normal 8 9 4 3" xfId="4690" xr:uid="{C8CC3095-EBAA-476B-8592-250D4C3FDBCA}"/>
    <cellStyle name="Normal 8 9 4 4" xfId="4609" xr:uid="{8D6F528A-08CE-4F47-9C3A-0952B1E6AA3E}"/>
    <cellStyle name="Normal 8 9 5" xfId="4010" xr:uid="{C4BE1EF6-44C8-4C1F-9DC2-E03DA275C278}"/>
    <cellStyle name="Normal 9" xfId="164" xr:uid="{C6E161D7-0B5E-4822-B5A7-64FE6926879A}"/>
    <cellStyle name="Normal 9 10" xfId="401" xr:uid="{FD558DE5-8751-439D-806F-9FA006289529}"/>
    <cellStyle name="Normal 9 10 2" xfId="2229" xr:uid="{D65C3E49-5E5F-4227-873D-85E6D4434593}"/>
    <cellStyle name="Normal 9 10 2 2" xfId="4011" xr:uid="{C0C25391-6EF7-4A64-989E-DB4C1908DA0B}"/>
    <cellStyle name="Normal 9 10 2 3" xfId="4012" xr:uid="{8785EF5F-596F-49F5-AA7C-D57EFC31C257}"/>
    <cellStyle name="Normal 9 10 2 4" xfId="4013" xr:uid="{05B33980-3DBA-4CC3-AD03-51BB5D890732}"/>
    <cellStyle name="Normal 9 10 3" xfId="4014" xr:uid="{B1680528-738C-4AAE-980D-AB6BD6709CC8}"/>
    <cellStyle name="Normal 9 10 4" xfId="4015" xr:uid="{ED5AE3FF-3AB1-457B-B25C-315760F772A4}"/>
    <cellStyle name="Normal 9 10 5" xfId="4016" xr:uid="{AB8E1FC4-860C-4547-AB59-704E1C11129C}"/>
    <cellStyle name="Normal 9 11" xfId="2230" xr:uid="{25D53754-5F72-432F-BC92-50C60EDB3373}"/>
    <cellStyle name="Normal 9 11 2" xfId="4017" xr:uid="{38666E46-6667-4BC9-B0DB-FDA75DC04C30}"/>
    <cellStyle name="Normal 9 11 3" xfId="4018" xr:uid="{1303763C-9557-47FD-8A44-9AE47B93705D}"/>
    <cellStyle name="Normal 9 11 4" xfId="4019" xr:uid="{09E1747C-0E7B-4E7B-877B-B78251F2E4CC}"/>
    <cellStyle name="Normal 9 12" xfId="4020" xr:uid="{3F4AE569-1244-40EF-B7FF-3DA472AAE0A9}"/>
    <cellStyle name="Normal 9 12 2" xfId="4021" xr:uid="{3A0F28B9-C7A7-417E-AE3E-3871E7CDAA0F}"/>
    <cellStyle name="Normal 9 12 3" xfId="4022" xr:uid="{49115F53-CDF5-436B-A0D2-09D99A629F28}"/>
    <cellStyle name="Normal 9 12 4" xfId="4023" xr:uid="{715E065C-B26A-4015-9382-BC15272692FF}"/>
    <cellStyle name="Normal 9 13" xfId="4024" xr:uid="{CABE9E15-90EA-4227-81FF-9A072E201437}"/>
    <cellStyle name="Normal 9 13 2" xfId="4025" xr:uid="{483BB394-3CFC-4629-88B2-9AB759579BE1}"/>
    <cellStyle name="Normal 9 14" xfId="4026" xr:uid="{1CAD9CC8-C873-43C7-92E5-81F8EC0ECD14}"/>
    <cellStyle name="Normal 9 15" xfId="4027" xr:uid="{BA1C9B2B-345B-40E2-BA3C-3DE029B0533B}"/>
    <cellStyle name="Normal 9 16" xfId="4028" xr:uid="{DA9E8166-01FD-4FDB-A7A1-B65C6B1611F6}"/>
    <cellStyle name="Normal 9 2" xfId="165" xr:uid="{61352E82-0670-4BD4-95CE-1906D8BF082A}"/>
    <cellStyle name="Normal 9 2 2" xfId="402" xr:uid="{388D404D-1303-4624-87BF-34858B5DA67F}"/>
    <cellStyle name="Normal 9 2 2 2" xfId="4672" xr:uid="{D27824F6-EE2E-4951-9042-6919C133AD64}"/>
    <cellStyle name="Normal 9 2 3" xfId="4561" xr:uid="{EFF36233-A43A-4B5A-9E76-9A5141BFBCE2}"/>
    <cellStyle name="Normal 9 3" xfId="166" xr:uid="{B85E403E-8F3C-4129-9EA7-C3396D6E60E1}"/>
    <cellStyle name="Normal 9 3 10" xfId="4029" xr:uid="{18030415-1F5B-432E-A537-6CB54D5F38F9}"/>
    <cellStyle name="Normal 9 3 11" xfId="4030" xr:uid="{71D4552B-2D40-4CAA-A302-0442281FD25D}"/>
    <cellStyle name="Normal 9 3 2" xfId="167" xr:uid="{3C1B5F75-8737-4669-B1AB-391CCF1BCF65}"/>
    <cellStyle name="Normal 9 3 2 2" xfId="168" xr:uid="{E254F76D-EE6D-41A8-9A11-2786CDC0DB8A}"/>
    <cellStyle name="Normal 9 3 2 2 2" xfId="403" xr:uid="{51A2DE26-AC26-409C-85A5-1644EC184D1D}"/>
    <cellStyle name="Normal 9 3 2 2 2 2" xfId="825" xr:uid="{A3238CC6-430F-4727-9914-6C4AD33EB814}"/>
    <cellStyle name="Normal 9 3 2 2 2 2 2" xfId="826" xr:uid="{AC7950D6-7EF4-4258-AF64-C510548AFA09}"/>
    <cellStyle name="Normal 9 3 2 2 2 2 2 2" xfId="2231" xr:uid="{2C8EEA88-1E35-424E-B99D-9C9394CDC9FA}"/>
    <cellStyle name="Normal 9 3 2 2 2 2 2 2 2" xfId="2232" xr:uid="{9200BF8E-D5E0-40F8-A49E-8CD30A531215}"/>
    <cellStyle name="Normal 9 3 2 2 2 2 2 3" xfId="2233" xr:uid="{3FE552EB-A5AD-4C27-8FDC-E208813AB949}"/>
    <cellStyle name="Normal 9 3 2 2 2 2 3" xfId="2234" xr:uid="{D9A05A11-3114-4C31-BDB7-F4E681DE6A65}"/>
    <cellStyle name="Normal 9 3 2 2 2 2 3 2" xfId="2235" xr:uid="{AF47CB2C-B52C-4538-864A-A1091A8BC7DC}"/>
    <cellStyle name="Normal 9 3 2 2 2 2 4" xfId="2236" xr:uid="{509085F0-19D1-425C-81CC-58E25A318C57}"/>
    <cellStyle name="Normal 9 3 2 2 2 3" xfId="827" xr:uid="{ADEFE1AE-B4FE-48DF-9580-B3B7DEC3AF4E}"/>
    <cellStyle name="Normal 9 3 2 2 2 3 2" xfId="2237" xr:uid="{2E5FF702-0E60-4C0D-9861-78ED044842E5}"/>
    <cellStyle name="Normal 9 3 2 2 2 3 2 2" xfId="2238" xr:uid="{8229F3EC-D3E2-4033-BBD6-46273DBD75DD}"/>
    <cellStyle name="Normal 9 3 2 2 2 3 3" xfId="2239" xr:uid="{93B2DEBE-65FD-4951-9A58-1DA76B72BDD6}"/>
    <cellStyle name="Normal 9 3 2 2 2 3 4" xfId="4031" xr:uid="{A669B590-5BE2-4898-90F3-6B1575C7DB5F}"/>
    <cellStyle name="Normal 9 3 2 2 2 4" xfId="2240" xr:uid="{E43A47B8-39E6-40BF-A8BC-9739863AB7A4}"/>
    <cellStyle name="Normal 9 3 2 2 2 4 2" xfId="2241" xr:uid="{6C415945-60CE-45CD-940D-DBF57EE75A0F}"/>
    <cellStyle name="Normal 9 3 2 2 2 5" xfId="2242" xr:uid="{EFF8682C-0774-4A27-A00A-EBA75D62443C}"/>
    <cellStyle name="Normal 9 3 2 2 2 6" xfId="4032" xr:uid="{4BA3F579-6B3D-43B7-A75C-1698695EBAD6}"/>
    <cellStyle name="Normal 9 3 2 2 3" xfId="404" xr:uid="{FB81EF73-1249-419B-9492-5CCA8F06DC34}"/>
    <cellStyle name="Normal 9 3 2 2 3 2" xfId="828" xr:uid="{0744F201-A72F-4A8E-B560-8CF299C739F3}"/>
    <cellStyle name="Normal 9 3 2 2 3 2 2" xfId="829" xr:uid="{16B277D3-FEB1-474E-B329-919936619964}"/>
    <cellStyle name="Normal 9 3 2 2 3 2 2 2" xfId="2243" xr:uid="{2D30AE5C-05C9-4121-9D81-CEEA512BA7DC}"/>
    <cellStyle name="Normal 9 3 2 2 3 2 2 2 2" xfId="2244" xr:uid="{5CB2180B-F77C-473C-B19C-1B52DAB5281E}"/>
    <cellStyle name="Normal 9 3 2 2 3 2 2 3" xfId="2245" xr:uid="{97716C85-A935-4F75-BBD9-2C03422F69C5}"/>
    <cellStyle name="Normal 9 3 2 2 3 2 3" xfId="2246" xr:uid="{12B90DBE-1A7E-4EF3-81AF-462E65E8D716}"/>
    <cellStyle name="Normal 9 3 2 2 3 2 3 2" xfId="2247" xr:uid="{AC70CE74-C23A-4E82-A848-99AEF388C130}"/>
    <cellStyle name="Normal 9 3 2 2 3 2 4" xfId="2248" xr:uid="{2C7D6B7C-9266-4BC9-8F96-70B5EFD774B9}"/>
    <cellStyle name="Normal 9 3 2 2 3 3" xfId="830" xr:uid="{78E49C2D-8D93-4F48-90BA-F55143E0C2C6}"/>
    <cellStyle name="Normal 9 3 2 2 3 3 2" xfId="2249" xr:uid="{B207F62E-B0CF-4459-B13B-B8FA4745F35B}"/>
    <cellStyle name="Normal 9 3 2 2 3 3 2 2" xfId="2250" xr:uid="{615F128B-C0CE-4526-BE7E-CC57003C5AE7}"/>
    <cellStyle name="Normal 9 3 2 2 3 3 3" xfId="2251" xr:uid="{1346F5D5-CAFD-46B2-88BE-106F2C3F150C}"/>
    <cellStyle name="Normal 9 3 2 2 3 4" xfId="2252" xr:uid="{57CA5DE9-0EBB-44AF-8635-C1BBD0502149}"/>
    <cellStyle name="Normal 9 3 2 2 3 4 2" xfId="2253" xr:uid="{5C77477C-2526-4449-8598-40D3B12DCD77}"/>
    <cellStyle name="Normal 9 3 2 2 3 5" xfId="2254" xr:uid="{7C2F9733-A318-4757-9BFD-C0F8C06B5EEE}"/>
    <cellStyle name="Normal 9 3 2 2 4" xfId="831" xr:uid="{16A50DA5-EAF1-4DED-8728-90FBE19F7A72}"/>
    <cellStyle name="Normal 9 3 2 2 4 2" xfId="832" xr:uid="{21500C0D-0C6C-44FF-BF13-CFA9B63C6748}"/>
    <cellStyle name="Normal 9 3 2 2 4 2 2" xfId="2255" xr:uid="{6A22DEA4-FC54-4178-A46A-7EEC17A44FC0}"/>
    <cellStyle name="Normal 9 3 2 2 4 2 2 2" xfId="2256" xr:uid="{2FA96C17-DED9-4B99-BB25-8642703EF135}"/>
    <cellStyle name="Normal 9 3 2 2 4 2 3" xfId="2257" xr:uid="{31D63A56-A764-4F6D-A50F-255E6BC65C82}"/>
    <cellStyle name="Normal 9 3 2 2 4 3" xfId="2258" xr:uid="{125EEE9D-16E1-408B-8CCF-2112D866A71B}"/>
    <cellStyle name="Normal 9 3 2 2 4 3 2" xfId="2259" xr:uid="{7B11CAD6-1954-4E89-925E-BAED7EB98DDA}"/>
    <cellStyle name="Normal 9 3 2 2 4 4" xfId="2260" xr:uid="{667F2F8C-7DF6-4519-AEB3-0534B8891893}"/>
    <cellStyle name="Normal 9 3 2 2 5" xfId="833" xr:uid="{96DB37EF-9B10-45D4-8BAE-34626CA0E671}"/>
    <cellStyle name="Normal 9 3 2 2 5 2" xfId="2261" xr:uid="{B45EA390-3E2A-4A24-9D9F-AC68138F6020}"/>
    <cellStyle name="Normal 9 3 2 2 5 2 2" xfId="2262" xr:uid="{AC3AA5D0-BFFF-4146-BBAC-C22C38502D80}"/>
    <cellStyle name="Normal 9 3 2 2 5 3" xfId="2263" xr:uid="{BE4E9A91-1667-4F4D-87A1-A2EEB69CBEA1}"/>
    <cellStyle name="Normal 9 3 2 2 5 4" xfId="4033" xr:uid="{346D062A-7BF9-456F-BEAA-5E456711FC04}"/>
    <cellStyle name="Normal 9 3 2 2 6" xfId="2264" xr:uid="{466E81E5-AA16-4148-9240-0E35EE7C9D69}"/>
    <cellStyle name="Normal 9 3 2 2 6 2" xfId="2265" xr:uid="{CB49CCE6-6C3E-48F4-8B1E-EB6E0D6DD85B}"/>
    <cellStyle name="Normal 9 3 2 2 7" xfId="2266" xr:uid="{1D266F33-41EC-4967-B7E0-794B4790A6B6}"/>
    <cellStyle name="Normal 9 3 2 2 8" xfId="4034" xr:uid="{E32283A8-4807-4688-8309-3DEF06040D02}"/>
    <cellStyle name="Normal 9 3 2 3" xfId="405" xr:uid="{BF1B6095-ADA9-44B7-B93B-28C386BF5A14}"/>
    <cellStyle name="Normal 9 3 2 3 2" xfId="834" xr:uid="{870F37EA-DE36-45B7-A231-B293EEF7CE5C}"/>
    <cellStyle name="Normal 9 3 2 3 2 2" xfId="835" xr:uid="{CF28116A-C57A-437C-BDA0-85E53D322740}"/>
    <cellStyle name="Normal 9 3 2 3 2 2 2" xfId="2267" xr:uid="{93621221-AC02-4E1B-9B1F-EFF3D67CDA6A}"/>
    <cellStyle name="Normal 9 3 2 3 2 2 2 2" xfId="2268" xr:uid="{1EA7FC7B-A055-40A7-B23E-531510DC8585}"/>
    <cellStyle name="Normal 9 3 2 3 2 2 3" xfId="2269" xr:uid="{224EF5CB-EE1B-4E82-AD23-ABAADADF4C2D}"/>
    <cellStyle name="Normal 9 3 2 3 2 3" xfId="2270" xr:uid="{7B704F89-518C-4B8A-BE7B-E0E4BFBCF0E2}"/>
    <cellStyle name="Normal 9 3 2 3 2 3 2" xfId="2271" xr:uid="{711D1858-E31F-4D0E-A170-98293785D713}"/>
    <cellStyle name="Normal 9 3 2 3 2 4" xfId="2272" xr:uid="{3377CF95-E43D-4F72-A2C6-1A024F48C7FF}"/>
    <cellStyle name="Normal 9 3 2 3 3" xfId="836" xr:uid="{A1FA3048-09B2-495E-AAE1-A18B362688CE}"/>
    <cellStyle name="Normal 9 3 2 3 3 2" xfId="2273" xr:uid="{F40F9F2E-8335-4512-BABB-96900671C058}"/>
    <cellStyle name="Normal 9 3 2 3 3 2 2" xfId="2274" xr:uid="{22B2B2F9-22A7-424E-8E68-01022BE6644A}"/>
    <cellStyle name="Normal 9 3 2 3 3 3" xfId="2275" xr:uid="{FC098886-2C5F-4B73-84A9-5C42E5A50865}"/>
    <cellStyle name="Normal 9 3 2 3 3 4" xfId="4035" xr:uid="{7D431C38-F63D-4D1F-8A27-01D21A3BE827}"/>
    <cellStyle name="Normal 9 3 2 3 4" xfId="2276" xr:uid="{A4EF87A1-8017-4DBD-B56C-19CC50952811}"/>
    <cellStyle name="Normal 9 3 2 3 4 2" xfId="2277" xr:uid="{EE32AE1E-87ED-4D48-8B92-C26F62E2278B}"/>
    <cellStyle name="Normal 9 3 2 3 5" xfId="2278" xr:uid="{DC346CA5-7CF1-4417-B884-787D481FF8E1}"/>
    <cellStyle name="Normal 9 3 2 3 6" xfId="4036" xr:uid="{CF80FEE0-9E2A-43D9-B7E2-4F704C8F853E}"/>
    <cellStyle name="Normal 9 3 2 4" xfId="406" xr:uid="{15EE7CB1-BB7C-4D1F-9C90-6F5B3BA04EAE}"/>
    <cellStyle name="Normal 9 3 2 4 2" xfId="837" xr:uid="{ADE9C534-37CF-47F8-ADCD-C821F16C624A}"/>
    <cellStyle name="Normal 9 3 2 4 2 2" xfId="838" xr:uid="{F6A5579E-8653-49A9-B648-9A917BE11D8F}"/>
    <cellStyle name="Normal 9 3 2 4 2 2 2" xfId="2279" xr:uid="{4B161BC2-DFC0-4B24-8677-ECA0E565C25B}"/>
    <cellStyle name="Normal 9 3 2 4 2 2 2 2" xfId="2280" xr:uid="{F0DCC213-0910-420B-8CA8-32220571599E}"/>
    <cellStyle name="Normal 9 3 2 4 2 2 3" xfId="2281" xr:uid="{2B6D0679-D2A6-4EEE-955E-9063BE480FAC}"/>
    <cellStyle name="Normal 9 3 2 4 2 3" xfId="2282" xr:uid="{8545B070-C117-4478-ACD3-3D865A3DC9B5}"/>
    <cellStyle name="Normal 9 3 2 4 2 3 2" xfId="2283" xr:uid="{94EA9115-CD35-465A-A78F-ADEA7CE672FA}"/>
    <cellStyle name="Normal 9 3 2 4 2 4" xfId="2284" xr:uid="{54823388-727E-482C-8EF2-5BC3158A4BE7}"/>
    <cellStyle name="Normal 9 3 2 4 3" xfId="839" xr:uid="{2FC599E8-9434-4BD6-905C-157244CF08EF}"/>
    <cellStyle name="Normal 9 3 2 4 3 2" xfId="2285" xr:uid="{E64CEF36-A5A6-4831-A046-8317FA066FAB}"/>
    <cellStyle name="Normal 9 3 2 4 3 2 2" xfId="2286" xr:uid="{C66C001E-BFD4-42E1-B080-CB8766B9A442}"/>
    <cellStyle name="Normal 9 3 2 4 3 3" xfId="2287" xr:uid="{07DFCDE2-EFAE-4558-AABA-18C5EC16202D}"/>
    <cellStyle name="Normal 9 3 2 4 4" xfId="2288" xr:uid="{507A4343-94EE-48F0-88F1-E0032CB5E32F}"/>
    <cellStyle name="Normal 9 3 2 4 4 2" xfId="2289" xr:uid="{DD5BE3BD-E140-48D0-8BEE-CA960721CEB5}"/>
    <cellStyle name="Normal 9 3 2 4 5" xfId="2290" xr:uid="{F4747874-EB3F-4ADA-B4FA-2C42B551A047}"/>
    <cellStyle name="Normal 9 3 2 5" xfId="407" xr:uid="{3A3BFCE5-FF33-48FB-9300-D8F59877E463}"/>
    <cellStyle name="Normal 9 3 2 5 2" xfId="840" xr:uid="{805C586F-1EDB-46D2-AB7E-4663C688409A}"/>
    <cellStyle name="Normal 9 3 2 5 2 2" xfId="2291" xr:uid="{2CEB7D09-2FB1-453D-A0D2-295203224968}"/>
    <cellStyle name="Normal 9 3 2 5 2 2 2" xfId="2292" xr:uid="{BC6C307F-7B73-4D9C-85E4-8E61EB50FAA7}"/>
    <cellStyle name="Normal 9 3 2 5 2 3" xfId="2293" xr:uid="{488C1D68-4ADF-462C-8F68-DFD3F634FD66}"/>
    <cellStyle name="Normal 9 3 2 5 3" xfId="2294" xr:uid="{D91962C1-9119-4E7B-AEA2-A2C817ED1D94}"/>
    <cellStyle name="Normal 9 3 2 5 3 2" xfId="2295" xr:uid="{F56F0A3A-7B9A-4C9E-B537-78C22FA87870}"/>
    <cellStyle name="Normal 9 3 2 5 4" xfId="2296" xr:uid="{5E7138C6-67E4-4056-AD9F-3758CEDB8D2D}"/>
    <cellStyle name="Normal 9 3 2 6" xfId="841" xr:uid="{6340F890-5EF9-49D0-B777-78E3BB7F5F96}"/>
    <cellStyle name="Normal 9 3 2 6 2" xfId="2297" xr:uid="{58F43827-2071-4666-A5D2-9C8D27F7DEF3}"/>
    <cellStyle name="Normal 9 3 2 6 2 2" xfId="2298" xr:uid="{04ABF79F-0D3A-4B92-A5FC-83FF4C044E98}"/>
    <cellStyle name="Normal 9 3 2 6 3" xfId="2299" xr:uid="{B9B7F74B-EA82-437D-87BA-523236C4B337}"/>
    <cellStyle name="Normal 9 3 2 6 4" xfId="4037" xr:uid="{61A61E1B-FAAF-48C7-ABC0-16B762B35568}"/>
    <cellStyle name="Normal 9 3 2 7" xfId="2300" xr:uid="{B53960B4-1335-4D23-89F3-ECF3A2470EC0}"/>
    <cellStyle name="Normal 9 3 2 7 2" xfId="2301" xr:uid="{366BEA84-0CCB-4A79-BBE9-F27A8514D209}"/>
    <cellStyle name="Normal 9 3 2 8" xfId="2302" xr:uid="{A878C1F4-5F55-4E43-98F4-98C2B240FF47}"/>
    <cellStyle name="Normal 9 3 2 9" xfId="4038" xr:uid="{B2CDA625-2D19-4EF5-ABBD-4C025C3E388A}"/>
    <cellStyle name="Normal 9 3 3" xfId="169" xr:uid="{22FFB9F0-E902-4600-96F1-72848F4CAFE6}"/>
    <cellStyle name="Normal 9 3 3 2" xfId="170" xr:uid="{09A54774-1BAB-4141-83AE-B05A29AA6606}"/>
    <cellStyle name="Normal 9 3 3 2 2" xfId="842" xr:uid="{D3CA4DD0-96A7-4703-B5A4-F533FEBEB090}"/>
    <cellStyle name="Normal 9 3 3 2 2 2" xfId="843" xr:uid="{D64931D7-B790-4C7D-AFA7-045B165A6909}"/>
    <cellStyle name="Normal 9 3 3 2 2 2 2" xfId="2303" xr:uid="{9E56ECE0-EEB5-4275-85D2-64103FFFAF7B}"/>
    <cellStyle name="Normal 9 3 3 2 2 2 2 2" xfId="2304" xr:uid="{2948972F-8D51-4090-B7DB-096B193A972C}"/>
    <cellStyle name="Normal 9 3 3 2 2 2 3" xfId="2305" xr:uid="{F1941882-AC8D-4657-B5F9-D49D9DBDF708}"/>
    <cellStyle name="Normal 9 3 3 2 2 3" xfId="2306" xr:uid="{F35248CC-4792-4239-ADA1-C7DB63F6D837}"/>
    <cellStyle name="Normal 9 3 3 2 2 3 2" xfId="2307" xr:uid="{D4876B50-E231-4A52-AB04-7D958E245E01}"/>
    <cellStyle name="Normal 9 3 3 2 2 4" xfId="2308" xr:uid="{936190F4-1564-4E3C-AAB0-2886FECDE5D4}"/>
    <cellStyle name="Normal 9 3 3 2 3" xfId="844" xr:uid="{A8023EA3-0650-4E5F-8BBF-A86302541EE4}"/>
    <cellStyle name="Normal 9 3 3 2 3 2" xfId="2309" xr:uid="{4C5942F9-150A-4CDE-BE0E-9629A6A97FCA}"/>
    <cellStyle name="Normal 9 3 3 2 3 2 2" xfId="2310" xr:uid="{C39C0364-3B22-4E09-B9F3-6A39F4CA4BC7}"/>
    <cellStyle name="Normal 9 3 3 2 3 3" xfId="2311" xr:uid="{75D17F17-08CD-4EB2-AEF5-782017367CFA}"/>
    <cellStyle name="Normal 9 3 3 2 3 4" xfId="4039" xr:uid="{22273D76-4607-463D-B1AC-564609BDCE09}"/>
    <cellStyle name="Normal 9 3 3 2 4" xfId="2312" xr:uid="{8F313482-6475-4DAE-9E97-B5F4C4419660}"/>
    <cellStyle name="Normal 9 3 3 2 4 2" xfId="2313" xr:uid="{240A3150-0216-4B48-8EE2-E93AB08FD431}"/>
    <cellStyle name="Normal 9 3 3 2 5" xfId="2314" xr:uid="{406151A7-7ED8-4E2C-8D3C-581FABC21572}"/>
    <cellStyle name="Normal 9 3 3 2 6" xfId="4040" xr:uid="{E90706A9-9824-4BD8-B5F5-ADDDD48C8AB2}"/>
    <cellStyle name="Normal 9 3 3 3" xfId="408" xr:uid="{AF9286D7-190E-4DC2-BBB1-3FDE125929B4}"/>
    <cellStyle name="Normal 9 3 3 3 2" xfId="845" xr:uid="{29E33C9B-4A83-43B4-8FEC-7FD2B702F54F}"/>
    <cellStyle name="Normal 9 3 3 3 2 2" xfId="846" xr:uid="{666DCBFA-F94D-427E-B725-AC930DC8CB0A}"/>
    <cellStyle name="Normal 9 3 3 3 2 2 2" xfId="2315" xr:uid="{1F0F39D1-CAAC-4AD6-832E-ECA9A9E289E8}"/>
    <cellStyle name="Normal 9 3 3 3 2 2 2 2" xfId="2316" xr:uid="{9D6344A0-B011-436B-BA75-15D253CD5929}"/>
    <cellStyle name="Normal 9 3 3 3 2 2 2 2 2" xfId="4765" xr:uid="{336BD2E3-9D49-4400-95CE-3740EDE5D956}"/>
    <cellStyle name="Normal 9 3 3 3 2 2 3" xfId="2317" xr:uid="{9314EE73-EF86-4C6B-AE44-8A37F3B5716A}"/>
    <cellStyle name="Normal 9 3 3 3 2 2 3 2" xfId="4766" xr:uid="{F048E891-C0A6-4311-B28B-FDA80F8AFDCD}"/>
    <cellStyle name="Normal 9 3 3 3 2 3" xfId="2318" xr:uid="{98645696-DE8A-47EF-B156-B7E4E3E9CE04}"/>
    <cellStyle name="Normal 9 3 3 3 2 3 2" xfId="2319" xr:uid="{A94D9A2C-2F67-40B7-ADAA-AEE613F46AF0}"/>
    <cellStyle name="Normal 9 3 3 3 2 3 2 2" xfId="4768" xr:uid="{59F13292-7716-47E2-951F-5A4F3F4E9282}"/>
    <cellStyle name="Normal 9 3 3 3 2 3 3" xfId="4767" xr:uid="{1A17EE7E-D16F-4EEF-91E6-6C369B417E78}"/>
    <cellStyle name="Normal 9 3 3 3 2 4" xfId="2320" xr:uid="{7DF911F1-2944-4BA3-809A-274CE897F462}"/>
    <cellStyle name="Normal 9 3 3 3 2 4 2" xfId="4769" xr:uid="{0A6E5AD6-491E-4322-852B-CF465804EDCA}"/>
    <cellStyle name="Normal 9 3 3 3 3" xfId="847" xr:uid="{51624938-EB2D-45FD-BC6F-2C8928C6B42F}"/>
    <cellStyle name="Normal 9 3 3 3 3 2" xfId="2321" xr:uid="{03291B43-4B21-4A5E-ACE1-2AEB1552B934}"/>
    <cellStyle name="Normal 9 3 3 3 3 2 2" xfId="2322" xr:uid="{FEB0F645-EDA7-4802-9F3B-C3571F087A1F}"/>
    <cellStyle name="Normal 9 3 3 3 3 2 2 2" xfId="4772" xr:uid="{7A7FC45C-8C9E-4B3D-92A6-D1F3BC5F8C52}"/>
    <cellStyle name="Normal 9 3 3 3 3 2 3" xfId="4771" xr:uid="{6BAFDCB3-1026-4147-A6AE-07E5E6905911}"/>
    <cellStyle name="Normal 9 3 3 3 3 3" xfId="2323" xr:uid="{7D8EB84C-5C42-45BA-90B7-61D1FFD65AB9}"/>
    <cellStyle name="Normal 9 3 3 3 3 3 2" xfId="4773" xr:uid="{49E169CC-AB34-4EB3-875C-9503BA943A37}"/>
    <cellStyle name="Normal 9 3 3 3 3 4" xfId="4770" xr:uid="{92DE83B1-537F-46BA-9656-F62E0D18060C}"/>
    <cellStyle name="Normal 9 3 3 3 4" xfId="2324" xr:uid="{50FA8734-8655-4655-A462-FD122BE01BDE}"/>
    <cellStyle name="Normal 9 3 3 3 4 2" xfId="2325" xr:uid="{EA039205-548A-4BC4-9250-0D269D59CB04}"/>
    <cellStyle name="Normal 9 3 3 3 4 2 2" xfId="4775" xr:uid="{C90A2AE3-A10A-49D2-82E0-B48755F391E5}"/>
    <cellStyle name="Normal 9 3 3 3 4 3" xfId="4774" xr:uid="{7EE3C847-21D0-4CC9-9153-AA808081393A}"/>
    <cellStyle name="Normal 9 3 3 3 5" xfId="2326" xr:uid="{03BDF739-EF1F-4847-8BA6-581A9CBE3652}"/>
    <cellStyle name="Normal 9 3 3 3 5 2" xfId="4776" xr:uid="{28D255A5-BC5F-4544-B90C-4DB380D50326}"/>
    <cellStyle name="Normal 9 3 3 4" xfId="409" xr:uid="{CA0CCD21-AC4D-41DF-94B9-1617BA8C2971}"/>
    <cellStyle name="Normal 9 3 3 4 2" xfId="848" xr:uid="{864563CE-A0BB-4BF8-BB8E-BB64015D29DC}"/>
    <cellStyle name="Normal 9 3 3 4 2 2" xfId="2327" xr:uid="{2D6631A4-53DB-4B92-87FF-C8FFCA001174}"/>
    <cellStyle name="Normal 9 3 3 4 2 2 2" xfId="2328" xr:uid="{38FC70B6-7C1B-42E4-93CC-F2A2DC377603}"/>
    <cellStyle name="Normal 9 3 3 4 2 2 2 2" xfId="4780" xr:uid="{F46F3126-B169-4947-AAD7-640759057702}"/>
    <cellStyle name="Normal 9 3 3 4 2 2 3" xfId="4779" xr:uid="{C69E79C8-ABDE-4744-BE76-5A490BA3A8BB}"/>
    <cellStyle name="Normal 9 3 3 4 2 3" xfId="2329" xr:uid="{EAEC5285-07CD-45B8-9D9F-1688CD372CDC}"/>
    <cellStyle name="Normal 9 3 3 4 2 3 2" xfId="4781" xr:uid="{A909D253-FD9C-4AE2-BDCA-CEB7CC4C8118}"/>
    <cellStyle name="Normal 9 3 3 4 2 4" xfId="4778" xr:uid="{99990F69-2523-4804-A854-CCC029F08768}"/>
    <cellStyle name="Normal 9 3 3 4 3" xfId="2330" xr:uid="{BCC0E2D5-01EE-431D-A897-B76DC748D676}"/>
    <cellStyle name="Normal 9 3 3 4 3 2" xfId="2331" xr:uid="{ADDE76BE-A9BA-46FB-B8EC-6BFCE391A441}"/>
    <cellStyle name="Normal 9 3 3 4 3 2 2" xfId="4783" xr:uid="{60A0D389-ABFC-495B-9609-466D960C2FA8}"/>
    <cellStyle name="Normal 9 3 3 4 3 3" xfId="4782" xr:uid="{97E5D6BE-EA72-4E10-8A20-2F87ECE7A559}"/>
    <cellStyle name="Normal 9 3 3 4 4" xfId="2332" xr:uid="{F6CB4738-91B3-4BF1-A6CC-5A93E138DD94}"/>
    <cellStyle name="Normal 9 3 3 4 4 2" xfId="4784" xr:uid="{E78009DA-5D3C-4D43-9707-D0063123BD3B}"/>
    <cellStyle name="Normal 9 3 3 4 5" xfId="4777" xr:uid="{B90C6766-CC59-42C5-B69F-B68A2AE5895A}"/>
    <cellStyle name="Normal 9 3 3 5" xfId="849" xr:uid="{A017894D-8321-400B-87E8-B6E942C838D6}"/>
    <cellStyle name="Normal 9 3 3 5 2" xfId="2333" xr:uid="{3A21213B-D55C-4998-9A9D-F64A1E2CB6C0}"/>
    <cellStyle name="Normal 9 3 3 5 2 2" xfId="2334" xr:uid="{83C5BFA8-CDE8-47A9-8D5C-5425B3D089F5}"/>
    <cellStyle name="Normal 9 3 3 5 2 2 2" xfId="4787" xr:uid="{F0FEBF64-A016-41BF-9EE3-60F0976C9C25}"/>
    <cellStyle name="Normal 9 3 3 5 2 3" xfId="4786" xr:uid="{1953528F-0A2A-4B5B-889B-623D7BAF6882}"/>
    <cellStyle name="Normal 9 3 3 5 3" xfId="2335" xr:uid="{F1CB6386-3227-48CB-8545-5A3A25494ACA}"/>
    <cellStyle name="Normal 9 3 3 5 3 2" xfId="4788" xr:uid="{9A16B8E8-B9F0-45D0-8C7B-ED0632701231}"/>
    <cellStyle name="Normal 9 3 3 5 4" xfId="4041" xr:uid="{C04FC4C8-8192-4FCF-8563-D4C9B7E7422A}"/>
    <cellStyle name="Normal 9 3 3 5 4 2" xfId="4789" xr:uid="{AF81FC9F-04C9-4E2B-9D3C-21C7A3343721}"/>
    <cellStyle name="Normal 9 3 3 5 5" xfId="4785" xr:uid="{B2F2C0ED-C86D-47D7-83B6-F789819C5B63}"/>
    <cellStyle name="Normal 9 3 3 6" xfId="2336" xr:uid="{D3200D61-AE87-4753-A585-F089E4C69AF3}"/>
    <cellStyle name="Normal 9 3 3 6 2" xfId="2337" xr:uid="{FEFAF17D-3AC6-4E78-B2F0-9DF198AD8C63}"/>
    <cellStyle name="Normal 9 3 3 6 2 2" xfId="4791" xr:uid="{5894F23D-D8D7-4140-AF03-CCBF42D14999}"/>
    <cellStyle name="Normal 9 3 3 6 3" xfId="4790" xr:uid="{7783264F-9997-49F9-9A24-6221414A408D}"/>
    <cellStyle name="Normal 9 3 3 7" xfId="2338" xr:uid="{BA96E957-41E0-4242-B52C-55D06ED4CA98}"/>
    <cellStyle name="Normal 9 3 3 7 2" xfId="4792" xr:uid="{F48C04A8-D98E-4C6B-9E94-1D7E24442F1C}"/>
    <cellStyle name="Normal 9 3 3 8" xfId="4042" xr:uid="{895C5E46-906A-4950-BD6B-51CDC9DA6342}"/>
    <cellStyle name="Normal 9 3 3 8 2" xfId="4793" xr:uid="{E1A1C954-5DD2-41E1-8D0B-50B88A0D6BF8}"/>
    <cellStyle name="Normal 9 3 4" xfId="171" xr:uid="{E97C122E-DEFC-4794-BD36-B3AFF37D5CFE}"/>
    <cellStyle name="Normal 9 3 4 2" xfId="450" xr:uid="{8E734D2C-89B5-4B40-A5E1-75221E106102}"/>
    <cellStyle name="Normal 9 3 4 2 2" xfId="850" xr:uid="{5CFB2E0B-43DF-49BC-B3DF-1B0584AED87E}"/>
    <cellStyle name="Normal 9 3 4 2 2 2" xfId="2339" xr:uid="{A78B2F32-C14B-40B0-AC7B-E19F7B8156D9}"/>
    <cellStyle name="Normal 9 3 4 2 2 2 2" xfId="2340" xr:uid="{DD872A77-8859-4E62-B64E-56F6EFE28DA3}"/>
    <cellStyle name="Normal 9 3 4 2 2 2 2 2" xfId="4798" xr:uid="{23BF8948-03F0-49FF-9298-30297A7F95FA}"/>
    <cellStyle name="Normal 9 3 4 2 2 2 3" xfId="4797" xr:uid="{06D7F204-FA95-47D8-A7C4-0113ECA56EC5}"/>
    <cellStyle name="Normal 9 3 4 2 2 3" xfId="2341" xr:uid="{7F2F317D-6EFC-4AB8-AF24-9A7BC7183660}"/>
    <cellStyle name="Normal 9 3 4 2 2 3 2" xfId="4799" xr:uid="{E8CDD686-A464-4B53-8C72-DEA7C66EEDB0}"/>
    <cellStyle name="Normal 9 3 4 2 2 4" xfId="4043" xr:uid="{E1A5B94D-587A-48EF-8137-6E89E85203DD}"/>
    <cellStyle name="Normal 9 3 4 2 2 4 2" xfId="4800" xr:uid="{E1D84998-B033-4893-B43F-37CCBA1356C4}"/>
    <cellStyle name="Normal 9 3 4 2 2 5" xfId="4796" xr:uid="{AD05881B-833F-4B75-9524-9AE15325C893}"/>
    <cellStyle name="Normal 9 3 4 2 3" xfId="2342" xr:uid="{6AEFC49D-20EE-4074-A696-29BFD5594FAC}"/>
    <cellStyle name="Normal 9 3 4 2 3 2" xfId="2343" xr:uid="{142F28F4-66EB-46C1-9C06-24428E925688}"/>
    <cellStyle name="Normal 9 3 4 2 3 2 2" xfId="4802" xr:uid="{7599FDE4-7F20-4770-993C-231817503153}"/>
    <cellStyle name="Normal 9 3 4 2 3 3" xfId="4801" xr:uid="{3730BFD0-8B08-4872-B266-FF403C37B50F}"/>
    <cellStyle name="Normal 9 3 4 2 4" xfId="2344" xr:uid="{39943186-5A7B-4E5B-B46A-8032B1F5D9FD}"/>
    <cellStyle name="Normal 9 3 4 2 4 2" xfId="4803" xr:uid="{54A902B1-F59E-4890-AFF2-27A321B78EE1}"/>
    <cellStyle name="Normal 9 3 4 2 5" xfId="4044" xr:uid="{7064AE94-973D-45EF-B949-41F0F4A32857}"/>
    <cellStyle name="Normal 9 3 4 2 5 2" xfId="4804" xr:uid="{C6640433-6331-4904-8961-2058895633B9}"/>
    <cellStyle name="Normal 9 3 4 2 6" xfId="4795" xr:uid="{0284C686-9114-4BD2-BA66-0D3A1E1A7EB6}"/>
    <cellStyle name="Normal 9 3 4 3" xfId="851" xr:uid="{06C4C177-2D31-4683-A4B4-8197DDA68018}"/>
    <cellStyle name="Normal 9 3 4 3 2" xfId="2345" xr:uid="{C69D40D9-F86E-49E0-9DE3-48A1F4A4F269}"/>
    <cellStyle name="Normal 9 3 4 3 2 2" xfId="2346" xr:uid="{4DE6F629-C35C-4D13-BFD2-CD2BC39C0325}"/>
    <cellStyle name="Normal 9 3 4 3 2 2 2" xfId="4807" xr:uid="{3113B621-DC67-4254-98B4-6CD11C26CD29}"/>
    <cellStyle name="Normal 9 3 4 3 2 3" xfId="4806" xr:uid="{513C08D8-340A-4F9E-8EE0-D72DF2DF44D0}"/>
    <cellStyle name="Normal 9 3 4 3 3" xfId="2347" xr:uid="{BE36DF58-9A4F-4925-99C9-CD217E5BE8FA}"/>
    <cellStyle name="Normal 9 3 4 3 3 2" xfId="4808" xr:uid="{F09C8539-0298-43C7-BB2C-29D632033BB2}"/>
    <cellStyle name="Normal 9 3 4 3 4" xfId="4045" xr:uid="{F79C2F5E-DC01-4FEA-ACCA-7B5594A80D5B}"/>
    <cellStyle name="Normal 9 3 4 3 4 2" xfId="4809" xr:uid="{77AF0185-EA87-4CC2-ABCF-88E7356F4F1F}"/>
    <cellStyle name="Normal 9 3 4 3 5" xfId="4805" xr:uid="{068BD51F-513A-4BFE-917A-46D1979C269D}"/>
    <cellStyle name="Normal 9 3 4 4" xfId="2348" xr:uid="{E23433CE-F7C3-4B35-B9DE-68C05AF98B7F}"/>
    <cellStyle name="Normal 9 3 4 4 2" xfId="2349" xr:uid="{7E28E5EB-BAC1-4C6E-BDB3-DE6E1801E0AD}"/>
    <cellStyle name="Normal 9 3 4 4 2 2" xfId="4811" xr:uid="{E14ABCAE-25A6-4AE7-AF54-2B2036303570}"/>
    <cellStyle name="Normal 9 3 4 4 3" xfId="4046" xr:uid="{403B4DEA-3D4D-4EE6-B957-73872E497B6F}"/>
    <cellStyle name="Normal 9 3 4 4 3 2" xfId="4812" xr:uid="{60F831B2-ACD4-41D7-B782-03DCD6BACA6D}"/>
    <cellStyle name="Normal 9 3 4 4 4" xfId="4047" xr:uid="{43A9EB69-0416-49BB-B04D-79134581713C}"/>
    <cellStyle name="Normal 9 3 4 4 4 2" xfId="4813" xr:uid="{55C3751D-475B-4308-BFF4-ED185BD76D54}"/>
    <cellStyle name="Normal 9 3 4 4 5" xfId="4810" xr:uid="{EC21DBC7-5176-4366-8C00-84E6CF198ECA}"/>
    <cellStyle name="Normal 9 3 4 5" xfId="2350" xr:uid="{E695626B-B5A6-40CA-9A42-69D5E16911D8}"/>
    <cellStyle name="Normal 9 3 4 5 2" xfId="4814" xr:uid="{162E71F8-D3D6-4760-9865-09BAB7C3A531}"/>
    <cellStyle name="Normal 9 3 4 6" xfId="4048" xr:uid="{647EFB55-65F1-42DD-8A7A-A07BA650930F}"/>
    <cellStyle name="Normal 9 3 4 6 2" xfId="4815" xr:uid="{6E3A6D87-07CD-4D63-8926-27674D673779}"/>
    <cellStyle name="Normal 9 3 4 7" xfId="4049" xr:uid="{83EAF712-3FA2-45CF-9D9C-0126FECE80C3}"/>
    <cellStyle name="Normal 9 3 4 7 2" xfId="4816" xr:uid="{2D2602C9-B168-4DF1-AF0D-CA18C39C6349}"/>
    <cellStyle name="Normal 9 3 4 8" xfId="4794" xr:uid="{8B05A301-A0B5-41F0-9874-CE3ABB3391A8}"/>
    <cellStyle name="Normal 9 3 5" xfId="410" xr:uid="{FCC720C3-C171-49F9-8322-A98BE4173E61}"/>
    <cellStyle name="Normal 9 3 5 2" xfId="852" xr:uid="{59E242DF-F5C9-4575-A25D-9B54C4B28596}"/>
    <cellStyle name="Normal 9 3 5 2 2" xfId="853" xr:uid="{C0B3EABB-95DE-47DE-935D-C4354949EAAE}"/>
    <cellStyle name="Normal 9 3 5 2 2 2" xfId="2351" xr:uid="{7BA38B8E-AFB1-42A0-B3A6-9F17330C0F32}"/>
    <cellStyle name="Normal 9 3 5 2 2 2 2" xfId="2352" xr:uid="{E07D2CD6-8669-4764-9D4B-C71891231C6D}"/>
    <cellStyle name="Normal 9 3 5 2 2 2 2 2" xfId="4821" xr:uid="{D45D2639-E094-42EB-999B-338DDAD6802D}"/>
    <cellStyle name="Normal 9 3 5 2 2 2 3" xfId="4820" xr:uid="{D1CC3754-29AE-4F99-80F8-61628D4320BB}"/>
    <cellStyle name="Normal 9 3 5 2 2 3" xfId="2353" xr:uid="{BEB28D95-9737-442A-B9C6-3C9227F814BB}"/>
    <cellStyle name="Normal 9 3 5 2 2 3 2" xfId="4822" xr:uid="{D2525758-11B7-4077-9FD9-47440D0E27BA}"/>
    <cellStyle name="Normal 9 3 5 2 2 4" xfId="4819" xr:uid="{E7ED9A63-2E76-4E45-A8C2-F58594FDFB0B}"/>
    <cellStyle name="Normal 9 3 5 2 3" xfId="2354" xr:uid="{E6806947-B2E1-4EEA-B0F4-A92F001B4D1B}"/>
    <cellStyle name="Normal 9 3 5 2 3 2" xfId="2355" xr:uid="{5E10BDA5-75FA-466F-8C0C-E4C76BB6C011}"/>
    <cellStyle name="Normal 9 3 5 2 3 2 2" xfId="4824" xr:uid="{46A7FE95-D808-4A15-B57F-42B06A69A742}"/>
    <cellStyle name="Normal 9 3 5 2 3 3" xfId="4823" xr:uid="{50923AC2-6277-48C1-8B03-FB9AF520C026}"/>
    <cellStyle name="Normal 9 3 5 2 4" xfId="2356" xr:uid="{BB7DFE2B-2186-4B2A-A690-872AE9282B83}"/>
    <cellStyle name="Normal 9 3 5 2 4 2" xfId="4825" xr:uid="{37FB4874-E0A1-4A08-886A-64D01ECE2A35}"/>
    <cellStyle name="Normal 9 3 5 2 5" xfId="4818" xr:uid="{42D0ACF9-DE9D-49A8-809B-6536EB68C281}"/>
    <cellStyle name="Normal 9 3 5 3" xfId="854" xr:uid="{7C1A2F39-50B9-48B6-97C2-50965A641304}"/>
    <cellStyle name="Normal 9 3 5 3 2" xfId="2357" xr:uid="{1650DE22-7B2D-484B-B8A2-0A8900BEA1E0}"/>
    <cellStyle name="Normal 9 3 5 3 2 2" xfId="2358" xr:uid="{EE66F22E-D937-417D-88EA-7589BE5E253A}"/>
    <cellStyle name="Normal 9 3 5 3 2 2 2" xfId="4828" xr:uid="{6E2AFDB3-0497-4665-9E2D-302803B121C5}"/>
    <cellStyle name="Normal 9 3 5 3 2 3" xfId="4827" xr:uid="{EABD8E7B-6CEA-4373-AE3E-D488BCF63935}"/>
    <cellStyle name="Normal 9 3 5 3 3" xfId="2359" xr:uid="{5D71D5BA-A8BA-481D-9117-DCF2D073DE13}"/>
    <cellStyle name="Normal 9 3 5 3 3 2" xfId="4829" xr:uid="{A3606542-20A9-49E5-B256-EF9C5F87D391}"/>
    <cellStyle name="Normal 9 3 5 3 4" xfId="4050" xr:uid="{ADF80014-E30D-4518-8C3A-F2D95014D16D}"/>
    <cellStyle name="Normal 9 3 5 3 4 2" xfId="4830" xr:uid="{7411128B-ADF5-4A2A-B37C-07FA42DD5EBC}"/>
    <cellStyle name="Normal 9 3 5 3 5" xfId="4826" xr:uid="{B6A62992-2EBC-4962-8AD0-DDF68ABFDDF9}"/>
    <cellStyle name="Normal 9 3 5 4" xfId="2360" xr:uid="{850F5B60-FFB6-4FB3-92A1-72D37C6F4344}"/>
    <cellStyle name="Normal 9 3 5 4 2" xfId="2361" xr:uid="{21B9F264-C42A-4486-8D00-F932D5BEE648}"/>
    <cellStyle name="Normal 9 3 5 4 2 2" xfId="4832" xr:uid="{66DD37B6-37B7-4F08-B1CC-4A3E3DC5A654}"/>
    <cellStyle name="Normal 9 3 5 4 3" xfId="4831" xr:uid="{A83ADE01-FC2B-4F40-BEFF-EF65D7F78B01}"/>
    <cellStyle name="Normal 9 3 5 5" xfId="2362" xr:uid="{50B81939-3139-4845-B0B0-C96CB6F0C395}"/>
    <cellStyle name="Normal 9 3 5 5 2" xfId="4833" xr:uid="{EC7B4E64-BE42-4A46-B13D-8309C52295F8}"/>
    <cellStyle name="Normal 9 3 5 6" xfId="4051" xr:uid="{4C556521-147E-4237-AEBC-3588F6AF2D2E}"/>
    <cellStyle name="Normal 9 3 5 6 2" xfId="4834" xr:uid="{4FD71F5F-9272-4ECE-B336-48284AD56755}"/>
    <cellStyle name="Normal 9 3 5 7" xfId="4817" xr:uid="{49238C48-2C88-4CFF-9077-AE9537D23151}"/>
    <cellStyle name="Normal 9 3 6" xfId="411" xr:uid="{C27486E3-AEFE-49AE-A850-099DC3DF56F7}"/>
    <cellStyle name="Normal 9 3 6 2" xfId="855" xr:uid="{A4CEA330-1092-47EC-ACB1-3264E1B20D80}"/>
    <cellStyle name="Normal 9 3 6 2 2" xfId="2363" xr:uid="{F5006008-84D5-4E47-8118-2E49C4EBD7BD}"/>
    <cellStyle name="Normal 9 3 6 2 2 2" xfId="2364" xr:uid="{B6A21E2B-90B3-4DFD-A0F4-D61935348DA4}"/>
    <cellStyle name="Normal 9 3 6 2 2 2 2" xfId="4838" xr:uid="{EEE160E4-7B7A-4E7C-B90C-23BB21416B38}"/>
    <cellStyle name="Normal 9 3 6 2 2 3" xfId="4837" xr:uid="{FEFB45D3-D1F4-4627-AA2B-CD186E7A0C52}"/>
    <cellStyle name="Normal 9 3 6 2 3" xfId="2365" xr:uid="{B95D2C7E-1B1D-450B-8EAE-F325AA1DBE27}"/>
    <cellStyle name="Normal 9 3 6 2 3 2" xfId="4839" xr:uid="{2C2C6413-A825-4E28-85A6-33198904484E}"/>
    <cellStyle name="Normal 9 3 6 2 4" xfId="4052" xr:uid="{D2599984-55FD-4169-9ECD-72460E4BE4E7}"/>
    <cellStyle name="Normal 9 3 6 2 4 2" xfId="4840" xr:uid="{616E8C70-CC74-425F-9AD9-45BDC680292A}"/>
    <cellStyle name="Normal 9 3 6 2 5" xfId="4836" xr:uid="{DC68E84A-01E4-4F97-9961-5FFFDC689189}"/>
    <cellStyle name="Normal 9 3 6 3" xfId="2366" xr:uid="{8929E149-F74F-4099-A9B2-ED738A04837F}"/>
    <cellStyle name="Normal 9 3 6 3 2" xfId="2367" xr:uid="{EB7B5141-6C16-49DB-B18D-C451CBBCDA06}"/>
    <cellStyle name="Normal 9 3 6 3 2 2" xfId="4842" xr:uid="{0E6A74DF-3C46-485D-A578-D53A94259E8C}"/>
    <cellStyle name="Normal 9 3 6 3 3" xfId="4841" xr:uid="{952C9968-8D6E-4EE9-851A-AC6A6014BEDA}"/>
    <cellStyle name="Normal 9 3 6 4" xfId="2368" xr:uid="{40A67A7D-DCF8-432D-B33D-79123FFF9202}"/>
    <cellStyle name="Normal 9 3 6 4 2" xfId="4843" xr:uid="{3F1A9799-D1F1-4CB6-8415-773704243973}"/>
    <cellStyle name="Normal 9 3 6 5" xfId="4053" xr:uid="{2EFDA120-52D7-475D-853D-0E2A4B7234D8}"/>
    <cellStyle name="Normal 9 3 6 5 2" xfId="4844" xr:uid="{B6EF3A73-7FB1-491A-AF77-4DDD98EA6D97}"/>
    <cellStyle name="Normal 9 3 6 6" xfId="4835" xr:uid="{2D8E4D1A-6509-414E-8202-BC308AF149A2}"/>
    <cellStyle name="Normal 9 3 7" xfId="856" xr:uid="{B2F36715-CE29-4D6B-80FB-4ED7044D07F1}"/>
    <cellStyle name="Normal 9 3 7 2" xfId="2369" xr:uid="{FB6B3E2B-2356-4D5D-9A4D-A8010A5DF554}"/>
    <cellStyle name="Normal 9 3 7 2 2" xfId="2370" xr:uid="{4B13E3F3-1491-40B7-8A35-1A25DD1677BC}"/>
    <cellStyle name="Normal 9 3 7 2 2 2" xfId="4847" xr:uid="{BBB49207-5A8D-43EC-8E9D-BAFF2A3A2695}"/>
    <cellStyle name="Normal 9 3 7 2 3" xfId="4846" xr:uid="{C556DF69-CD66-4759-8C97-055279E8FD52}"/>
    <cellStyle name="Normal 9 3 7 3" xfId="2371" xr:uid="{8B7D74AC-31B3-465D-A274-888DFBB5CB92}"/>
    <cellStyle name="Normal 9 3 7 3 2" xfId="4848" xr:uid="{76240F3E-9F5C-4680-BA08-3CB8749B494B}"/>
    <cellStyle name="Normal 9 3 7 4" xfId="4054" xr:uid="{AF321ED3-D185-4D5D-9238-D81D86D773A2}"/>
    <cellStyle name="Normal 9 3 7 4 2" xfId="4849" xr:uid="{7B41061D-B1FF-46C1-91C0-2CC5508D6A8B}"/>
    <cellStyle name="Normal 9 3 7 5" xfId="4845" xr:uid="{0E25752F-CE04-4CE7-A03B-2F655DBC3986}"/>
    <cellStyle name="Normal 9 3 8" xfId="2372" xr:uid="{CE14005D-0332-4E0B-A87C-00C285F0404A}"/>
    <cellStyle name="Normal 9 3 8 2" xfId="2373" xr:uid="{0ADE14B0-194F-48CF-B25D-6FC671A91ECC}"/>
    <cellStyle name="Normal 9 3 8 2 2" xfId="4851" xr:uid="{0DAF4AAA-01A6-4A25-A6D5-673FDB6ACCE7}"/>
    <cellStyle name="Normal 9 3 8 3" xfId="4055" xr:uid="{65D22008-6000-41EE-B953-C84396DE9646}"/>
    <cellStyle name="Normal 9 3 8 3 2" xfId="4852" xr:uid="{EC233A48-09F4-4A53-BE78-DBD6A2E43510}"/>
    <cellStyle name="Normal 9 3 8 4" xfId="4056" xr:uid="{C860C61B-5241-440A-B068-588A5A8637B7}"/>
    <cellStyle name="Normal 9 3 8 4 2" xfId="4853" xr:uid="{D7E75917-D941-4C92-8923-0CCD300A1D58}"/>
    <cellStyle name="Normal 9 3 8 5" xfId="4850" xr:uid="{A332623B-4CC3-48E3-9284-E35D5D65BA96}"/>
    <cellStyle name="Normal 9 3 9" xfId="2374" xr:uid="{35BD3330-3F2A-414F-A44B-AD077DC85288}"/>
    <cellStyle name="Normal 9 3 9 2" xfId="4854" xr:uid="{724CF948-EEF9-4C54-8933-40EAFE00C7F2}"/>
    <cellStyle name="Normal 9 4" xfId="172" xr:uid="{44E2B2FE-3FF7-4FEA-9806-9331B838B350}"/>
    <cellStyle name="Normal 9 4 10" xfId="4057" xr:uid="{4FA8588B-E0E4-4851-9330-6D6668A3BAA5}"/>
    <cellStyle name="Normal 9 4 10 2" xfId="4856" xr:uid="{0BF27644-503A-4BA0-B4E9-18DADF865999}"/>
    <cellStyle name="Normal 9 4 11" xfId="4058" xr:uid="{FCA250E3-D961-4CA8-95D1-EF1FFC333997}"/>
    <cellStyle name="Normal 9 4 11 2" xfId="4857" xr:uid="{9D6CF14E-7011-4F6B-84A6-1122CFAE490F}"/>
    <cellStyle name="Normal 9 4 12" xfId="4855" xr:uid="{D5DECD67-632D-4AFB-902F-E2A348021DD9}"/>
    <cellStyle name="Normal 9 4 2" xfId="173" xr:uid="{E3321998-AFE8-4BB6-80C6-E4024C3320D2}"/>
    <cellStyle name="Normal 9 4 2 10" xfId="4858" xr:uid="{66C577AE-0B74-498B-8641-2EA8F5C1445F}"/>
    <cellStyle name="Normal 9 4 2 2" xfId="174" xr:uid="{E77FDB76-0D4F-4917-894D-21E953EAB601}"/>
    <cellStyle name="Normal 9 4 2 2 2" xfId="412" xr:uid="{01D7202E-C4AC-4714-806E-FD9CBD6B2496}"/>
    <cellStyle name="Normal 9 4 2 2 2 2" xfId="857" xr:uid="{665DB92D-6380-49E9-AB48-46611D8FFC9C}"/>
    <cellStyle name="Normal 9 4 2 2 2 2 2" xfId="2375" xr:uid="{2E2B0D30-25A0-4ACD-B7E8-1CB60019E12C}"/>
    <cellStyle name="Normal 9 4 2 2 2 2 2 2" xfId="2376" xr:uid="{2716144A-E687-4D56-9EC4-A5CF0025823C}"/>
    <cellStyle name="Normal 9 4 2 2 2 2 2 2 2" xfId="4863" xr:uid="{99609C13-5D8B-4E7A-9B35-5F4043803AC7}"/>
    <cellStyle name="Normal 9 4 2 2 2 2 2 3" xfId="4862" xr:uid="{C9A204AE-65C5-4590-8E1A-D41620C0856B}"/>
    <cellStyle name="Normal 9 4 2 2 2 2 3" xfId="2377" xr:uid="{0998FA06-4ECA-47C2-B922-5BF05C38077D}"/>
    <cellStyle name="Normal 9 4 2 2 2 2 3 2" xfId="4864" xr:uid="{822EDC94-8E15-4319-9763-0CDBD6EE6F7D}"/>
    <cellStyle name="Normal 9 4 2 2 2 2 4" xfId="4059" xr:uid="{2074888B-C02D-4033-B51B-7EE530FBB1B5}"/>
    <cellStyle name="Normal 9 4 2 2 2 2 4 2" xfId="4865" xr:uid="{B4F85EE0-4898-498C-B5E8-0C3399483FE6}"/>
    <cellStyle name="Normal 9 4 2 2 2 2 5" xfId="4861" xr:uid="{85B3337E-9316-4B14-B27A-FB54503F701A}"/>
    <cellStyle name="Normal 9 4 2 2 2 3" xfId="2378" xr:uid="{5106303F-5B01-4A6E-8484-AAE0B973DFA5}"/>
    <cellStyle name="Normal 9 4 2 2 2 3 2" xfId="2379" xr:uid="{5E3E3A31-7747-494C-9474-7238FF66BF69}"/>
    <cellStyle name="Normal 9 4 2 2 2 3 2 2" xfId="4867" xr:uid="{5C6FBEC6-7B23-4B11-94BA-71E94CF05B6A}"/>
    <cellStyle name="Normal 9 4 2 2 2 3 3" xfId="4060" xr:uid="{C44EA85E-3E5B-4596-B3CB-17D2467621D5}"/>
    <cellStyle name="Normal 9 4 2 2 2 3 3 2" xfId="4868" xr:uid="{79F39CE5-5D67-4315-8015-27D23AA3C377}"/>
    <cellStyle name="Normal 9 4 2 2 2 3 4" xfId="4061" xr:uid="{55886CFF-0690-483E-88A1-63E8E45B4A50}"/>
    <cellStyle name="Normal 9 4 2 2 2 3 4 2" xfId="4869" xr:uid="{88CB454B-5C1E-4063-AF72-4E8D474A12B6}"/>
    <cellStyle name="Normal 9 4 2 2 2 3 5" xfId="4866" xr:uid="{C325B51B-6B31-4BA7-8BAB-5E4DA887C776}"/>
    <cellStyle name="Normal 9 4 2 2 2 4" xfId="2380" xr:uid="{76ED48E4-590E-4948-A79A-E30839C7072C}"/>
    <cellStyle name="Normal 9 4 2 2 2 4 2" xfId="4870" xr:uid="{BD5E6BAF-BA84-465D-A5D3-AB3BD7449542}"/>
    <cellStyle name="Normal 9 4 2 2 2 5" xfId="4062" xr:uid="{7BE00263-2B45-46FA-A15B-7529A367B9F6}"/>
    <cellStyle name="Normal 9 4 2 2 2 5 2" xfId="4871" xr:uid="{B05DC584-8ACB-48E5-B293-62DD3417BFFA}"/>
    <cellStyle name="Normal 9 4 2 2 2 6" xfId="4063" xr:uid="{272C7365-10E1-4A70-BF75-8F8D6662868F}"/>
    <cellStyle name="Normal 9 4 2 2 2 6 2" xfId="4872" xr:uid="{C9EF5D2D-9917-4638-8B1E-AED77F9D9C9A}"/>
    <cellStyle name="Normal 9 4 2 2 2 7" xfId="4860" xr:uid="{1C2A4D25-A0B1-4590-AD13-E66394CA07BD}"/>
    <cellStyle name="Normal 9 4 2 2 3" xfId="858" xr:uid="{BEC7DC4E-55A3-473E-8C1B-508A309DFC3E}"/>
    <cellStyle name="Normal 9 4 2 2 3 2" xfId="2381" xr:uid="{156A9A43-B5CB-45E2-9FD6-DDFE298F6DF8}"/>
    <cellStyle name="Normal 9 4 2 2 3 2 2" xfId="2382" xr:uid="{559176CD-7789-453E-A741-1BE6F1B43D1B}"/>
    <cellStyle name="Normal 9 4 2 2 3 2 2 2" xfId="4875" xr:uid="{B2D63879-5AC5-4380-AADE-39F482F403BA}"/>
    <cellStyle name="Normal 9 4 2 2 3 2 3" xfId="4064" xr:uid="{A36511CB-AE06-4E85-9B75-B439F23240FA}"/>
    <cellStyle name="Normal 9 4 2 2 3 2 3 2" xfId="4876" xr:uid="{F9A2D595-2408-4296-B452-8161D0935F7A}"/>
    <cellStyle name="Normal 9 4 2 2 3 2 4" xfId="4065" xr:uid="{ABE6913F-4DAC-40B7-A700-341166436291}"/>
    <cellStyle name="Normal 9 4 2 2 3 2 4 2" xfId="4877" xr:uid="{917B48B2-04BE-45DC-A982-D3BD722FE68B}"/>
    <cellStyle name="Normal 9 4 2 2 3 2 5" xfId="4874" xr:uid="{A3A9BF39-5884-44FA-B184-E430B9057C82}"/>
    <cellStyle name="Normal 9 4 2 2 3 3" xfId="2383" xr:uid="{28D4B9F5-F2E9-4F22-AB56-8BD6037355A7}"/>
    <cellStyle name="Normal 9 4 2 2 3 3 2" xfId="4878" xr:uid="{AD3193BD-7E0D-49F9-9215-BD93BA31E2AF}"/>
    <cellStyle name="Normal 9 4 2 2 3 4" xfId="4066" xr:uid="{F858C0F4-0CA6-4FC6-9A5A-732A62D48F04}"/>
    <cellStyle name="Normal 9 4 2 2 3 4 2" xfId="4879" xr:uid="{6DA9F7D5-6470-48A4-B537-E000F71960C7}"/>
    <cellStyle name="Normal 9 4 2 2 3 5" xfId="4067" xr:uid="{E53D0319-28D7-48D8-92FB-41B0975CC6B7}"/>
    <cellStyle name="Normal 9 4 2 2 3 5 2" xfId="4880" xr:uid="{5CBABE35-3BA3-4099-846D-F7B3BCE5EB32}"/>
    <cellStyle name="Normal 9 4 2 2 3 6" xfId="4873" xr:uid="{F98E78EF-0820-4C13-A518-F4FFCDB338E2}"/>
    <cellStyle name="Normal 9 4 2 2 4" xfId="2384" xr:uid="{41BF291F-433B-4AF9-8874-9FD6F6DE600E}"/>
    <cellStyle name="Normal 9 4 2 2 4 2" xfId="2385" xr:uid="{F13911CD-3382-4131-9B55-86818A9D2A7E}"/>
    <cellStyle name="Normal 9 4 2 2 4 2 2" xfId="4882" xr:uid="{EEB75C96-A16E-46C8-877E-6E5F696038C7}"/>
    <cellStyle name="Normal 9 4 2 2 4 3" xfId="4068" xr:uid="{68E727B4-0720-41C9-9F7C-A8A2A15F2FB4}"/>
    <cellStyle name="Normal 9 4 2 2 4 3 2" xfId="4883" xr:uid="{127682C6-23C6-4AC4-913B-E7FCF3C50E71}"/>
    <cellStyle name="Normal 9 4 2 2 4 4" xfId="4069" xr:uid="{3E601707-B675-4B90-A7F8-D8C1985FD4A0}"/>
    <cellStyle name="Normal 9 4 2 2 4 4 2" xfId="4884" xr:uid="{41601940-9D64-4C26-9AB6-0A5B134B19FB}"/>
    <cellStyle name="Normal 9 4 2 2 4 5" xfId="4881" xr:uid="{30CCE418-F5D5-4241-B708-64B8834E80A3}"/>
    <cellStyle name="Normal 9 4 2 2 5" xfId="2386" xr:uid="{FFFAF197-FC17-4C16-80F0-8CE79A0556FB}"/>
    <cellStyle name="Normal 9 4 2 2 5 2" xfId="4070" xr:uid="{0C9B9E7A-5E03-4A44-AEC7-026E3F4335CE}"/>
    <cellStyle name="Normal 9 4 2 2 5 2 2" xfId="4886" xr:uid="{8BBD6D2F-7F8B-4738-930B-E2E1DB321897}"/>
    <cellStyle name="Normal 9 4 2 2 5 3" xfId="4071" xr:uid="{6CEF5276-35E5-4010-B1E6-CA35ADDEB1B0}"/>
    <cellStyle name="Normal 9 4 2 2 5 3 2" xfId="4887" xr:uid="{ABCB069F-B5BD-4B8F-A352-E376818EE9B4}"/>
    <cellStyle name="Normal 9 4 2 2 5 4" xfId="4072" xr:uid="{2DBC58AD-440C-4EF5-AE9A-B731272650D7}"/>
    <cellStyle name="Normal 9 4 2 2 5 4 2" xfId="4888" xr:uid="{24F045D6-F971-4994-BC81-0B3C3D1F3792}"/>
    <cellStyle name="Normal 9 4 2 2 5 5" xfId="4885" xr:uid="{EC477DDF-D7AA-48DA-9E64-1034618B9C5F}"/>
    <cellStyle name="Normal 9 4 2 2 6" xfId="4073" xr:uid="{1A5A8C17-0394-4222-A666-F3D51CF84F49}"/>
    <cellStyle name="Normal 9 4 2 2 6 2" xfId="4889" xr:uid="{8D9B5399-B3F8-4468-97FC-E86EBC5C6FAD}"/>
    <cellStyle name="Normal 9 4 2 2 7" xfId="4074" xr:uid="{E824D119-FD8A-41BD-BC0A-EFC452405634}"/>
    <cellStyle name="Normal 9 4 2 2 7 2" xfId="4890" xr:uid="{A6AF8E8E-F87E-4033-8F53-1E3A83D0B390}"/>
    <cellStyle name="Normal 9 4 2 2 8" xfId="4075" xr:uid="{8CA3E433-62C0-4307-B259-92BC2F4A84F3}"/>
    <cellStyle name="Normal 9 4 2 2 8 2" xfId="4891" xr:uid="{CA3E52E3-0272-4D28-9110-E7E88568C4F1}"/>
    <cellStyle name="Normal 9 4 2 2 9" xfId="4859" xr:uid="{884074CA-43DB-4F59-92CD-83833F368E85}"/>
    <cellStyle name="Normal 9 4 2 3" xfId="413" xr:uid="{C12694A5-3AC5-472C-851D-D6A88C192A28}"/>
    <cellStyle name="Normal 9 4 2 3 2" xfId="859" xr:uid="{41018F10-6543-4576-8CA9-A9044BD17E82}"/>
    <cellStyle name="Normal 9 4 2 3 2 2" xfId="860" xr:uid="{D5BFE651-6787-48E7-B0A4-6E66BF5206B5}"/>
    <cellStyle name="Normal 9 4 2 3 2 2 2" xfId="2387" xr:uid="{AC049003-380B-4F16-A900-D7B07EF561ED}"/>
    <cellStyle name="Normal 9 4 2 3 2 2 2 2" xfId="2388" xr:uid="{27708926-03B0-48B2-AA54-05B8C8F96782}"/>
    <cellStyle name="Normal 9 4 2 3 2 2 2 2 2" xfId="4896" xr:uid="{B9B07B7A-2D38-43BA-B89A-F2569E413768}"/>
    <cellStyle name="Normal 9 4 2 3 2 2 2 3" xfId="4895" xr:uid="{6844809A-DD1A-485C-997D-B36A5391A420}"/>
    <cellStyle name="Normal 9 4 2 3 2 2 3" xfId="2389" xr:uid="{160B6401-E923-42A7-85EF-D861B6E08A08}"/>
    <cellStyle name="Normal 9 4 2 3 2 2 3 2" xfId="4897" xr:uid="{15F64EF9-B4CA-4B57-AE48-F67558CF42E1}"/>
    <cellStyle name="Normal 9 4 2 3 2 2 4" xfId="4894" xr:uid="{B081EC15-B29C-433F-B040-16E845E8F1EC}"/>
    <cellStyle name="Normal 9 4 2 3 2 3" xfId="2390" xr:uid="{1C4A3ACE-A6C6-4518-8B7F-A059998A6896}"/>
    <cellStyle name="Normal 9 4 2 3 2 3 2" xfId="2391" xr:uid="{EF3602C3-EE41-41B8-B6D8-B1955ACC0041}"/>
    <cellStyle name="Normal 9 4 2 3 2 3 2 2" xfId="4899" xr:uid="{D64C8D3C-8872-4ED0-B9C7-3A234365C92A}"/>
    <cellStyle name="Normal 9 4 2 3 2 3 3" xfId="4898" xr:uid="{C86FE452-4422-4601-AC84-7ADD5F615EF2}"/>
    <cellStyle name="Normal 9 4 2 3 2 4" xfId="2392" xr:uid="{F9FD327C-F99D-4B71-8AA2-21C7753CE1F3}"/>
    <cellStyle name="Normal 9 4 2 3 2 4 2" xfId="4900" xr:uid="{2548AA36-A289-4BB5-9098-86FF4601324D}"/>
    <cellStyle name="Normal 9 4 2 3 2 5" xfId="4893" xr:uid="{A01E9E1A-58F4-491D-A031-E1A126FAC12A}"/>
    <cellStyle name="Normal 9 4 2 3 3" xfId="861" xr:uid="{81A5A97D-FEA7-4AC4-A109-03003C677AD0}"/>
    <cellStyle name="Normal 9 4 2 3 3 2" xfId="2393" xr:uid="{F5F2AA41-C04E-4523-8443-B18FF41AE742}"/>
    <cellStyle name="Normal 9 4 2 3 3 2 2" xfId="2394" xr:uid="{B6B500ED-12E6-44DE-8244-600F3C817BF2}"/>
    <cellStyle name="Normal 9 4 2 3 3 2 2 2" xfId="4903" xr:uid="{ADFAA1E8-35CD-4642-9917-D5D09738CF6E}"/>
    <cellStyle name="Normal 9 4 2 3 3 2 3" xfId="4902" xr:uid="{7AD8A66B-28AA-4AD3-815F-ED6F117EF898}"/>
    <cellStyle name="Normal 9 4 2 3 3 3" xfId="2395" xr:uid="{A79F7421-0727-4874-B884-C54605FFD4D3}"/>
    <cellStyle name="Normal 9 4 2 3 3 3 2" xfId="4904" xr:uid="{5D7D2E66-AF68-4D9A-B49B-375342023051}"/>
    <cellStyle name="Normal 9 4 2 3 3 4" xfId="4076" xr:uid="{388B50E1-35DB-42EA-81BB-8EC84BA69226}"/>
    <cellStyle name="Normal 9 4 2 3 3 4 2" xfId="4905" xr:uid="{0A5BD288-8A13-4F20-964A-35B76953DB77}"/>
    <cellStyle name="Normal 9 4 2 3 3 5" xfId="4901" xr:uid="{D907175F-A1E9-4128-941D-051A54CCD87C}"/>
    <cellStyle name="Normal 9 4 2 3 4" xfId="2396" xr:uid="{B78821DC-6890-4126-82F0-985A20A6E1A7}"/>
    <cellStyle name="Normal 9 4 2 3 4 2" xfId="2397" xr:uid="{416B0098-6F99-472A-B2E3-72B21A5D3E65}"/>
    <cellStyle name="Normal 9 4 2 3 4 2 2" xfId="4907" xr:uid="{83F69238-9412-46F7-AD50-5A7559C4F3C4}"/>
    <cellStyle name="Normal 9 4 2 3 4 3" xfId="4906" xr:uid="{D2BA3021-B775-415A-85C5-2BB8D134541C}"/>
    <cellStyle name="Normal 9 4 2 3 5" xfId="2398" xr:uid="{954A0B48-46C3-4376-834A-3586BB86A612}"/>
    <cellStyle name="Normal 9 4 2 3 5 2" xfId="4908" xr:uid="{6350E317-5A29-4038-AA10-23FB12EB1283}"/>
    <cellStyle name="Normal 9 4 2 3 6" xfId="4077" xr:uid="{F9C8CC86-54AB-4470-9062-BE1BFBE2F435}"/>
    <cellStyle name="Normal 9 4 2 3 6 2" xfId="4909" xr:uid="{ADF3B247-7294-4A7F-929A-DEA2AFF00774}"/>
    <cellStyle name="Normal 9 4 2 3 7" xfId="4892" xr:uid="{E4222431-03A4-445B-A93B-A6E61761C83E}"/>
    <cellStyle name="Normal 9 4 2 4" xfId="414" xr:uid="{D0532198-74BC-4907-93E7-BE07217D725D}"/>
    <cellStyle name="Normal 9 4 2 4 2" xfId="862" xr:uid="{2A35A59D-C519-48B9-804E-8CD5F5D4101B}"/>
    <cellStyle name="Normal 9 4 2 4 2 2" xfId="2399" xr:uid="{E727BE84-144E-4968-BFB6-5136D868E337}"/>
    <cellStyle name="Normal 9 4 2 4 2 2 2" xfId="2400" xr:uid="{2722FDC0-3BB8-4904-B697-EE37069B81BC}"/>
    <cellStyle name="Normal 9 4 2 4 2 2 2 2" xfId="4913" xr:uid="{0B3F0208-AF28-4F19-8EF4-910B06B8892F}"/>
    <cellStyle name="Normal 9 4 2 4 2 2 3" xfId="4912" xr:uid="{BCC7C317-EBC6-4C14-BC03-87E21CBA8AA5}"/>
    <cellStyle name="Normal 9 4 2 4 2 3" xfId="2401" xr:uid="{E1EF5A79-BB69-45C2-9525-9896D8D21B3D}"/>
    <cellStyle name="Normal 9 4 2 4 2 3 2" xfId="4914" xr:uid="{355DFCBC-A793-4B01-8B39-95D538C3D366}"/>
    <cellStyle name="Normal 9 4 2 4 2 4" xfId="4078" xr:uid="{0DE65FA2-2917-4D5F-94EA-0A4CC518595E}"/>
    <cellStyle name="Normal 9 4 2 4 2 4 2" xfId="4915" xr:uid="{4FE8FC43-522E-4460-A9AD-BDE1A02D35B9}"/>
    <cellStyle name="Normal 9 4 2 4 2 5" xfId="4911" xr:uid="{92C233A7-7466-494C-B7BD-9A771D3474A5}"/>
    <cellStyle name="Normal 9 4 2 4 3" xfId="2402" xr:uid="{A06B084D-B485-4CC8-B5D4-E3AC72D2D9EC}"/>
    <cellStyle name="Normal 9 4 2 4 3 2" xfId="2403" xr:uid="{AEBB04F8-3818-4F52-B7A7-93419481F663}"/>
    <cellStyle name="Normal 9 4 2 4 3 2 2" xfId="4917" xr:uid="{C1D996DB-7699-4489-ADD4-4C94A332FF89}"/>
    <cellStyle name="Normal 9 4 2 4 3 3" xfId="4916" xr:uid="{E4B8A0D7-4282-40D0-B705-84E41395D57F}"/>
    <cellStyle name="Normal 9 4 2 4 4" xfId="2404" xr:uid="{B03F86A7-A32D-44FC-813C-0149C77B0F97}"/>
    <cellStyle name="Normal 9 4 2 4 4 2" xfId="4918" xr:uid="{8B2C90AB-72DB-48CC-9D65-0414E908403D}"/>
    <cellStyle name="Normal 9 4 2 4 5" xfId="4079" xr:uid="{77F661D9-43C0-480D-9A32-E2EECA31B185}"/>
    <cellStyle name="Normal 9 4 2 4 5 2" xfId="4919" xr:uid="{C53EEC69-BEE5-4E54-9AAE-358AC94F32C9}"/>
    <cellStyle name="Normal 9 4 2 4 6" xfId="4910" xr:uid="{B909232E-0325-4374-B8A5-6D1A0C439603}"/>
    <cellStyle name="Normal 9 4 2 5" xfId="415" xr:uid="{A8BE88CC-B721-49B6-842A-DA944906681E}"/>
    <cellStyle name="Normal 9 4 2 5 2" xfId="2405" xr:uid="{A0FE4106-928F-4FDA-A45C-224BDB4D1200}"/>
    <cellStyle name="Normal 9 4 2 5 2 2" xfId="2406" xr:uid="{860E96C1-FCFF-4E49-92C8-9C971EAEB46E}"/>
    <cellStyle name="Normal 9 4 2 5 2 2 2" xfId="4922" xr:uid="{6F4FD205-A9CC-4E43-A185-74AE2421A7AE}"/>
    <cellStyle name="Normal 9 4 2 5 2 3" xfId="4921" xr:uid="{3D14917F-7250-415D-BE48-CC7532D134C3}"/>
    <cellStyle name="Normal 9 4 2 5 3" xfId="2407" xr:uid="{29E2FD35-1A9D-408D-8F60-BEB7072E52A5}"/>
    <cellStyle name="Normal 9 4 2 5 3 2" xfId="4923" xr:uid="{83B5F379-B586-4D7C-B9E8-0E1FEDBF4A2C}"/>
    <cellStyle name="Normal 9 4 2 5 4" xfId="4080" xr:uid="{FD4EB59C-989E-481A-AD78-1DBF335EA7D7}"/>
    <cellStyle name="Normal 9 4 2 5 4 2" xfId="4924" xr:uid="{15D7B0B2-061D-42D8-AA87-47C73CE22197}"/>
    <cellStyle name="Normal 9 4 2 5 5" xfId="4920" xr:uid="{A96AD00F-A419-4EF9-B19F-B4EDDF71350A}"/>
    <cellStyle name="Normal 9 4 2 6" xfId="2408" xr:uid="{4B394BB0-7743-48F2-8A25-E74A48A66A05}"/>
    <cellStyle name="Normal 9 4 2 6 2" xfId="2409" xr:uid="{2573CA5B-B754-4C07-BAC8-AB01905123A0}"/>
    <cellStyle name="Normal 9 4 2 6 2 2" xfId="4926" xr:uid="{EDAA34E0-CCD0-48B6-B060-292579B3F547}"/>
    <cellStyle name="Normal 9 4 2 6 3" xfId="4081" xr:uid="{497AA0D9-9872-4BCA-8379-68A5C5E27A62}"/>
    <cellStyle name="Normal 9 4 2 6 3 2" xfId="4927" xr:uid="{636EAF7D-E0A0-4060-BA44-27C4BB8DB08C}"/>
    <cellStyle name="Normal 9 4 2 6 4" xfId="4082" xr:uid="{7517FBC5-A6BF-480E-B4FF-C80E1C94B0B3}"/>
    <cellStyle name="Normal 9 4 2 6 4 2" xfId="4928" xr:uid="{F1A71EC1-F15E-43D0-A051-C1F5A27D2A3C}"/>
    <cellStyle name="Normal 9 4 2 6 5" xfId="4925" xr:uid="{F93846A3-88C7-4E97-8F05-6F1C5492C886}"/>
    <cellStyle name="Normal 9 4 2 7" xfId="2410" xr:uid="{BE33CB33-8CC8-45DA-98D0-C76A78581013}"/>
    <cellStyle name="Normal 9 4 2 7 2" xfId="4929" xr:uid="{97635846-B269-432E-9EAF-EAD766D9C73C}"/>
    <cellStyle name="Normal 9 4 2 8" xfId="4083" xr:uid="{92BA18CA-B4D6-41EE-B022-5D0F22229E82}"/>
    <cellStyle name="Normal 9 4 2 8 2" xfId="4930" xr:uid="{E29A3D29-0E0A-4A32-AB16-C86ADA6EAE30}"/>
    <cellStyle name="Normal 9 4 2 9" xfId="4084" xr:uid="{89DE93F1-731B-4D54-B1B3-1499F14FE82D}"/>
    <cellStyle name="Normal 9 4 2 9 2" xfId="4931" xr:uid="{494C0638-F017-45B4-990A-773DF49D7A04}"/>
    <cellStyle name="Normal 9 4 3" xfId="175" xr:uid="{4B427EC5-9DCB-4610-B39B-0C54C6817E2B}"/>
    <cellStyle name="Normal 9 4 3 2" xfId="176" xr:uid="{5E0422A6-D633-4FAE-BAE7-A093E0FEA6A0}"/>
    <cellStyle name="Normal 9 4 3 2 2" xfId="863" xr:uid="{0303F252-78EF-4514-BDBF-46D8F01411E2}"/>
    <cellStyle name="Normal 9 4 3 2 2 2" xfId="2411" xr:uid="{BFB916DE-545A-44C8-91BD-41025FCF19D0}"/>
    <cellStyle name="Normal 9 4 3 2 2 2 2" xfId="2412" xr:uid="{77B3B6C6-39AB-4F90-9E73-9A3E6245EAFE}"/>
    <cellStyle name="Normal 9 4 3 2 2 2 2 2" xfId="4500" xr:uid="{EE991719-94CD-403E-96A0-083106EBDB7F}"/>
    <cellStyle name="Normal 9 4 3 2 2 2 2 2 2" xfId="5307" xr:uid="{0F103231-3CC7-4EF4-95D0-F0A0E5F6DB14}"/>
    <cellStyle name="Normal 9 4 3 2 2 2 2 2 3" xfId="4936" xr:uid="{886CB7D9-ECEC-4FD6-BDCE-FC8BAADD1FE4}"/>
    <cellStyle name="Normal 9 4 3 2 2 2 3" xfId="4501" xr:uid="{0EB9558C-4D6D-419D-8966-E0E7F142062E}"/>
    <cellStyle name="Normal 9 4 3 2 2 2 3 2" xfId="5308" xr:uid="{A47BE19A-8024-4A17-98C8-5480CA8558DA}"/>
    <cellStyle name="Normal 9 4 3 2 2 2 3 3" xfId="4935" xr:uid="{EF65F1F4-0A77-4AD2-A342-25D5E634FEF5}"/>
    <cellStyle name="Normal 9 4 3 2 2 3" xfId="2413" xr:uid="{472C368C-232F-4996-AA9D-1E3561A66809}"/>
    <cellStyle name="Normal 9 4 3 2 2 3 2" xfId="4502" xr:uid="{F22E2377-B66C-48A1-837C-65E909E9BFFD}"/>
    <cellStyle name="Normal 9 4 3 2 2 3 2 2" xfId="5309" xr:uid="{857ED254-25AB-46E8-A5DB-03EE3E4C9DC5}"/>
    <cellStyle name="Normal 9 4 3 2 2 3 2 3" xfId="4937" xr:uid="{9819287F-93D3-4DB9-9C68-1ED02B8C51E6}"/>
    <cellStyle name="Normal 9 4 3 2 2 4" xfId="4085" xr:uid="{F8F73232-91AB-49A7-9F92-1DCD07ED0168}"/>
    <cellStyle name="Normal 9 4 3 2 2 4 2" xfId="4938" xr:uid="{7291F72B-B6FD-4E39-89A7-397E426E845B}"/>
    <cellStyle name="Normal 9 4 3 2 2 5" xfId="4934" xr:uid="{718E9D75-CB09-4CB2-A145-F1DE6EF1F581}"/>
    <cellStyle name="Normal 9 4 3 2 3" xfId="2414" xr:uid="{C869068E-317A-4D2A-AC89-DF02757E3C71}"/>
    <cellStyle name="Normal 9 4 3 2 3 2" xfId="2415" xr:uid="{60EDDC35-B27C-47A0-B84D-A33E6EAB89FC}"/>
    <cellStyle name="Normal 9 4 3 2 3 2 2" xfId="4503" xr:uid="{3DB7E405-A412-40BC-936E-2A9904CC267A}"/>
    <cellStyle name="Normal 9 4 3 2 3 2 2 2" xfId="5310" xr:uid="{C2D0C949-BBF7-4425-93D5-5D72B37CFD55}"/>
    <cellStyle name="Normal 9 4 3 2 3 2 2 3" xfId="4940" xr:uid="{62742F99-9EC5-43A6-8AFC-44A6BFEEA9A2}"/>
    <cellStyle name="Normal 9 4 3 2 3 3" xfId="4086" xr:uid="{DED18659-6392-4819-8A25-65EC1DBB23D0}"/>
    <cellStyle name="Normal 9 4 3 2 3 3 2" xfId="4941" xr:uid="{3C5C1BC7-70AA-47EC-B68E-9BF5EE581D26}"/>
    <cellStyle name="Normal 9 4 3 2 3 4" xfId="4087" xr:uid="{81D7A757-B704-4FC1-88F6-831A433DE042}"/>
    <cellStyle name="Normal 9 4 3 2 3 4 2" xfId="4942" xr:uid="{ADC3CC83-BA10-41C1-AB18-6A1B548D97AC}"/>
    <cellStyle name="Normal 9 4 3 2 3 5" xfId="4939" xr:uid="{EFF2B974-D04A-4267-B2AA-0DFDC0C9F58A}"/>
    <cellStyle name="Normal 9 4 3 2 4" xfId="2416" xr:uid="{C40C3C88-4330-4B9D-A824-B5CF5DC8956A}"/>
    <cellStyle name="Normal 9 4 3 2 4 2" xfId="4504" xr:uid="{CBF9932A-F88C-465C-B0BA-4BFE4EFEF2AB}"/>
    <cellStyle name="Normal 9 4 3 2 4 2 2" xfId="5311" xr:uid="{93EB9D86-E892-43AD-8539-3AB891879174}"/>
    <cellStyle name="Normal 9 4 3 2 4 2 3" xfId="4943" xr:uid="{BFB0CE82-47B7-4D15-8729-DA57E3F053D5}"/>
    <cellStyle name="Normal 9 4 3 2 5" xfId="4088" xr:uid="{08146EF8-7E9A-4243-8C0D-489DDA7BD6C0}"/>
    <cellStyle name="Normal 9 4 3 2 5 2" xfId="4944" xr:uid="{7342E30E-9052-410B-AC5F-E780B580E2BE}"/>
    <cellStyle name="Normal 9 4 3 2 6" xfId="4089" xr:uid="{0D70E41B-1B18-474E-9A8A-49F84A8AEE35}"/>
    <cellStyle name="Normal 9 4 3 2 6 2" xfId="4945" xr:uid="{BD78D710-34CB-4D04-B33C-ABF4D2A1E168}"/>
    <cellStyle name="Normal 9 4 3 2 7" xfId="4933" xr:uid="{A5C38FAC-35AB-47E7-A383-1ECDE7677E10}"/>
    <cellStyle name="Normal 9 4 3 3" xfId="416" xr:uid="{151B4C55-AB93-45F0-815D-5D313C586240}"/>
    <cellStyle name="Normal 9 4 3 3 2" xfId="2417" xr:uid="{90B1755D-0748-4F22-939C-CF0782933718}"/>
    <cellStyle name="Normal 9 4 3 3 2 2" xfId="2418" xr:uid="{DDB7346A-8610-4F49-9190-D65F50F399B3}"/>
    <cellStyle name="Normal 9 4 3 3 2 2 2" xfId="4505" xr:uid="{086F3EBD-0971-4296-8B67-E8BE6D168A3A}"/>
    <cellStyle name="Normal 9 4 3 3 2 2 2 2" xfId="5312" xr:uid="{FB6A93EC-01ED-4B30-B615-4DD4B9688B79}"/>
    <cellStyle name="Normal 9 4 3 3 2 2 2 3" xfId="4948" xr:uid="{1817B59B-44DC-49DE-9ABE-85B42256E8E5}"/>
    <cellStyle name="Normal 9 4 3 3 2 3" xfId="4090" xr:uid="{F4F200A8-0F1D-4C3C-99E0-EDFD71EF225E}"/>
    <cellStyle name="Normal 9 4 3 3 2 3 2" xfId="4949" xr:uid="{DFCDC7DA-43DD-4185-9867-6AD7C70ECC97}"/>
    <cellStyle name="Normal 9 4 3 3 2 4" xfId="4091" xr:uid="{AD9F577C-2877-4B3A-ADC1-7535C195630C}"/>
    <cellStyle name="Normal 9 4 3 3 2 4 2" xfId="4950" xr:uid="{9DF9F4C1-FC19-404E-BAB0-CE5B4245341C}"/>
    <cellStyle name="Normal 9 4 3 3 2 5" xfId="4947" xr:uid="{55311506-7D16-4112-9D0B-6E0C27675EF9}"/>
    <cellStyle name="Normal 9 4 3 3 3" xfId="2419" xr:uid="{8447651F-AFAF-4B0C-86AE-734271515F91}"/>
    <cellStyle name="Normal 9 4 3 3 3 2" xfId="4506" xr:uid="{694D0C43-8E51-4FF0-BD30-9EF336C0E7D8}"/>
    <cellStyle name="Normal 9 4 3 3 3 2 2" xfId="5313" xr:uid="{D83EE281-77C6-41B6-BD68-6557F9DEA81D}"/>
    <cellStyle name="Normal 9 4 3 3 3 2 3" xfId="4951" xr:uid="{104642F6-D95F-42CB-89D7-3316EA7FE521}"/>
    <cellStyle name="Normal 9 4 3 3 4" xfId="4092" xr:uid="{26FF38B1-EF62-4A92-A8DA-802AB314087C}"/>
    <cellStyle name="Normal 9 4 3 3 4 2" xfId="4952" xr:uid="{784834E0-A358-4AD4-A0BD-B50737399268}"/>
    <cellStyle name="Normal 9 4 3 3 5" xfId="4093" xr:uid="{0891778E-66A8-4966-BB42-0E853032AB0F}"/>
    <cellStyle name="Normal 9 4 3 3 5 2" xfId="4953" xr:uid="{1C82F052-23F6-4A93-98DF-4FD6EB4D9DBB}"/>
    <cellStyle name="Normal 9 4 3 3 6" xfId="4946" xr:uid="{66F81D0D-B29E-44DB-AFA6-2FAAE144D3B0}"/>
    <cellStyle name="Normal 9 4 3 4" xfId="2420" xr:uid="{D76A3EB1-28F0-4A4A-BA79-0185A741C584}"/>
    <cellStyle name="Normal 9 4 3 4 2" xfId="2421" xr:uid="{2D718C46-4676-449E-A374-8DAA8523ADC0}"/>
    <cellStyle name="Normal 9 4 3 4 2 2" xfId="4507" xr:uid="{54612095-78AC-431F-B8BA-60C3C66398EA}"/>
    <cellStyle name="Normal 9 4 3 4 2 2 2" xfId="5314" xr:uid="{5F08FE00-E781-4D85-A23A-9F3157C4ECB8}"/>
    <cellStyle name="Normal 9 4 3 4 2 2 3" xfId="4955" xr:uid="{811BCD5D-D6B7-41CE-868E-3D182D600A88}"/>
    <cellStyle name="Normal 9 4 3 4 3" xfId="4094" xr:uid="{28A8DB81-2198-4A5C-A432-1E7403A47525}"/>
    <cellStyle name="Normal 9 4 3 4 3 2" xfId="4956" xr:uid="{3C6A599A-E8D5-4B7E-AE0B-03758040E40D}"/>
    <cellStyle name="Normal 9 4 3 4 4" xfId="4095" xr:uid="{9B5FF11D-BF17-4D5F-9768-7D41E7448994}"/>
    <cellStyle name="Normal 9 4 3 4 4 2" xfId="4957" xr:uid="{7ADECFEC-FEAC-4759-A387-0F790877205B}"/>
    <cellStyle name="Normal 9 4 3 4 5" xfId="4954" xr:uid="{9863433C-016F-4F02-9DCA-C4957EF09714}"/>
    <cellStyle name="Normal 9 4 3 5" xfId="2422" xr:uid="{B73DE039-E0C4-4F1C-92A8-1B1C4BFCBC5C}"/>
    <cellStyle name="Normal 9 4 3 5 2" xfId="4096" xr:uid="{BA81BC8A-133E-4227-A6FB-0575A79369A1}"/>
    <cellStyle name="Normal 9 4 3 5 2 2" xfId="4959" xr:uid="{F50819C2-A531-4D2B-A925-6F610DF01EA1}"/>
    <cellStyle name="Normal 9 4 3 5 3" xfId="4097" xr:uid="{AE805D92-1D41-41F3-9DD2-80BA39B9FDBE}"/>
    <cellStyle name="Normal 9 4 3 5 3 2" xfId="4960" xr:uid="{F1FF97CF-1FAF-427F-8DC2-2AF5D632DA9E}"/>
    <cellStyle name="Normal 9 4 3 5 4" xfId="4098" xr:uid="{6A92551A-D632-40E7-9D26-05318C58DBDE}"/>
    <cellStyle name="Normal 9 4 3 5 4 2" xfId="4961" xr:uid="{E15B060E-4C0F-4F4F-B4DB-204D467C196D}"/>
    <cellStyle name="Normal 9 4 3 5 5" xfId="4958" xr:uid="{48C58E17-67E1-4444-B901-78640A261351}"/>
    <cellStyle name="Normal 9 4 3 6" xfId="4099" xr:uid="{F92BDEAC-5F50-455C-B57F-EE6AB957BC3A}"/>
    <cellStyle name="Normal 9 4 3 6 2" xfId="4962" xr:uid="{ED9A9578-7431-4605-8882-1CE007E277AC}"/>
    <cellStyle name="Normal 9 4 3 7" xfId="4100" xr:uid="{5D835261-F01F-42DC-AB2C-6EE626CEBCD2}"/>
    <cellStyle name="Normal 9 4 3 7 2" xfId="4963" xr:uid="{0B5F96C9-1BF1-4B0B-837C-F19A97537FBD}"/>
    <cellStyle name="Normal 9 4 3 8" xfId="4101" xr:uid="{FCCE7048-DB1F-4760-B6ED-FB680A42DC7D}"/>
    <cellStyle name="Normal 9 4 3 8 2" xfId="4964" xr:uid="{19C5E964-D730-4DB0-ADF6-59FF85D31EF6}"/>
    <cellStyle name="Normal 9 4 3 9" xfId="4932" xr:uid="{97110CBB-6AF4-497A-A75A-BA9A4A2365FF}"/>
    <cellStyle name="Normal 9 4 4" xfId="177" xr:uid="{E8CCA05E-6284-4305-9020-A33CD0BAB190}"/>
    <cellStyle name="Normal 9 4 4 2" xfId="864" xr:uid="{D13DDF3F-F3DA-4417-AC85-01D7DC059AEE}"/>
    <cellStyle name="Normal 9 4 4 2 2" xfId="865" xr:uid="{BCA438C6-76B1-4D05-8C1A-4F79BDFD679C}"/>
    <cellStyle name="Normal 9 4 4 2 2 2" xfId="2423" xr:uid="{3E491D1B-FCBB-4FFE-870E-3513BA76C9A8}"/>
    <cellStyle name="Normal 9 4 4 2 2 2 2" xfId="2424" xr:uid="{51CBF89C-EFEE-4D26-BBD8-37364CF274B8}"/>
    <cellStyle name="Normal 9 4 4 2 2 2 2 2" xfId="4969" xr:uid="{82095A19-A144-4665-90D0-01B86E12AEA4}"/>
    <cellStyle name="Normal 9 4 4 2 2 2 3" xfId="4968" xr:uid="{49213AA9-6847-4791-888F-642BEF5814E0}"/>
    <cellStyle name="Normal 9 4 4 2 2 3" xfId="2425" xr:uid="{4F4F7266-77C3-40C8-B058-29527A79538B}"/>
    <cellStyle name="Normal 9 4 4 2 2 3 2" xfId="4970" xr:uid="{2B9E673E-7315-4E5E-98D0-1804144D3AF0}"/>
    <cellStyle name="Normal 9 4 4 2 2 4" xfId="4102" xr:uid="{A11213A5-FF7B-467F-B094-01D4F1D3E0D4}"/>
    <cellStyle name="Normal 9 4 4 2 2 4 2" xfId="4971" xr:uid="{3C30AB70-09D2-4C77-8932-0C8165091BE8}"/>
    <cellStyle name="Normal 9 4 4 2 2 5" xfId="4967" xr:uid="{0964EA28-786A-49E8-94F4-4B63774BE2E8}"/>
    <cellStyle name="Normal 9 4 4 2 3" xfId="2426" xr:uid="{1E0EF462-3AA1-4284-8D79-E2BB7B8FFF0B}"/>
    <cellStyle name="Normal 9 4 4 2 3 2" xfId="2427" xr:uid="{7DB7F94A-7A83-49D9-B579-B48BFC61D9E8}"/>
    <cellStyle name="Normal 9 4 4 2 3 2 2" xfId="4973" xr:uid="{935C239F-4D0F-4BC6-A331-DA3186D18AAB}"/>
    <cellStyle name="Normal 9 4 4 2 3 3" xfId="4972" xr:uid="{F9E58400-DCA0-4525-9293-80BAD0F45FEF}"/>
    <cellStyle name="Normal 9 4 4 2 4" xfId="2428" xr:uid="{12B7F0A8-FAF4-4366-88DD-57506FEE2B43}"/>
    <cellStyle name="Normal 9 4 4 2 4 2" xfId="4974" xr:uid="{C9B2B191-8924-4E4E-8E3E-19486F4EE813}"/>
    <cellStyle name="Normal 9 4 4 2 5" xfId="4103" xr:uid="{19F8E5B5-7E3E-4D41-8CFB-B22A490E717E}"/>
    <cellStyle name="Normal 9 4 4 2 5 2" xfId="4975" xr:uid="{E2702E51-78C1-4141-A3AC-87D243058B4C}"/>
    <cellStyle name="Normal 9 4 4 2 6" xfId="4966" xr:uid="{6B0D8868-CCAA-42D0-95ED-2D2A8B3C3CA1}"/>
    <cellStyle name="Normal 9 4 4 3" xfId="866" xr:uid="{4B2FAEAE-7BBF-41D0-BBA6-76D2DDB489DC}"/>
    <cellStyle name="Normal 9 4 4 3 2" xfId="2429" xr:uid="{23581428-EBD8-44EB-ACB0-7746B8468C4D}"/>
    <cellStyle name="Normal 9 4 4 3 2 2" xfId="2430" xr:uid="{96483BEA-E2B8-4B86-9AA9-19E5FA5FFFDE}"/>
    <cellStyle name="Normal 9 4 4 3 2 2 2" xfId="4978" xr:uid="{72FC17CD-8523-4213-B45E-94DFDE7124EB}"/>
    <cellStyle name="Normal 9 4 4 3 2 3" xfId="4977" xr:uid="{F54DA694-E9FF-49A9-BE8E-99D82F73BEAB}"/>
    <cellStyle name="Normal 9 4 4 3 3" xfId="2431" xr:uid="{02BD686C-2748-415F-B9D2-13257860CA1E}"/>
    <cellStyle name="Normal 9 4 4 3 3 2" xfId="4979" xr:uid="{3631A255-8DB4-4120-B64D-18C9D82EE071}"/>
    <cellStyle name="Normal 9 4 4 3 4" xfId="4104" xr:uid="{4BD5EE31-E216-4E88-8A58-E8F1FAF0ABBC}"/>
    <cellStyle name="Normal 9 4 4 3 4 2" xfId="4980" xr:uid="{B060EEC1-DC22-4E45-ACD2-7C0EDDB31E3D}"/>
    <cellStyle name="Normal 9 4 4 3 5" xfId="4976" xr:uid="{1D4B058B-A2BB-481D-8498-DD330B50DF2E}"/>
    <cellStyle name="Normal 9 4 4 4" xfId="2432" xr:uid="{A6AAF0AD-6140-4BEA-9BC9-5AE02BC0001B}"/>
    <cellStyle name="Normal 9 4 4 4 2" xfId="2433" xr:uid="{9540F338-6857-4092-9AAF-86BE41CDC7C8}"/>
    <cellStyle name="Normal 9 4 4 4 2 2" xfId="4982" xr:uid="{774BCD08-CCA0-4C91-BD7E-14A2717B3F16}"/>
    <cellStyle name="Normal 9 4 4 4 3" xfId="4105" xr:uid="{9D83A311-3173-4F98-9CF1-1D783669DF5B}"/>
    <cellStyle name="Normal 9 4 4 4 3 2" xfId="4983" xr:uid="{BC20922C-F3D3-47DC-85D7-954A03A2DA92}"/>
    <cellStyle name="Normal 9 4 4 4 4" xfId="4106" xr:uid="{86C295C9-9C5B-466D-8F97-0E36B13F7A61}"/>
    <cellStyle name="Normal 9 4 4 4 4 2" xfId="4984" xr:uid="{AB181E0F-A552-49B3-BB6D-FC831F111155}"/>
    <cellStyle name="Normal 9 4 4 4 5" xfId="4981" xr:uid="{7B1FAC97-22C5-4866-A847-E028A603B048}"/>
    <cellStyle name="Normal 9 4 4 5" xfId="2434" xr:uid="{5C37098E-80BD-4C66-82AC-B91E7D0EAFF0}"/>
    <cellStyle name="Normal 9 4 4 5 2" xfId="4985" xr:uid="{8F692E46-B53A-4604-86FD-7C3FFDD39AE3}"/>
    <cellStyle name="Normal 9 4 4 6" xfId="4107" xr:uid="{260B8253-0338-4069-AB83-978B263784A4}"/>
    <cellStyle name="Normal 9 4 4 6 2" xfId="4986" xr:uid="{561B263B-FA31-41E1-955C-F62C6F544D4F}"/>
    <cellStyle name="Normal 9 4 4 7" xfId="4108" xr:uid="{19893C27-0DBE-4602-9219-94F58BDBE6C1}"/>
    <cellStyle name="Normal 9 4 4 7 2" xfId="4987" xr:uid="{E6D8B1CE-B551-4A1A-813F-9288F635D14F}"/>
    <cellStyle name="Normal 9 4 4 8" xfId="4965" xr:uid="{4981DDD3-0C2F-4164-8CD5-C54F56E4B58B}"/>
    <cellStyle name="Normal 9 4 5" xfId="417" xr:uid="{E6100CFD-4F1E-4901-8D18-780073DC023E}"/>
    <cellStyle name="Normal 9 4 5 2" xfId="867" xr:uid="{94D87E8C-00EE-4793-A1F1-D01AF6DF4FB2}"/>
    <cellStyle name="Normal 9 4 5 2 2" xfId="2435" xr:uid="{8B5C2D6A-8489-4588-8136-DF01DBB11C86}"/>
    <cellStyle name="Normal 9 4 5 2 2 2" xfId="2436" xr:uid="{E59335DB-BC26-43E9-A5C0-0B087339BEE1}"/>
    <cellStyle name="Normal 9 4 5 2 2 2 2" xfId="4991" xr:uid="{DA9F660E-4C7C-4924-87FF-581466FD689C}"/>
    <cellStyle name="Normal 9 4 5 2 2 3" xfId="4990" xr:uid="{E80CB8CB-CEA9-4A13-9CBE-1E5C16C37974}"/>
    <cellStyle name="Normal 9 4 5 2 3" xfId="2437" xr:uid="{EACC78B2-410B-4391-AE35-46E0107D9F2B}"/>
    <cellStyle name="Normal 9 4 5 2 3 2" xfId="4992" xr:uid="{B01BB7F3-00BE-4B4D-AF36-08FD2FC41338}"/>
    <cellStyle name="Normal 9 4 5 2 4" xfId="4109" xr:uid="{9ADF5736-22E4-442A-A9EC-D9CCEBDDF409}"/>
    <cellStyle name="Normal 9 4 5 2 4 2" xfId="4993" xr:uid="{739B0668-1905-4592-B747-44C42B77ACC4}"/>
    <cellStyle name="Normal 9 4 5 2 5" xfId="4989" xr:uid="{B873C848-DD7D-4B63-897B-E09C8EA935BB}"/>
    <cellStyle name="Normal 9 4 5 3" xfId="2438" xr:uid="{4A079CAD-69F5-43D4-AE5C-FE6469338E93}"/>
    <cellStyle name="Normal 9 4 5 3 2" xfId="2439" xr:uid="{E1077844-E679-4469-8AA5-8016511F99EB}"/>
    <cellStyle name="Normal 9 4 5 3 2 2" xfId="4995" xr:uid="{4C0E6B5C-A94C-4674-AA73-0201DF346950}"/>
    <cellStyle name="Normal 9 4 5 3 3" xfId="4110" xr:uid="{08838410-877C-4CF8-9E29-A1210A67B71B}"/>
    <cellStyle name="Normal 9 4 5 3 3 2" xfId="4996" xr:uid="{807D5C86-2EA6-4070-962B-7C1014977442}"/>
    <cellStyle name="Normal 9 4 5 3 4" xfId="4111" xr:uid="{39028DC3-B896-4D58-BDCC-8AF236DEFB3A}"/>
    <cellStyle name="Normal 9 4 5 3 4 2" xfId="4997" xr:uid="{65777DA5-2C15-4E0E-BC4C-E26D023C7A15}"/>
    <cellStyle name="Normal 9 4 5 3 5" xfId="4994" xr:uid="{CC087E49-EF45-483D-9EB0-B7649A9C76A5}"/>
    <cellStyle name="Normal 9 4 5 4" xfId="2440" xr:uid="{2C35F89C-93D1-4B7A-B189-176D5EE1563A}"/>
    <cellStyle name="Normal 9 4 5 4 2" xfId="4998" xr:uid="{72DE5A5F-0FD8-4AEE-A575-AE5BD7FB912A}"/>
    <cellStyle name="Normal 9 4 5 5" xfId="4112" xr:uid="{75A41C8F-3DD6-40E3-9C36-B85AE79A6ABE}"/>
    <cellStyle name="Normal 9 4 5 5 2" xfId="4999" xr:uid="{91646E13-5900-4704-9266-E8794E894D79}"/>
    <cellStyle name="Normal 9 4 5 6" xfId="4113" xr:uid="{40021241-88EC-4BFB-AC4F-C9D6BAFA8162}"/>
    <cellStyle name="Normal 9 4 5 6 2" xfId="5000" xr:uid="{02D6D587-1590-43A2-A6BB-8B668A888316}"/>
    <cellStyle name="Normal 9 4 5 7" xfId="4988" xr:uid="{8E22D162-2E29-47F9-8432-8E9510F4AC6B}"/>
    <cellStyle name="Normal 9 4 6" xfId="418" xr:uid="{1CBC6FF2-202F-460E-BA8D-6B8CD3066CC3}"/>
    <cellStyle name="Normal 9 4 6 2" xfId="2441" xr:uid="{34B19C62-F7DE-4DC3-A9F1-0D1C5ABCA6FB}"/>
    <cellStyle name="Normal 9 4 6 2 2" xfId="2442" xr:uid="{9B8C0458-EB40-450C-9952-1CB27C0D13D8}"/>
    <cellStyle name="Normal 9 4 6 2 2 2" xfId="5003" xr:uid="{F9A18E10-AB3D-4886-ABC1-72C9CE0CE484}"/>
    <cellStyle name="Normal 9 4 6 2 3" xfId="4114" xr:uid="{1A96F400-95AA-4720-8997-7979451AB928}"/>
    <cellStyle name="Normal 9 4 6 2 3 2" xfId="5004" xr:uid="{5DBB2D86-D536-4AF8-97B0-321DB3B3FE8A}"/>
    <cellStyle name="Normal 9 4 6 2 4" xfId="4115" xr:uid="{CCEEC716-2C35-4591-8490-4544A3AE0333}"/>
    <cellStyle name="Normal 9 4 6 2 4 2" xfId="5005" xr:uid="{C33EF5AF-2DA8-460F-AF1E-DFA8A95C3FC4}"/>
    <cellStyle name="Normal 9 4 6 2 5" xfId="5002" xr:uid="{90FCBB6A-FD39-4360-8DD4-FF96A75100E0}"/>
    <cellStyle name="Normal 9 4 6 3" xfId="2443" xr:uid="{54B55FE8-F70D-4354-8162-7701F31E6601}"/>
    <cellStyle name="Normal 9 4 6 3 2" xfId="5006" xr:uid="{84371DBF-F415-42CE-971E-C56F2837EA0B}"/>
    <cellStyle name="Normal 9 4 6 4" xfId="4116" xr:uid="{5467DFA6-F2E5-4036-B8BE-B2DA1D78D35A}"/>
    <cellStyle name="Normal 9 4 6 4 2" xfId="5007" xr:uid="{9AEA710B-3FA0-403F-BA91-333237A84448}"/>
    <cellStyle name="Normal 9 4 6 5" xfId="4117" xr:uid="{11B1370D-3A37-411E-8717-F96CEBFB1F6B}"/>
    <cellStyle name="Normal 9 4 6 5 2" xfId="5008" xr:uid="{F4159622-F5F1-4A31-8D86-E3B581DAF7D4}"/>
    <cellStyle name="Normal 9 4 6 6" xfId="5001" xr:uid="{F9EC75E8-51E3-4C6F-9634-C99B5F1312C8}"/>
    <cellStyle name="Normal 9 4 7" xfId="2444" xr:uid="{3E826626-0C3B-4DF5-86E8-91E59EAAB5D3}"/>
    <cellStyle name="Normal 9 4 7 2" xfId="2445" xr:uid="{B2905B11-9A82-476F-AFC2-162387D25763}"/>
    <cellStyle name="Normal 9 4 7 2 2" xfId="5010" xr:uid="{4303219C-6EF3-4717-98D9-0586209B01AC}"/>
    <cellStyle name="Normal 9 4 7 3" xfId="4118" xr:uid="{BEBE53DC-0937-48C3-845E-D6E6A9D301F4}"/>
    <cellStyle name="Normal 9 4 7 3 2" xfId="5011" xr:uid="{E2E35EB3-AEAC-422B-BAAA-CCE20EAE3563}"/>
    <cellStyle name="Normal 9 4 7 4" xfId="4119" xr:uid="{2D4A3430-BE89-4BE3-B3C1-9B151C811BC0}"/>
    <cellStyle name="Normal 9 4 7 4 2" xfId="5012" xr:uid="{A4388A8A-5C11-4A13-9A79-2889FD798F12}"/>
    <cellStyle name="Normal 9 4 7 5" xfId="5009" xr:uid="{E82B9576-663F-4C45-9662-56424C0128EF}"/>
    <cellStyle name="Normal 9 4 8" xfId="2446" xr:uid="{974B0977-1305-4C1C-B362-9C8B7DBEFA9D}"/>
    <cellStyle name="Normal 9 4 8 2" xfId="4120" xr:uid="{4910A7E5-1DFD-45D9-8544-043622590A8A}"/>
    <cellStyle name="Normal 9 4 8 2 2" xfId="5014" xr:uid="{EA80C9B0-1965-4E00-9317-2C215329875D}"/>
    <cellStyle name="Normal 9 4 8 3" xfId="4121" xr:uid="{1B1ADAF9-4452-4269-8AED-5C31B7FB9BA3}"/>
    <cellStyle name="Normal 9 4 8 3 2" xfId="5015" xr:uid="{60CEF430-6AB1-4B2C-86E4-326745129CEC}"/>
    <cellStyle name="Normal 9 4 8 4" xfId="4122" xr:uid="{3A76993E-9D02-4D46-A726-08AAF9005CD0}"/>
    <cellStyle name="Normal 9 4 8 4 2" xfId="5016" xr:uid="{57119A17-8ED4-45A8-A8DF-49E1B5C6083F}"/>
    <cellStyle name="Normal 9 4 8 5" xfId="5013" xr:uid="{1E8CB8F4-3BAC-42A7-80DE-2CF8E2A9D452}"/>
    <cellStyle name="Normal 9 4 9" xfId="4123" xr:uid="{15A867EE-17D3-4C56-8C4A-B3D52D9104C9}"/>
    <cellStyle name="Normal 9 4 9 2" xfId="5017" xr:uid="{AE9E09D4-8F35-4E5B-85D3-36DFE0B0610C}"/>
    <cellStyle name="Normal 9 5" xfId="178" xr:uid="{A8526B4A-C729-4F77-A857-2907E777D4A6}"/>
    <cellStyle name="Normal 9 5 10" xfId="4124" xr:uid="{F6BCD4E3-EF87-4425-BD1F-D377DD36E82E}"/>
    <cellStyle name="Normal 9 5 10 2" xfId="5019" xr:uid="{714BF9FA-0395-4C85-A2E7-1CE46621A63C}"/>
    <cellStyle name="Normal 9 5 11" xfId="4125" xr:uid="{BB00380A-F266-4AE1-9DE0-81109489C57D}"/>
    <cellStyle name="Normal 9 5 11 2" xfId="5020" xr:uid="{970E5C37-A510-4A55-A1A5-461B60AB0F78}"/>
    <cellStyle name="Normal 9 5 12" xfId="5018" xr:uid="{6B4783E0-2650-40CD-B243-2EF1B5FB2D8F}"/>
    <cellStyle name="Normal 9 5 2" xfId="179" xr:uid="{73109626-14E3-4810-B3FE-89C879B76AD7}"/>
    <cellStyle name="Normal 9 5 2 10" xfId="5021" xr:uid="{E8926F1B-1D03-43E1-8D4A-052BBCE80B34}"/>
    <cellStyle name="Normal 9 5 2 2" xfId="419" xr:uid="{431207E1-F494-4168-A4C1-B0767807C449}"/>
    <cellStyle name="Normal 9 5 2 2 2" xfId="868" xr:uid="{889CF9EF-B008-4AA1-A4DE-8E3A71D0FC31}"/>
    <cellStyle name="Normal 9 5 2 2 2 2" xfId="869" xr:uid="{1558D143-6E6A-438B-A270-4F5C963C6BE8}"/>
    <cellStyle name="Normal 9 5 2 2 2 2 2" xfId="2447" xr:uid="{CD1D2332-0FBF-4E2E-B38D-9F76190BD6C3}"/>
    <cellStyle name="Normal 9 5 2 2 2 2 2 2" xfId="5025" xr:uid="{86DBEA28-9410-42AC-8E12-7E4A7ED0848D}"/>
    <cellStyle name="Normal 9 5 2 2 2 2 3" xfId="4126" xr:uid="{96EF6E79-D26D-464C-A0E2-98373259206C}"/>
    <cellStyle name="Normal 9 5 2 2 2 2 3 2" xfId="5026" xr:uid="{FC9C7CD4-90FE-4DE3-93D1-46F80F8ECA73}"/>
    <cellStyle name="Normal 9 5 2 2 2 2 4" xfId="4127" xr:uid="{7C0AAB4D-D8E8-4234-BE59-F5E170F10CD9}"/>
    <cellStyle name="Normal 9 5 2 2 2 2 4 2" xfId="5027" xr:uid="{2B475EE3-F89F-4534-A1B1-A79470E5BE3D}"/>
    <cellStyle name="Normal 9 5 2 2 2 2 5" xfId="5024" xr:uid="{ACFAB3AC-A357-4029-ABFC-F974C2010A5B}"/>
    <cellStyle name="Normal 9 5 2 2 2 3" xfId="2448" xr:uid="{C084BD3F-A1A8-456F-BF2F-DD02FEDD3C58}"/>
    <cellStyle name="Normal 9 5 2 2 2 3 2" xfId="4128" xr:uid="{5A18F481-90A4-4CBF-813F-08682336DA77}"/>
    <cellStyle name="Normal 9 5 2 2 2 3 2 2" xfId="5029" xr:uid="{0FAAB424-94B6-4794-ADEC-7987CA0A02E4}"/>
    <cellStyle name="Normal 9 5 2 2 2 3 3" xfId="4129" xr:uid="{674453CB-2346-4613-9EBD-797F42CE66FC}"/>
    <cellStyle name="Normal 9 5 2 2 2 3 3 2" xfId="5030" xr:uid="{B9079D32-C082-4008-9C5D-046CA5BB5910}"/>
    <cellStyle name="Normal 9 5 2 2 2 3 4" xfId="4130" xr:uid="{BC19BF85-E2E7-45B8-B613-BC339B607167}"/>
    <cellStyle name="Normal 9 5 2 2 2 3 4 2" xfId="5031" xr:uid="{97957C31-89D7-4EEA-96F9-A41A2E4C079E}"/>
    <cellStyle name="Normal 9 5 2 2 2 3 5" xfId="5028" xr:uid="{A160AE53-D55B-4F43-AFBA-7D9895EA0BDE}"/>
    <cellStyle name="Normal 9 5 2 2 2 4" xfId="4131" xr:uid="{EDDD2F8C-DB38-489D-BDD5-3043D85289BF}"/>
    <cellStyle name="Normal 9 5 2 2 2 4 2" xfId="5032" xr:uid="{4702BA73-1D8E-4B86-83CB-C92D9EED8624}"/>
    <cellStyle name="Normal 9 5 2 2 2 5" xfId="4132" xr:uid="{2CA5E854-1FAE-4DAE-9E29-B136B5E42EBE}"/>
    <cellStyle name="Normal 9 5 2 2 2 5 2" xfId="5033" xr:uid="{ABF31DA7-3FD3-450C-B882-869FB3D62773}"/>
    <cellStyle name="Normal 9 5 2 2 2 6" xfId="4133" xr:uid="{FE70F4B2-5C8A-4593-8273-D8DAEFA296AE}"/>
    <cellStyle name="Normal 9 5 2 2 2 6 2" xfId="5034" xr:uid="{3D4FD8CA-050E-4B0A-8AAF-15222E7D20B5}"/>
    <cellStyle name="Normal 9 5 2 2 2 7" xfId="5023" xr:uid="{BC31E19E-5BD6-4325-A742-17F7E6A8AA8F}"/>
    <cellStyle name="Normal 9 5 2 2 3" xfId="870" xr:uid="{832B69C5-63A9-4E71-8CAA-89949D626DB7}"/>
    <cellStyle name="Normal 9 5 2 2 3 2" xfId="2449" xr:uid="{1B429694-1A99-4C77-9046-2CECBF011D9E}"/>
    <cellStyle name="Normal 9 5 2 2 3 2 2" xfId="4134" xr:uid="{85A5E45A-45ED-4BD0-93F6-AEBD6DB9F5B5}"/>
    <cellStyle name="Normal 9 5 2 2 3 2 2 2" xfId="5037" xr:uid="{4B22F9AE-6543-4CBB-8431-11B737B44729}"/>
    <cellStyle name="Normal 9 5 2 2 3 2 3" xfId="4135" xr:uid="{0FAD32B1-8DCA-45AF-8620-0D060F1536E0}"/>
    <cellStyle name="Normal 9 5 2 2 3 2 3 2" xfId="5038" xr:uid="{D6026860-BD35-4C79-B4BD-F334861329BD}"/>
    <cellStyle name="Normal 9 5 2 2 3 2 4" xfId="4136" xr:uid="{AC0475F1-D7BB-4E45-B300-ED34B1A35266}"/>
    <cellStyle name="Normal 9 5 2 2 3 2 4 2" xfId="5039" xr:uid="{418DF1BF-ACFC-4AC8-A28E-E9AAA3B347C3}"/>
    <cellStyle name="Normal 9 5 2 2 3 2 5" xfId="5036" xr:uid="{11880047-1C19-4D01-8F8D-2B5F623F399D}"/>
    <cellStyle name="Normal 9 5 2 2 3 3" xfId="4137" xr:uid="{3D010388-4C1E-421A-BE37-2DE365DCA938}"/>
    <cellStyle name="Normal 9 5 2 2 3 3 2" xfId="5040" xr:uid="{DE6DF4EB-45D8-4FE5-91AE-7BCA80164196}"/>
    <cellStyle name="Normal 9 5 2 2 3 4" xfId="4138" xr:uid="{40D3388A-EEF1-4B8B-80B5-6370DFC99ACC}"/>
    <cellStyle name="Normal 9 5 2 2 3 4 2" xfId="5041" xr:uid="{CE548D99-E050-4E8C-91BD-A0E11A0CFB8A}"/>
    <cellStyle name="Normal 9 5 2 2 3 5" xfId="4139" xr:uid="{D819A5C2-61FF-44EA-A2D0-22907C54525D}"/>
    <cellStyle name="Normal 9 5 2 2 3 5 2" xfId="5042" xr:uid="{0CBF2450-E178-4E5B-93CE-5B1B4C05A875}"/>
    <cellStyle name="Normal 9 5 2 2 3 6" xfId="5035" xr:uid="{3255D8B8-3426-4F18-B52F-0E967071C78A}"/>
    <cellStyle name="Normal 9 5 2 2 4" xfId="2450" xr:uid="{7BE85B84-8F68-44F3-B9B0-3ACD3D5FA785}"/>
    <cellStyle name="Normal 9 5 2 2 4 2" xfId="4140" xr:uid="{235DB7CD-E0A1-4FD3-B68E-F95F1DD82ED5}"/>
    <cellStyle name="Normal 9 5 2 2 4 2 2" xfId="5044" xr:uid="{4B484767-577A-4DE2-97D9-F121C826AD77}"/>
    <cellStyle name="Normal 9 5 2 2 4 3" xfId="4141" xr:uid="{CAAF3EE7-21E1-4EF2-ABE8-6BD7A92CBE5F}"/>
    <cellStyle name="Normal 9 5 2 2 4 3 2" xfId="5045" xr:uid="{8676B8D9-E05D-43CD-98E4-95DF9FA695D8}"/>
    <cellStyle name="Normal 9 5 2 2 4 4" xfId="4142" xr:uid="{CB4614AB-4D84-4BE5-87F9-050C2DAA6EB8}"/>
    <cellStyle name="Normal 9 5 2 2 4 4 2" xfId="5046" xr:uid="{3D8FFBCC-526B-47CF-80F4-376761216D98}"/>
    <cellStyle name="Normal 9 5 2 2 4 5" xfId="5043" xr:uid="{D018557B-C68D-4937-8BDE-4C3CD908DB9D}"/>
    <cellStyle name="Normal 9 5 2 2 5" xfId="4143" xr:uid="{064F11C5-2066-41AE-A97F-DC744CF97457}"/>
    <cellStyle name="Normal 9 5 2 2 5 2" xfId="4144" xr:uid="{BE029170-3D0C-4EB3-8300-63ECDE1AD799}"/>
    <cellStyle name="Normal 9 5 2 2 5 2 2" xfId="5048" xr:uid="{D4EE402D-1FB4-42BC-8CE3-5D9A9A95C241}"/>
    <cellStyle name="Normal 9 5 2 2 5 3" xfId="4145" xr:uid="{9102CB91-AF72-4B09-BCCD-79EA43D63672}"/>
    <cellStyle name="Normal 9 5 2 2 5 3 2" xfId="5049" xr:uid="{261CA46F-FE5F-40EF-BAB4-8180FF31B4D6}"/>
    <cellStyle name="Normal 9 5 2 2 5 4" xfId="4146" xr:uid="{88B0276A-FA78-4228-8C8A-469FF2EAC5B7}"/>
    <cellStyle name="Normal 9 5 2 2 5 4 2" xfId="5050" xr:uid="{5E13BED6-798E-4417-9A43-1EF36A3256E9}"/>
    <cellStyle name="Normal 9 5 2 2 5 5" xfId="5047" xr:uid="{8E48CCBF-7675-4239-8E6F-928872B77608}"/>
    <cellStyle name="Normal 9 5 2 2 6" xfId="4147" xr:uid="{042BA577-A0BA-49B0-8BEC-CE4B92A58B19}"/>
    <cellStyle name="Normal 9 5 2 2 6 2" xfId="5051" xr:uid="{E6FEBDED-4B3D-4A74-9D83-7FA2B25BE432}"/>
    <cellStyle name="Normal 9 5 2 2 7" xfId="4148" xr:uid="{FBFA193F-BC56-429D-852C-8441627BEC7B}"/>
    <cellStyle name="Normal 9 5 2 2 7 2" xfId="5052" xr:uid="{4453DF64-59CE-45C7-8797-ED95770585D7}"/>
    <cellStyle name="Normal 9 5 2 2 8" xfId="4149" xr:uid="{767AEF89-D640-4C8A-915E-E83B09DCE976}"/>
    <cellStyle name="Normal 9 5 2 2 8 2" xfId="5053" xr:uid="{CB89CFC1-063C-4610-9252-D440A9C09B6A}"/>
    <cellStyle name="Normal 9 5 2 2 9" xfId="5022" xr:uid="{2211375A-1D6C-4796-A493-90E8FC4CF45F}"/>
    <cellStyle name="Normal 9 5 2 3" xfId="871" xr:uid="{394B53F4-FC00-44DB-9868-FEE14B181B53}"/>
    <cellStyle name="Normal 9 5 2 3 2" xfId="872" xr:uid="{13A26195-173B-4D40-AB6A-0FC2D81761E2}"/>
    <cellStyle name="Normal 9 5 2 3 2 2" xfId="873" xr:uid="{7F967B7E-1975-474A-9788-1C11CA20E3C7}"/>
    <cellStyle name="Normal 9 5 2 3 2 2 2" xfId="5056" xr:uid="{723ED86B-4AC0-4C36-9323-4F41A6217364}"/>
    <cellStyle name="Normal 9 5 2 3 2 3" xfId="4150" xr:uid="{3633BFB8-2B27-4FEE-9386-2AC3F55747BF}"/>
    <cellStyle name="Normal 9 5 2 3 2 3 2" xfId="5057" xr:uid="{B1B09540-CC23-4CC0-855D-AA96459B1283}"/>
    <cellStyle name="Normal 9 5 2 3 2 4" xfId="4151" xr:uid="{219072B8-BC77-41A5-83E1-C5A9F0199FF5}"/>
    <cellStyle name="Normal 9 5 2 3 2 4 2" xfId="5058" xr:uid="{68D81469-A282-4B2A-8F54-6D30411FF6E3}"/>
    <cellStyle name="Normal 9 5 2 3 2 5" xfId="5055" xr:uid="{1AEBEB19-7D76-4E26-98A9-C86B5C622735}"/>
    <cellStyle name="Normal 9 5 2 3 3" xfId="874" xr:uid="{6CACDE3D-0425-4DE0-BFDD-AC48FFBDB3D5}"/>
    <cellStyle name="Normal 9 5 2 3 3 2" xfId="4152" xr:uid="{497F1D96-B014-4D9A-82B6-18B9E3BE78F8}"/>
    <cellStyle name="Normal 9 5 2 3 3 2 2" xfId="5060" xr:uid="{72B71733-3897-4368-87F8-90E74AD89628}"/>
    <cellStyle name="Normal 9 5 2 3 3 3" xfId="4153" xr:uid="{5CCDD521-D310-440B-B798-326905E1328A}"/>
    <cellStyle name="Normal 9 5 2 3 3 3 2" xfId="5061" xr:uid="{2C97B4BC-A003-4C7D-8D4C-8DDA9D845908}"/>
    <cellStyle name="Normal 9 5 2 3 3 4" xfId="4154" xr:uid="{3DFA3477-D8C4-4D5D-9AB8-BE66469DDB9F}"/>
    <cellStyle name="Normal 9 5 2 3 3 4 2" xfId="5062" xr:uid="{62083233-4781-40F0-84D2-9B346B7DFA59}"/>
    <cellStyle name="Normal 9 5 2 3 3 5" xfId="5059" xr:uid="{656D7EA2-650A-4EED-8DC0-E546B316FE3B}"/>
    <cellStyle name="Normal 9 5 2 3 4" xfId="4155" xr:uid="{A333E588-64EC-4DC1-84EF-B26842A72C5C}"/>
    <cellStyle name="Normal 9 5 2 3 4 2" xfId="5063" xr:uid="{27BA7F0B-1FEF-4315-8A3C-E6323EE426FB}"/>
    <cellStyle name="Normal 9 5 2 3 5" xfId="4156" xr:uid="{8A3328AE-5755-4B00-A884-EEBB5C08F7F6}"/>
    <cellStyle name="Normal 9 5 2 3 5 2" xfId="5064" xr:uid="{A3464655-3365-4086-B9F2-6AA29F1B1BF7}"/>
    <cellStyle name="Normal 9 5 2 3 6" xfId="4157" xr:uid="{97AF5530-5697-466C-8CBF-76667E586753}"/>
    <cellStyle name="Normal 9 5 2 3 6 2" xfId="5065" xr:uid="{4DAF8AD6-4902-483F-A51F-236116821F17}"/>
    <cellStyle name="Normal 9 5 2 3 7" xfId="5054" xr:uid="{7C9BF7FD-549C-4387-8447-52777523080F}"/>
    <cellStyle name="Normal 9 5 2 4" xfId="875" xr:uid="{36422D72-BF8A-4A0C-9467-B4DF379884EF}"/>
    <cellStyle name="Normal 9 5 2 4 2" xfId="876" xr:uid="{4316DEBF-D4FA-4DCF-8E96-F75F6F2C82A7}"/>
    <cellStyle name="Normal 9 5 2 4 2 2" xfId="4158" xr:uid="{7FB196C7-082F-4CB6-A3CF-042CE1345D4A}"/>
    <cellStyle name="Normal 9 5 2 4 2 2 2" xfId="5068" xr:uid="{29F8F551-3406-4231-839C-74772D7A83A8}"/>
    <cellStyle name="Normal 9 5 2 4 2 3" xfId="4159" xr:uid="{5BEB440A-F2A2-494B-B4AB-A7D17D7F77D5}"/>
    <cellStyle name="Normal 9 5 2 4 2 3 2" xfId="5069" xr:uid="{7B9ABC96-E367-416D-8431-14024D035B48}"/>
    <cellStyle name="Normal 9 5 2 4 2 4" xfId="4160" xr:uid="{01796F94-46D4-4C89-9B46-2D78EBF1A716}"/>
    <cellStyle name="Normal 9 5 2 4 2 4 2" xfId="5070" xr:uid="{6DAC4BF8-0753-4E04-AC3C-38B0705C0AE6}"/>
    <cellStyle name="Normal 9 5 2 4 2 5" xfId="5067" xr:uid="{FB0B44A2-9A6A-439E-AE0D-28E38A484B96}"/>
    <cellStyle name="Normal 9 5 2 4 3" xfId="4161" xr:uid="{FD332EB9-9C7D-49C0-BC26-B17B59193ACD}"/>
    <cellStyle name="Normal 9 5 2 4 3 2" xfId="5071" xr:uid="{5ABE0AFA-A782-423F-96D3-F4DCD462B622}"/>
    <cellStyle name="Normal 9 5 2 4 4" xfId="4162" xr:uid="{F2CF6C17-090B-4D24-855D-33CB1E688CAA}"/>
    <cellStyle name="Normal 9 5 2 4 4 2" xfId="5072" xr:uid="{90DD64E9-F654-4922-90C3-C6B423E588D3}"/>
    <cellStyle name="Normal 9 5 2 4 5" xfId="4163" xr:uid="{4FECA305-D5F7-4D4C-BDBA-41268AA0B8DE}"/>
    <cellStyle name="Normal 9 5 2 4 5 2" xfId="5073" xr:uid="{E8CFD444-CCBA-408A-A180-F31B8D7A0CF2}"/>
    <cellStyle name="Normal 9 5 2 4 6" xfId="5066" xr:uid="{4A9B2CD7-35A9-47A1-B840-728A4A9E94FB}"/>
    <cellStyle name="Normal 9 5 2 5" xfId="877" xr:uid="{7CF498DE-F4BE-4997-A38A-724DF0880B7C}"/>
    <cellStyle name="Normal 9 5 2 5 2" xfId="4164" xr:uid="{8B863F59-CF5D-407F-95DA-54CE4165B5AA}"/>
    <cellStyle name="Normal 9 5 2 5 2 2" xfId="5075" xr:uid="{32490EDA-2816-49D0-82F4-BB03FB93E46B}"/>
    <cellStyle name="Normal 9 5 2 5 3" xfId="4165" xr:uid="{A4110437-5D90-4509-A0FC-B47B7FA92E69}"/>
    <cellStyle name="Normal 9 5 2 5 3 2" xfId="5076" xr:uid="{A7101F9E-FE55-456F-A717-76AA4B985407}"/>
    <cellStyle name="Normal 9 5 2 5 4" xfId="4166" xr:uid="{D755B483-984B-446F-B6FF-E288617F9732}"/>
    <cellStyle name="Normal 9 5 2 5 4 2" xfId="5077" xr:uid="{5B037D11-064A-49BB-B7EA-F6A4A06B5683}"/>
    <cellStyle name="Normal 9 5 2 5 5" xfId="5074" xr:uid="{D34D4E48-C0EF-4366-9F47-4C81736B823A}"/>
    <cellStyle name="Normal 9 5 2 6" xfId="4167" xr:uid="{69CD5A01-DF6F-4228-A60B-E6F40380DDEE}"/>
    <cellStyle name="Normal 9 5 2 6 2" xfId="4168" xr:uid="{24D50010-C68D-4A76-AB30-275FE23DDE80}"/>
    <cellStyle name="Normal 9 5 2 6 2 2" xfId="5079" xr:uid="{A24F22F5-5F74-45F9-B546-002CD1D58853}"/>
    <cellStyle name="Normal 9 5 2 6 3" xfId="4169" xr:uid="{DD9A3228-3701-430A-905B-78819ECB6840}"/>
    <cellStyle name="Normal 9 5 2 6 3 2" xfId="5080" xr:uid="{A8C7DBC4-51BE-4877-8297-7FBCBA7C2673}"/>
    <cellStyle name="Normal 9 5 2 6 4" xfId="4170" xr:uid="{5D8A9E94-E352-4E2C-AEF6-E0EB27E8B66B}"/>
    <cellStyle name="Normal 9 5 2 6 4 2" xfId="5081" xr:uid="{DDB81FED-C234-4F1E-92E2-6F32FFD295C9}"/>
    <cellStyle name="Normal 9 5 2 6 5" xfId="5078" xr:uid="{2FEF8CBE-27F0-4814-9A09-8E71DB22BB43}"/>
    <cellStyle name="Normal 9 5 2 7" xfId="4171" xr:uid="{61A4AC4A-4065-4CBB-9AF6-8271E3EB1BA3}"/>
    <cellStyle name="Normal 9 5 2 7 2" xfId="5082" xr:uid="{EACE5F32-E0E4-46E7-A258-F6DEAA688D0E}"/>
    <cellStyle name="Normal 9 5 2 8" xfId="4172" xr:uid="{BD609F7E-EBAA-4321-AB7B-2286322A8B38}"/>
    <cellStyle name="Normal 9 5 2 8 2" xfId="5083" xr:uid="{03CB0BD2-7725-462D-A96D-DCD9764959E4}"/>
    <cellStyle name="Normal 9 5 2 9" xfId="4173" xr:uid="{7D0C6C34-8C7B-4898-9D0D-817013F779AE}"/>
    <cellStyle name="Normal 9 5 2 9 2" xfId="5084" xr:uid="{E0CA7173-78B1-4675-A3F0-240DE18D4921}"/>
    <cellStyle name="Normal 9 5 3" xfId="420" xr:uid="{6A228812-6E92-4209-90F6-ED5B23D224A9}"/>
    <cellStyle name="Normal 9 5 3 2" xfId="878" xr:uid="{FD502828-6C13-455E-B408-4F19DE7503C8}"/>
    <cellStyle name="Normal 9 5 3 2 2" xfId="879" xr:uid="{35AF49C6-E19C-45CA-9487-1463CCDE0A9E}"/>
    <cellStyle name="Normal 9 5 3 2 2 2" xfId="2451" xr:uid="{5B82D8F1-1CF7-4794-9EB9-CE387FB68CB5}"/>
    <cellStyle name="Normal 9 5 3 2 2 2 2" xfId="2452" xr:uid="{B24878FE-3D35-4ECC-AF48-67896D80C41F}"/>
    <cellStyle name="Normal 9 5 3 2 2 2 2 2" xfId="5089" xr:uid="{A191DAE6-C4E1-4798-9753-5191A352E270}"/>
    <cellStyle name="Normal 9 5 3 2 2 2 3" xfId="5088" xr:uid="{8641731D-5690-4AE2-AAE2-8FFBAF4A4316}"/>
    <cellStyle name="Normal 9 5 3 2 2 3" xfId="2453" xr:uid="{E5C090FC-9F54-4DA7-A8AD-D798896F4417}"/>
    <cellStyle name="Normal 9 5 3 2 2 3 2" xfId="5090" xr:uid="{F015B916-3492-444C-B825-3051ED78CC3E}"/>
    <cellStyle name="Normal 9 5 3 2 2 4" xfId="4174" xr:uid="{E09A2273-C739-4FC0-B9A6-876396A87775}"/>
    <cellStyle name="Normal 9 5 3 2 2 4 2" xfId="5091" xr:uid="{3B945D8C-2159-41D3-9493-517C5A9ED57A}"/>
    <cellStyle name="Normal 9 5 3 2 2 5" xfId="5087" xr:uid="{69B37B1F-B9BD-4D07-8330-EEB78093B091}"/>
    <cellStyle name="Normal 9 5 3 2 3" xfId="2454" xr:uid="{9326E7D8-1233-489E-9F1E-C940425D638A}"/>
    <cellStyle name="Normal 9 5 3 2 3 2" xfId="2455" xr:uid="{BBA88BA1-CC48-4869-863D-768E80CD3093}"/>
    <cellStyle name="Normal 9 5 3 2 3 2 2" xfId="5093" xr:uid="{1B6B316C-6871-43B2-BF66-4F6D3EBD9F38}"/>
    <cellStyle name="Normal 9 5 3 2 3 3" xfId="4175" xr:uid="{E8EB5768-5024-48C0-97CF-3F1DC7FB9022}"/>
    <cellStyle name="Normal 9 5 3 2 3 3 2" xfId="5094" xr:uid="{B9540FCF-A1A8-4273-9BA6-49A485492F60}"/>
    <cellStyle name="Normal 9 5 3 2 3 4" xfId="4176" xr:uid="{117F348B-5578-4189-AB9D-7DE12D036C90}"/>
    <cellStyle name="Normal 9 5 3 2 3 4 2" xfId="5095" xr:uid="{068716D2-7421-4883-BF64-6FA2FAA62CF9}"/>
    <cellStyle name="Normal 9 5 3 2 3 5" xfId="5092" xr:uid="{ABE5EE63-3F99-4C7B-9022-9CA3A86E095F}"/>
    <cellStyle name="Normal 9 5 3 2 4" xfId="2456" xr:uid="{EFBA2C0E-BAA6-4ED3-AD4A-95E15BCE9593}"/>
    <cellStyle name="Normal 9 5 3 2 4 2" xfId="5096" xr:uid="{60AE41DE-E90B-4CF7-A4A1-0DD13ECDDB7C}"/>
    <cellStyle name="Normal 9 5 3 2 5" xfId="4177" xr:uid="{CB2A3053-2DA3-461F-92F4-B49E836EDA3B}"/>
    <cellStyle name="Normal 9 5 3 2 5 2" xfId="5097" xr:uid="{8344BBC7-4E7B-4C0C-AB82-4A3348E94226}"/>
    <cellStyle name="Normal 9 5 3 2 6" xfId="4178" xr:uid="{9D4FB529-6213-436F-8B23-30A1A2D95DD0}"/>
    <cellStyle name="Normal 9 5 3 2 6 2" xfId="5098" xr:uid="{118D3A61-C5E6-4478-9129-FCA89E343493}"/>
    <cellStyle name="Normal 9 5 3 2 7" xfId="5086" xr:uid="{B8DFE8E9-86B6-4307-8018-76B5754AB89E}"/>
    <cellStyle name="Normal 9 5 3 3" xfId="880" xr:uid="{B641AEC3-39C4-444A-A957-0C8CAFE024BF}"/>
    <cellStyle name="Normal 9 5 3 3 2" xfId="2457" xr:uid="{35A2681B-B8D6-4820-8827-970AD14CF009}"/>
    <cellStyle name="Normal 9 5 3 3 2 2" xfId="2458" xr:uid="{EFBE3EC2-E2EE-453B-9E7D-6D33CD8C9131}"/>
    <cellStyle name="Normal 9 5 3 3 2 2 2" xfId="5101" xr:uid="{6E1E2653-C3BB-440A-AC09-38D55DD1F699}"/>
    <cellStyle name="Normal 9 5 3 3 2 3" xfId="4179" xr:uid="{1AECD3FC-9CB3-4BBE-A233-0A7647282961}"/>
    <cellStyle name="Normal 9 5 3 3 2 3 2" xfId="5102" xr:uid="{6B1DCCBD-57FA-4458-8AF9-A1A42D735365}"/>
    <cellStyle name="Normal 9 5 3 3 2 4" xfId="4180" xr:uid="{8CFFB3E7-B1E8-4617-8089-FD5391B666CC}"/>
    <cellStyle name="Normal 9 5 3 3 2 4 2" xfId="5103" xr:uid="{46B33466-A8D4-4E8B-BC0C-43CFE5631D34}"/>
    <cellStyle name="Normal 9 5 3 3 2 5" xfId="5100" xr:uid="{B25735F5-FA60-4F87-BA13-765B065FADF5}"/>
    <cellStyle name="Normal 9 5 3 3 3" xfId="2459" xr:uid="{C7BE457E-3D42-417F-9DA1-0D074790EC69}"/>
    <cellStyle name="Normal 9 5 3 3 3 2" xfId="5104" xr:uid="{BD575940-C140-4313-8458-699FE76858CF}"/>
    <cellStyle name="Normal 9 5 3 3 4" xfId="4181" xr:uid="{031969E5-BCAE-4DF9-940F-5C1DB1C61D4E}"/>
    <cellStyle name="Normal 9 5 3 3 4 2" xfId="5105" xr:uid="{9AF3D603-B70D-40AB-8E5D-0D13E2A37B97}"/>
    <cellStyle name="Normal 9 5 3 3 5" xfId="4182" xr:uid="{BDE5860F-D727-4A76-AA3C-C27EDBD5625E}"/>
    <cellStyle name="Normal 9 5 3 3 5 2" xfId="5106" xr:uid="{B382042A-48C8-4F03-A7CF-D2AC6F616D48}"/>
    <cellStyle name="Normal 9 5 3 3 6" xfId="5099" xr:uid="{0FADC0C0-AFE1-432E-9138-9338DE1C50AB}"/>
    <cellStyle name="Normal 9 5 3 4" xfId="2460" xr:uid="{BE296C61-0764-4D5E-BA15-455BAFDE8CE5}"/>
    <cellStyle name="Normal 9 5 3 4 2" xfId="2461" xr:uid="{7CA38323-3C04-4C22-87D8-B6B867CB04CC}"/>
    <cellStyle name="Normal 9 5 3 4 2 2" xfId="5108" xr:uid="{20AF0F68-4E90-4D3E-8D5F-C56AEC047F14}"/>
    <cellStyle name="Normal 9 5 3 4 3" xfId="4183" xr:uid="{083E4D96-8657-48B7-93D1-5744AE5BF857}"/>
    <cellStyle name="Normal 9 5 3 4 3 2" xfId="5109" xr:uid="{E4F4114B-C401-4194-ADC9-74ACED8B4B9D}"/>
    <cellStyle name="Normal 9 5 3 4 4" xfId="4184" xr:uid="{D4C70C06-1985-402E-B290-F007D4861A4E}"/>
    <cellStyle name="Normal 9 5 3 4 4 2" xfId="5110" xr:uid="{E694AE6B-4167-4BB3-8ED3-C8377375D098}"/>
    <cellStyle name="Normal 9 5 3 4 5" xfId="5107" xr:uid="{B6D7B937-61F0-42E4-97AA-CB870F35D010}"/>
    <cellStyle name="Normal 9 5 3 5" xfId="2462" xr:uid="{86CF84CC-B72D-40EB-B060-84C44C679327}"/>
    <cellStyle name="Normal 9 5 3 5 2" xfId="4185" xr:uid="{0A7A4CC2-5D7F-4B48-B9DC-FBDF8B3F290D}"/>
    <cellStyle name="Normal 9 5 3 5 2 2" xfId="5112" xr:uid="{BF9D326D-EE77-4EB4-8A4E-98273A9F4EA6}"/>
    <cellStyle name="Normal 9 5 3 5 3" xfId="4186" xr:uid="{CA4A89F2-DF82-4B12-AEFC-0B83064291DC}"/>
    <cellStyle name="Normal 9 5 3 5 3 2" xfId="5113" xr:uid="{48E2CD99-4532-4FDA-A479-AF9BDB50C400}"/>
    <cellStyle name="Normal 9 5 3 5 4" xfId="4187" xr:uid="{8BE13CEB-3B53-4624-A579-124E22C177F4}"/>
    <cellStyle name="Normal 9 5 3 5 4 2" xfId="5114" xr:uid="{4C678473-6CCA-40C1-82A6-9A03854F980C}"/>
    <cellStyle name="Normal 9 5 3 5 5" xfId="5111" xr:uid="{E2DF30E6-27CC-461A-8FCB-47BBDB4B300C}"/>
    <cellStyle name="Normal 9 5 3 6" xfId="4188" xr:uid="{862CA620-4300-4F62-BC51-A4BF1485C167}"/>
    <cellStyle name="Normal 9 5 3 6 2" xfId="5115" xr:uid="{39470E8D-9640-4455-94E7-BDEFEFD88EBE}"/>
    <cellStyle name="Normal 9 5 3 7" xfId="4189" xr:uid="{6DA7BBD2-4691-44A2-AF26-FCD88B318F29}"/>
    <cellStyle name="Normal 9 5 3 7 2" xfId="5116" xr:uid="{DBD90234-7C12-43BA-860F-35098CC195D3}"/>
    <cellStyle name="Normal 9 5 3 8" xfId="4190" xr:uid="{B3B87591-B56D-4AAF-BE27-F0263ECF2359}"/>
    <cellStyle name="Normal 9 5 3 8 2" xfId="5117" xr:uid="{AB0E20D3-03D1-4464-BDEF-5B511D4CA53A}"/>
    <cellStyle name="Normal 9 5 3 9" xfId="5085" xr:uid="{B9EA111A-884C-4C34-9F44-7667F646715B}"/>
    <cellStyle name="Normal 9 5 4" xfId="421" xr:uid="{283536C9-D89F-46C0-B549-2E393683A585}"/>
    <cellStyle name="Normal 9 5 4 2" xfId="881" xr:uid="{988F712B-AA50-4153-BD98-55AE1DA7BD8A}"/>
    <cellStyle name="Normal 9 5 4 2 2" xfId="882" xr:uid="{B23F0F53-DAB4-41DB-B127-93DC540550AB}"/>
    <cellStyle name="Normal 9 5 4 2 2 2" xfId="2463" xr:uid="{C55CD56B-A715-4517-9BA6-5D70946D0160}"/>
    <cellStyle name="Normal 9 5 4 2 2 2 2" xfId="5121" xr:uid="{177209D6-0089-4C80-BF3E-69B66ED2814A}"/>
    <cellStyle name="Normal 9 5 4 2 2 3" xfId="4191" xr:uid="{3F2B04F9-C7CC-4774-8C62-9D092F10C7C8}"/>
    <cellStyle name="Normal 9 5 4 2 2 3 2" xfId="5122" xr:uid="{C9E76188-A106-4FEB-AF35-A195C37CAEF0}"/>
    <cellStyle name="Normal 9 5 4 2 2 4" xfId="4192" xr:uid="{74596739-FDCA-48C4-A1DB-E6A53B81F56D}"/>
    <cellStyle name="Normal 9 5 4 2 2 4 2" xfId="5123" xr:uid="{5155A2C2-B659-4105-B218-E2D5EEFB196D}"/>
    <cellStyle name="Normal 9 5 4 2 2 5" xfId="5120" xr:uid="{2AC07720-D0CB-4A2D-BE41-532370476298}"/>
    <cellStyle name="Normal 9 5 4 2 3" xfId="2464" xr:uid="{E2D560F1-9E1D-45FD-9C42-03D834089BDB}"/>
    <cellStyle name="Normal 9 5 4 2 3 2" xfId="5124" xr:uid="{2BF3D6CE-CB3F-4E8A-9C1D-DCBB3207232A}"/>
    <cellStyle name="Normal 9 5 4 2 4" xfId="4193" xr:uid="{5A7B3984-2209-4A02-9022-D505F6CCA069}"/>
    <cellStyle name="Normal 9 5 4 2 4 2" xfId="5125" xr:uid="{A260E9EA-EF7D-4EA1-AE61-907E47EC7DB3}"/>
    <cellStyle name="Normal 9 5 4 2 5" xfId="4194" xr:uid="{0BE9770F-734C-4D93-9AA1-A3730AAD7CEB}"/>
    <cellStyle name="Normal 9 5 4 2 5 2" xfId="5126" xr:uid="{CFFB2D8B-175F-46DC-9599-6A2EBEFD2CC9}"/>
    <cellStyle name="Normal 9 5 4 2 6" xfId="5119" xr:uid="{A00B87FF-4E85-4B41-AA72-58DAF31AA430}"/>
    <cellStyle name="Normal 9 5 4 3" xfId="883" xr:uid="{F161B15F-3B27-4020-A57C-347F08CC64B2}"/>
    <cellStyle name="Normal 9 5 4 3 2" xfId="2465" xr:uid="{F30D501E-4474-470E-97D9-BF2877DEC653}"/>
    <cellStyle name="Normal 9 5 4 3 2 2" xfId="5128" xr:uid="{5567EFBE-2F5D-48C3-8A81-6376D439E121}"/>
    <cellStyle name="Normal 9 5 4 3 3" xfId="4195" xr:uid="{95F3F4AD-5331-4DD8-957E-7CB8D6347FBE}"/>
    <cellStyle name="Normal 9 5 4 3 3 2" xfId="5129" xr:uid="{E9E40774-D478-4A4B-9534-298C99F4338B}"/>
    <cellStyle name="Normal 9 5 4 3 4" xfId="4196" xr:uid="{74F3C092-C0AB-4EB4-AEF5-42DD047DAD9B}"/>
    <cellStyle name="Normal 9 5 4 3 4 2" xfId="5130" xr:uid="{71452638-DDE9-4008-8320-EAA663022583}"/>
    <cellStyle name="Normal 9 5 4 3 5" xfId="5127" xr:uid="{6F7C2851-4533-40A3-9EE4-219C9B17B60E}"/>
    <cellStyle name="Normal 9 5 4 4" xfId="2466" xr:uid="{A63DC3AC-26B0-4227-87BE-6F0F0121B16E}"/>
    <cellStyle name="Normal 9 5 4 4 2" xfId="4197" xr:uid="{90584574-044E-48FF-9ADC-1B4771399089}"/>
    <cellStyle name="Normal 9 5 4 4 2 2" xfId="5132" xr:uid="{F77423C2-4A57-483E-A0AE-61E36A3C7D33}"/>
    <cellStyle name="Normal 9 5 4 4 3" xfId="4198" xr:uid="{B7999DE9-D480-4DE2-88D1-C804C10793E4}"/>
    <cellStyle name="Normal 9 5 4 4 3 2" xfId="5133" xr:uid="{7129EFE5-0824-4411-8699-56FE28363C6A}"/>
    <cellStyle name="Normal 9 5 4 4 4" xfId="4199" xr:uid="{784F479C-B146-4BF1-9DC5-E7B176E642A9}"/>
    <cellStyle name="Normal 9 5 4 4 4 2" xfId="5134" xr:uid="{FBA471DC-AC17-4097-9527-EC03FC44E95A}"/>
    <cellStyle name="Normal 9 5 4 4 5" xfId="5131" xr:uid="{372891F7-005C-463A-B813-F9D98CA8CE51}"/>
    <cellStyle name="Normal 9 5 4 5" xfId="4200" xr:uid="{98275D5C-5631-4A63-A6DE-21A38B4A6876}"/>
    <cellStyle name="Normal 9 5 4 5 2" xfId="5135" xr:uid="{F35B6039-E808-42B8-9120-B1A36C2B9D7D}"/>
    <cellStyle name="Normal 9 5 4 6" xfId="4201" xr:uid="{71A52B9F-0A6B-4A53-9517-7C69E06BEEFF}"/>
    <cellStyle name="Normal 9 5 4 6 2" xfId="5136" xr:uid="{931A7637-BFF2-46DD-BBB8-5EBB6890F541}"/>
    <cellStyle name="Normal 9 5 4 7" xfId="4202" xr:uid="{0BCEEFD1-797F-4503-B358-70A3528D41E3}"/>
    <cellStyle name="Normal 9 5 4 7 2" xfId="5137" xr:uid="{B0950261-5C07-4163-87ED-D43D15C52F69}"/>
    <cellStyle name="Normal 9 5 4 8" xfId="5118" xr:uid="{45A4A61D-825A-4141-ADC0-2ABC27EA69EF}"/>
    <cellStyle name="Normal 9 5 5" xfId="422" xr:uid="{580233C4-CE1C-49D9-8EBB-74C977938E8C}"/>
    <cellStyle name="Normal 9 5 5 2" xfId="884" xr:uid="{1C0A24B9-5D8E-4147-892B-2ED8A0121E51}"/>
    <cellStyle name="Normal 9 5 5 2 2" xfId="2467" xr:uid="{75A8D735-E05E-40E1-B811-50F126F7914F}"/>
    <cellStyle name="Normal 9 5 5 2 2 2" xfId="5140" xr:uid="{DAC23149-826C-420F-B8E8-EB8753383C97}"/>
    <cellStyle name="Normal 9 5 5 2 3" xfId="4203" xr:uid="{310C121F-74DD-49DC-9529-20F6666468A2}"/>
    <cellStyle name="Normal 9 5 5 2 3 2" xfId="5141" xr:uid="{CA98B4E7-53D6-48E0-90B2-E0E2BC3C3F84}"/>
    <cellStyle name="Normal 9 5 5 2 4" xfId="4204" xr:uid="{EAF21AAC-08A2-4C9A-8DA2-4D84F87E6A0C}"/>
    <cellStyle name="Normal 9 5 5 2 4 2" xfId="5142" xr:uid="{22D07FF2-2C38-42B3-908F-879A3D96E20A}"/>
    <cellStyle name="Normal 9 5 5 2 5" xfId="5139" xr:uid="{348D1B34-D18F-4D19-BCC2-7240963B1F1B}"/>
    <cellStyle name="Normal 9 5 5 3" xfId="2468" xr:uid="{3EC0EE45-6B97-4D1E-9C85-174140B0492E}"/>
    <cellStyle name="Normal 9 5 5 3 2" xfId="4205" xr:uid="{69902A70-B0C3-4D6D-A943-51177EA970CB}"/>
    <cellStyle name="Normal 9 5 5 3 2 2" xfId="5144" xr:uid="{D411BD46-B5E0-4EB3-9510-8E15AB581093}"/>
    <cellStyle name="Normal 9 5 5 3 3" xfId="4206" xr:uid="{014CE30C-3CF6-4A90-97C7-099FA863BED3}"/>
    <cellStyle name="Normal 9 5 5 3 3 2" xfId="5145" xr:uid="{E3D0C0F9-7D99-487B-8F00-9AB6E0794FAF}"/>
    <cellStyle name="Normal 9 5 5 3 4" xfId="4207" xr:uid="{72884944-6444-40B9-92BA-3F267D8E3CB2}"/>
    <cellStyle name="Normal 9 5 5 3 4 2" xfId="5146" xr:uid="{E831DCC7-3DEA-4DDA-AE46-7FEE59CF6308}"/>
    <cellStyle name="Normal 9 5 5 3 5" xfId="5143" xr:uid="{DB2D40F0-FF73-4419-B376-9FBF8BB3B533}"/>
    <cellStyle name="Normal 9 5 5 4" xfId="4208" xr:uid="{6D47B823-C14B-47E8-857E-902BD24AA4EF}"/>
    <cellStyle name="Normal 9 5 5 4 2" xfId="5147" xr:uid="{370ED281-18F5-4347-9986-9E5DF6ADE070}"/>
    <cellStyle name="Normal 9 5 5 5" xfId="4209" xr:uid="{FFFBE843-C41A-4980-8A42-ADF42D6BFB30}"/>
    <cellStyle name="Normal 9 5 5 5 2" xfId="5148" xr:uid="{7701E5E5-06B5-41D6-A513-F19F313FC990}"/>
    <cellStyle name="Normal 9 5 5 6" xfId="4210" xr:uid="{BCA30A79-5179-4DA1-8982-ADE3F9500A24}"/>
    <cellStyle name="Normal 9 5 5 6 2" xfId="5149" xr:uid="{FBE73649-9DAA-4B95-9C06-D7D88D6F2711}"/>
    <cellStyle name="Normal 9 5 5 7" xfId="5138" xr:uid="{596CF820-2B7A-480A-95A4-59C3DF96F01D}"/>
    <cellStyle name="Normal 9 5 6" xfId="885" xr:uid="{5C8C6CD1-D6A1-44C8-87BD-0BD03E37367C}"/>
    <cellStyle name="Normal 9 5 6 2" xfId="2469" xr:uid="{A5817EC7-537A-450D-B74D-0646E85A2637}"/>
    <cellStyle name="Normal 9 5 6 2 2" xfId="4211" xr:uid="{C3CA1AE1-D526-4BAD-BFF1-202072FBEA86}"/>
    <cellStyle name="Normal 9 5 6 2 2 2" xfId="5152" xr:uid="{AB68A09E-81F8-4977-BF1A-C23A72077075}"/>
    <cellStyle name="Normal 9 5 6 2 3" xfId="4212" xr:uid="{42DC788E-CE29-477C-AEFB-407A1AB9E0CA}"/>
    <cellStyle name="Normal 9 5 6 2 3 2" xfId="5153" xr:uid="{F2D15CD0-88A1-4B1A-83BB-E54B1FEFFA40}"/>
    <cellStyle name="Normal 9 5 6 2 4" xfId="4213" xr:uid="{C796B1DF-65B9-4601-85F2-BDA1EDEEA230}"/>
    <cellStyle name="Normal 9 5 6 2 4 2" xfId="5154" xr:uid="{6C9458CF-6914-4047-A277-9CE8BD31F696}"/>
    <cellStyle name="Normal 9 5 6 2 5" xfId="5151" xr:uid="{380198ED-B0C7-4D66-802D-09CE0745F9A6}"/>
    <cellStyle name="Normal 9 5 6 3" xfId="4214" xr:uid="{3751B9FA-548C-49D3-B509-CBB3FD64D413}"/>
    <cellStyle name="Normal 9 5 6 3 2" xfId="5155" xr:uid="{C1027FB9-1802-499C-ABE0-79197C482F48}"/>
    <cellStyle name="Normal 9 5 6 4" xfId="4215" xr:uid="{9C3EB2CF-E969-40FE-BA7D-9731D97CC8BD}"/>
    <cellStyle name="Normal 9 5 6 4 2" xfId="5156" xr:uid="{6B691A82-6266-4281-B70F-548AE91F14A0}"/>
    <cellStyle name="Normal 9 5 6 5" xfId="4216" xr:uid="{C7E09EFF-2057-41C4-A5E0-6D0CB21D4E65}"/>
    <cellStyle name="Normal 9 5 6 5 2" xfId="5157" xr:uid="{411851DC-6B0E-4C47-BE0D-972B8C4F5CF4}"/>
    <cellStyle name="Normal 9 5 6 6" xfId="5150" xr:uid="{9F7C97E7-C3F0-4618-AF9A-43381C076D40}"/>
    <cellStyle name="Normal 9 5 7" xfId="2470" xr:uid="{FD3D69CA-706C-4F69-901F-533B2FAF8C58}"/>
    <cellStyle name="Normal 9 5 7 2" xfId="4217" xr:uid="{5E62E72A-3DF7-4E60-BC61-F163CBF3C9D3}"/>
    <cellStyle name="Normal 9 5 7 2 2" xfId="5159" xr:uid="{E4F0396A-EB5C-4954-BAC5-AC55C646A24C}"/>
    <cellStyle name="Normal 9 5 7 3" xfId="4218" xr:uid="{6143756A-A644-4429-86A8-AE5973CFBC46}"/>
    <cellStyle name="Normal 9 5 7 3 2" xfId="5160" xr:uid="{825B82AC-83CD-4EAA-9FC6-816A5103BA9A}"/>
    <cellStyle name="Normal 9 5 7 4" xfId="4219" xr:uid="{40B1C27C-00B1-4371-B613-B378400E82A2}"/>
    <cellStyle name="Normal 9 5 7 4 2" xfId="5161" xr:uid="{DDC74DB4-123B-464B-B2A3-82DE91EA7F64}"/>
    <cellStyle name="Normal 9 5 7 5" xfId="5158" xr:uid="{A7FAE92F-3C26-4C38-83CD-2CB29425C292}"/>
    <cellStyle name="Normal 9 5 8" xfId="4220" xr:uid="{96404375-1C97-45CC-A7D2-286CA8EE7961}"/>
    <cellStyle name="Normal 9 5 8 2" xfId="4221" xr:uid="{0D7760AD-1069-4172-B337-E6C5D7DBC158}"/>
    <cellStyle name="Normal 9 5 8 2 2" xfId="5163" xr:uid="{AF36F74D-BA8D-434D-A661-F5B04C8E31EC}"/>
    <cellStyle name="Normal 9 5 8 3" xfId="4222" xr:uid="{5D336DE8-7133-4616-909D-322DB057CBD0}"/>
    <cellStyle name="Normal 9 5 8 3 2" xfId="5164" xr:uid="{1496C914-015C-40DB-B1DE-71527707B43D}"/>
    <cellStyle name="Normal 9 5 8 4" xfId="4223" xr:uid="{FAC35A80-8E7B-4084-9B07-3DA7DBEAD866}"/>
    <cellStyle name="Normal 9 5 8 4 2" xfId="5165" xr:uid="{06F95A86-FD99-4D77-9952-2D96B609DE8C}"/>
    <cellStyle name="Normal 9 5 8 5" xfId="5162" xr:uid="{F32D6D56-C112-410A-8745-0132D6D7B1B2}"/>
    <cellStyle name="Normal 9 5 9" xfId="4224" xr:uid="{F8F0F844-61E3-4E0F-9580-D4BAC0E7DE91}"/>
    <cellStyle name="Normal 9 5 9 2" xfId="5166" xr:uid="{9C2B3BDD-ADEB-4571-A818-DFC6D90BB272}"/>
    <cellStyle name="Normal 9 6" xfId="180" xr:uid="{B80AD703-D9A9-4FE8-8A80-0E97ADEA26D8}"/>
    <cellStyle name="Normal 9 6 10" xfId="5167" xr:uid="{97D66C62-1BB7-48C9-A30A-C4AC0D89C73E}"/>
    <cellStyle name="Normal 9 6 2" xfId="181" xr:uid="{15CF6056-1732-4E0F-825D-408504BB380F}"/>
    <cellStyle name="Normal 9 6 2 2" xfId="423" xr:uid="{A537EF07-65FD-4815-BBD0-961292F9030E}"/>
    <cellStyle name="Normal 9 6 2 2 2" xfId="886" xr:uid="{D848D3B1-341C-4488-998C-800D2E7C49D7}"/>
    <cellStyle name="Normal 9 6 2 2 2 2" xfId="2471" xr:uid="{C05A1388-C28A-4C18-9981-2D55E6A873B2}"/>
    <cellStyle name="Normal 9 6 2 2 2 2 2" xfId="5171" xr:uid="{358E02D1-7A03-49F6-AE79-363407927607}"/>
    <cellStyle name="Normal 9 6 2 2 2 3" xfId="4225" xr:uid="{DD4F2EF2-AE32-4B0D-ACD6-BE432536CD99}"/>
    <cellStyle name="Normal 9 6 2 2 2 3 2" xfId="5172" xr:uid="{7FF3F71C-7553-4478-A1DA-4B6251602CAF}"/>
    <cellStyle name="Normal 9 6 2 2 2 4" xfId="4226" xr:uid="{7B4ABC59-3D13-42CF-A934-5E502784D779}"/>
    <cellStyle name="Normal 9 6 2 2 2 4 2" xfId="5173" xr:uid="{80BF2A24-3657-4CD4-8561-B88E3CBC9A4B}"/>
    <cellStyle name="Normal 9 6 2 2 2 5" xfId="5170" xr:uid="{E289D678-562C-4605-AA96-FB659D42C480}"/>
    <cellStyle name="Normal 9 6 2 2 3" xfId="2472" xr:uid="{48AE21C0-A830-41DF-9B67-686FBFB24D40}"/>
    <cellStyle name="Normal 9 6 2 2 3 2" xfId="4227" xr:uid="{4AAA47D7-D9DA-4F89-A549-875CA73DEE34}"/>
    <cellStyle name="Normal 9 6 2 2 3 2 2" xfId="5175" xr:uid="{8EC2A5E1-832E-4325-A82A-5CAB19FF5698}"/>
    <cellStyle name="Normal 9 6 2 2 3 3" xfId="4228" xr:uid="{7042D8B7-F89F-4995-A741-2732F06D9723}"/>
    <cellStyle name="Normal 9 6 2 2 3 3 2" xfId="5176" xr:uid="{C70247D7-2F77-4EAA-B2E3-FFEE2198E37B}"/>
    <cellStyle name="Normal 9 6 2 2 3 4" xfId="4229" xr:uid="{39CA34EA-0B57-439C-919B-9505DC7057F1}"/>
    <cellStyle name="Normal 9 6 2 2 3 4 2" xfId="5177" xr:uid="{C63C102E-FC4C-43A4-88AE-2AA1E3A60108}"/>
    <cellStyle name="Normal 9 6 2 2 3 5" xfId="5174" xr:uid="{7A2127A5-3C19-48A5-A18B-D326F34F472A}"/>
    <cellStyle name="Normal 9 6 2 2 4" xfId="4230" xr:uid="{8A579370-1F92-4E14-BC65-6B09AF163971}"/>
    <cellStyle name="Normal 9 6 2 2 4 2" xfId="5178" xr:uid="{001F7917-770B-477B-A8B7-0C6CA9C88A23}"/>
    <cellStyle name="Normal 9 6 2 2 5" xfId="4231" xr:uid="{27BBD0DF-7C09-4EAA-A253-31ED53C186F4}"/>
    <cellStyle name="Normal 9 6 2 2 5 2" xfId="5179" xr:uid="{737B64A7-BF8C-461C-B5A1-0F26A63769D3}"/>
    <cellStyle name="Normal 9 6 2 2 6" xfId="4232" xr:uid="{BFEFA576-FF99-438A-B748-70227E16E0A4}"/>
    <cellStyle name="Normal 9 6 2 2 6 2" xfId="5180" xr:uid="{11F12F37-52C1-40B3-BD74-F9538FDC7FA5}"/>
    <cellStyle name="Normal 9 6 2 2 7" xfId="5169" xr:uid="{78CDD9CB-03E4-4F65-BD5D-7D6041DD0837}"/>
    <cellStyle name="Normal 9 6 2 3" xfId="887" xr:uid="{DF7B1809-74BE-427E-84DA-4B6F38D85AD8}"/>
    <cellStyle name="Normal 9 6 2 3 2" xfId="2473" xr:uid="{3730B218-1403-4723-B7D8-206765F9F2F9}"/>
    <cellStyle name="Normal 9 6 2 3 2 2" xfId="4233" xr:uid="{9BC8597E-BE11-45F8-98FE-6D49BDA9D977}"/>
    <cellStyle name="Normal 9 6 2 3 2 2 2" xfId="5183" xr:uid="{39EE477C-5C4A-4678-9DB1-3CDA8319F9EE}"/>
    <cellStyle name="Normal 9 6 2 3 2 3" xfId="4234" xr:uid="{349830CD-21A8-4863-B5B7-AC98B37BB52F}"/>
    <cellStyle name="Normal 9 6 2 3 2 3 2" xfId="5184" xr:uid="{5DBD58E7-F533-4147-9163-D7AC3F93B78B}"/>
    <cellStyle name="Normal 9 6 2 3 2 4" xfId="4235" xr:uid="{C1A1F1D4-0022-40FD-9A50-32E626866FC9}"/>
    <cellStyle name="Normal 9 6 2 3 2 4 2" xfId="5185" xr:uid="{3562673A-1D2E-421B-9A1B-FEBDE2670802}"/>
    <cellStyle name="Normal 9 6 2 3 2 5" xfId="5182" xr:uid="{5B1A9EDC-C127-404E-B3CD-F1E63A4DB311}"/>
    <cellStyle name="Normal 9 6 2 3 3" xfId="4236" xr:uid="{75FB17B4-C1B5-4AA7-B307-678434C56004}"/>
    <cellStyle name="Normal 9 6 2 3 3 2" xfId="5186" xr:uid="{5C09DE03-0A21-4653-AB1D-5078ABF4ACEA}"/>
    <cellStyle name="Normal 9 6 2 3 4" xfId="4237" xr:uid="{9EB5D01B-FAD4-4DDE-B3EF-9170984561D1}"/>
    <cellStyle name="Normal 9 6 2 3 4 2" xfId="5187" xr:uid="{BBCFEE26-0846-49BC-8615-21688C5C5685}"/>
    <cellStyle name="Normal 9 6 2 3 5" xfId="4238" xr:uid="{3158F3E1-EEED-4347-BE41-52700C115EAB}"/>
    <cellStyle name="Normal 9 6 2 3 5 2" xfId="5188" xr:uid="{C2D922F7-FF05-42FF-8375-B4B2D2591DB0}"/>
    <cellStyle name="Normal 9 6 2 3 6" xfId="5181" xr:uid="{3411CBDD-9F4B-4B42-8528-6F292865AF17}"/>
    <cellStyle name="Normal 9 6 2 4" xfId="2474" xr:uid="{709FEE9A-3BD9-4760-80B6-370735B5204D}"/>
    <cellStyle name="Normal 9 6 2 4 2" xfId="4239" xr:uid="{0F1949BB-601E-4055-9346-9C1DF555E1B0}"/>
    <cellStyle name="Normal 9 6 2 4 2 2" xfId="5190" xr:uid="{E640F1C7-3741-4FE4-BC26-F83AE2A9FC04}"/>
    <cellStyle name="Normal 9 6 2 4 3" xfId="4240" xr:uid="{52CED092-C22F-475D-B117-35CFB0CDC151}"/>
    <cellStyle name="Normal 9 6 2 4 3 2" xfId="5191" xr:uid="{2D010524-3564-4344-8F23-75CC0F67DCD8}"/>
    <cellStyle name="Normal 9 6 2 4 4" xfId="4241" xr:uid="{FE078F76-3251-4468-BC83-CC1E74A95C9B}"/>
    <cellStyle name="Normal 9 6 2 4 4 2" xfId="5192" xr:uid="{B925CFDD-08DE-4F02-A313-498FEDC48818}"/>
    <cellStyle name="Normal 9 6 2 4 5" xfId="5189" xr:uid="{9DA16BF8-B99F-45FA-8EDA-87D8EE7F1DE0}"/>
    <cellStyle name="Normal 9 6 2 5" xfId="4242" xr:uid="{57D187C9-1FF2-46DC-B155-06DC47F2BCDB}"/>
    <cellStyle name="Normal 9 6 2 5 2" xfId="4243" xr:uid="{DA481248-8DAB-4A68-B432-2F4DD78EA92D}"/>
    <cellStyle name="Normal 9 6 2 5 2 2" xfId="5194" xr:uid="{0FEFF1CC-4EED-4F2A-B99D-8B2491746AFA}"/>
    <cellStyle name="Normal 9 6 2 5 3" xfId="4244" xr:uid="{514FBC93-6826-40C9-8D78-7DD22DFF9A57}"/>
    <cellStyle name="Normal 9 6 2 5 3 2" xfId="5195" xr:uid="{CF21EE88-3110-4DBD-B994-B2DFAC2B246A}"/>
    <cellStyle name="Normal 9 6 2 5 4" xfId="4245" xr:uid="{EC437573-3BA2-4694-BDF8-6CB441923C56}"/>
    <cellStyle name="Normal 9 6 2 5 4 2" xfId="5196" xr:uid="{73444869-8197-4013-8D78-6E5742E1ED52}"/>
    <cellStyle name="Normal 9 6 2 5 5" xfId="5193" xr:uid="{269D56C2-9B0E-4F0E-9AE1-3F5832FBD38C}"/>
    <cellStyle name="Normal 9 6 2 6" xfId="4246" xr:uid="{4D753744-F58E-429F-9EB5-8589A7649E8D}"/>
    <cellStyle name="Normal 9 6 2 6 2" xfId="5197" xr:uid="{0D9C79FC-F960-4BB9-BB25-8A705FDFE9EC}"/>
    <cellStyle name="Normal 9 6 2 7" xfId="4247" xr:uid="{B086309E-2571-4925-9F9E-C83023CFDDE0}"/>
    <cellStyle name="Normal 9 6 2 7 2" xfId="5198" xr:uid="{1792F135-32C0-4589-9C19-1238C331B864}"/>
    <cellStyle name="Normal 9 6 2 8" xfId="4248" xr:uid="{8E046F86-75DA-4223-8D80-D1EB86BD08C4}"/>
    <cellStyle name="Normal 9 6 2 8 2" xfId="5199" xr:uid="{F0F015C3-2833-4C43-B3C6-C33FD2791DC4}"/>
    <cellStyle name="Normal 9 6 2 9" xfId="5168" xr:uid="{C6A690CD-4278-4974-8096-77169F786A59}"/>
    <cellStyle name="Normal 9 6 3" xfId="424" xr:uid="{1D3C7934-5701-4D92-B2FF-C466B68C1CE9}"/>
    <cellStyle name="Normal 9 6 3 2" xfId="888" xr:uid="{21CA0972-E54A-4481-81C1-C460BA933806}"/>
    <cellStyle name="Normal 9 6 3 2 2" xfId="889" xr:uid="{7B3011AC-EBCD-4741-A4F2-1670AB3939CA}"/>
    <cellStyle name="Normal 9 6 3 2 2 2" xfId="5202" xr:uid="{A9322071-B241-4E11-807D-284D0F2F351C}"/>
    <cellStyle name="Normal 9 6 3 2 3" xfId="4249" xr:uid="{67C27E55-B44C-43D9-82C9-8858F2D80416}"/>
    <cellStyle name="Normal 9 6 3 2 3 2" xfId="5203" xr:uid="{00CB0D9F-ABAE-4865-ACD3-063D283566B0}"/>
    <cellStyle name="Normal 9 6 3 2 4" xfId="4250" xr:uid="{7BAECEEB-DAF6-49F5-A9DD-1F687B9C3CB5}"/>
    <cellStyle name="Normal 9 6 3 2 4 2" xfId="5204" xr:uid="{09B336C1-0B3B-404D-B471-C0A9A08988C3}"/>
    <cellStyle name="Normal 9 6 3 2 5" xfId="5201" xr:uid="{77C80867-F1D4-4B98-AAB3-AEF775283223}"/>
    <cellStyle name="Normal 9 6 3 3" xfId="890" xr:uid="{B3AF924D-D5B1-41DC-B2AF-7EE3941E7413}"/>
    <cellStyle name="Normal 9 6 3 3 2" xfId="4251" xr:uid="{D026D0A0-1733-465A-99AC-80A5DB932CD4}"/>
    <cellStyle name="Normal 9 6 3 3 2 2" xfId="5206" xr:uid="{391B272E-CC19-48D2-A0C3-D22091DE3E2C}"/>
    <cellStyle name="Normal 9 6 3 3 3" xfId="4252" xr:uid="{E17828BC-890B-4B94-A967-BC36855B50BC}"/>
    <cellStyle name="Normal 9 6 3 3 3 2" xfId="5207" xr:uid="{0755D9CA-053E-4B8F-8D7E-6F4CD0EE11FE}"/>
    <cellStyle name="Normal 9 6 3 3 4" xfId="4253" xr:uid="{24893492-D34E-4040-B295-15BBE16F0EE7}"/>
    <cellStyle name="Normal 9 6 3 3 4 2" xfId="5208" xr:uid="{F0DA932C-A477-4193-AED4-9B94B8AB9B1B}"/>
    <cellStyle name="Normal 9 6 3 3 5" xfId="5205" xr:uid="{10C3A562-D7BF-41B3-BEBD-7C57CA127588}"/>
    <cellStyle name="Normal 9 6 3 4" xfId="4254" xr:uid="{29E65FB5-4914-48DA-9992-ED65F0E7947D}"/>
    <cellStyle name="Normal 9 6 3 4 2" xfId="5209" xr:uid="{06848126-B4C6-408D-9AE1-4375E69BC52A}"/>
    <cellStyle name="Normal 9 6 3 5" xfId="4255" xr:uid="{CD8DE0D8-71A2-4A59-BA00-F760327DB37F}"/>
    <cellStyle name="Normal 9 6 3 5 2" xfId="5210" xr:uid="{E044AFCB-F9E0-47D8-8AE3-33D12D9C00D0}"/>
    <cellStyle name="Normal 9 6 3 6" xfId="4256" xr:uid="{D9FB0A89-4760-4436-B503-CDE206BD9420}"/>
    <cellStyle name="Normal 9 6 3 6 2" xfId="5211" xr:uid="{49263385-7E09-46A4-AFFF-4C5FF29174A1}"/>
    <cellStyle name="Normal 9 6 3 7" xfId="5200" xr:uid="{C5E7B5D3-2D85-4244-B482-2CA41048B131}"/>
    <cellStyle name="Normal 9 6 4" xfId="425" xr:uid="{9EF60031-8A7E-4B17-942D-73D7A4FD1C1C}"/>
    <cellStyle name="Normal 9 6 4 2" xfId="891" xr:uid="{CA710987-173E-432C-90D1-590EB5266C9F}"/>
    <cellStyle name="Normal 9 6 4 2 2" xfId="4257" xr:uid="{902F6BD7-CF7A-43AF-BBC8-CFD2B4FC1DCC}"/>
    <cellStyle name="Normal 9 6 4 2 2 2" xfId="5214" xr:uid="{4C114DDA-8CB9-4796-9295-2F559EE12AAA}"/>
    <cellStyle name="Normal 9 6 4 2 3" xfId="4258" xr:uid="{EFE4D314-1D92-4A9B-A3EC-202F20C270BB}"/>
    <cellStyle name="Normal 9 6 4 2 3 2" xfId="5215" xr:uid="{FC575F2B-BC51-428B-97CB-7C10B315ED29}"/>
    <cellStyle name="Normal 9 6 4 2 4" xfId="4259" xr:uid="{1BA965A4-2A6C-4789-AB3F-A40360493B66}"/>
    <cellStyle name="Normal 9 6 4 2 4 2" xfId="5216" xr:uid="{D44BC0FD-51F3-4CE6-AFBD-A230602EB23B}"/>
    <cellStyle name="Normal 9 6 4 2 5" xfId="5213" xr:uid="{6C2E6D50-469F-4CD3-8D8D-B105E47538E1}"/>
    <cellStyle name="Normal 9 6 4 3" xfId="4260" xr:uid="{E6DD1378-9F9F-4719-A5EC-59D3B883F6C0}"/>
    <cellStyle name="Normal 9 6 4 3 2" xfId="5217" xr:uid="{01D03896-2BA6-4E99-964F-7094381195FA}"/>
    <cellStyle name="Normal 9 6 4 4" xfId="4261" xr:uid="{CFD6AFA4-28E9-4AC9-A293-C7DDDF168578}"/>
    <cellStyle name="Normal 9 6 4 4 2" xfId="5218" xr:uid="{A093D59F-F06A-4893-B87C-F09480CB81E9}"/>
    <cellStyle name="Normal 9 6 4 5" xfId="4262" xr:uid="{A1CBA25A-4692-4B29-8F6D-5F4AE6185149}"/>
    <cellStyle name="Normal 9 6 4 5 2" xfId="5219" xr:uid="{54C652C9-414B-4A71-8B14-5B47EA66E0C1}"/>
    <cellStyle name="Normal 9 6 4 6" xfId="5212" xr:uid="{998DB000-1931-4CE0-8E4F-46C92D417A29}"/>
    <cellStyle name="Normal 9 6 5" xfId="892" xr:uid="{348EE7B5-A450-453B-9686-4FC2C21B5932}"/>
    <cellStyle name="Normal 9 6 5 2" xfId="4263" xr:uid="{E9CBDA67-1AC9-4BE8-9649-367F8027C637}"/>
    <cellStyle name="Normal 9 6 5 2 2" xfId="5221" xr:uid="{CE9EF1A9-971B-43D4-AE06-86DB1D21C3F5}"/>
    <cellStyle name="Normal 9 6 5 3" xfId="4264" xr:uid="{8434C4CC-2B3E-4824-B60F-2916D2346812}"/>
    <cellStyle name="Normal 9 6 5 3 2" xfId="5222" xr:uid="{D91E51CB-A409-41E2-85D4-431E2652152E}"/>
    <cellStyle name="Normal 9 6 5 4" xfId="4265" xr:uid="{B1714FC8-44A3-4073-989A-E2BB72B853DE}"/>
    <cellStyle name="Normal 9 6 5 4 2" xfId="5223" xr:uid="{B3E55B3B-7B45-4F22-9B13-9BCCA08F6E0B}"/>
    <cellStyle name="Normal 9 6 5 5" xfId="5220" xr:uid="{798D48FC-FE8A-4CFF-88B5-D8731C5A97B6}"/>
    <cellStyle name="Normal 9 6 6" xfId="4266" xr:uid="{F4B88569-0DE0-404E-8285-BF67B9F49D10}"/>
    <cellStyle name="Normal 9 6 6 2" xfId="4267" xr:uid="{CAC24603-2BCE-4B78-B9C6-87F1B4FF5BBA}"/>
    <cellStyle name="Normal 9 6 6 2 2" xfId="5225" xr:uid="{C62FA153-008B-45D3-A92E-6279AA8EBF45}"/>
    <cellStyle name="Normal 9 6 6 3" xfId="4268" xr:uid="{5D1A123B-353A-4905-B1EF-50E54872E126}"/>
    <cellStyle name="Normal 9 6 6 3 2" xfId="5226" xr:uid="{A413D1BE-5000-46BF-87BA-B5BB769329BB}"/>
    <cellStyle name="Normal 9 6 6 4" xfId="4269" xr:uid="{A2F8627D-8C4E-4E62-AF35-01F57AF3D47A}"/>
    <cellStyle name="Normal 9 6 6 4 2" xfId="5227" xr:uid="{1C8CBABB-710F-4BF8-BB14-B73F431FD0FF}"/>
    <cellStyle name="Normal 9 6 6 5" xfId="5224" xr:uid="{FCDEDB5E-5AC7-4605-8802-8720A2C96952}"/>
    <cellStyle name="Normal 9 6 7" xfId="4270" xr:uid="{52189995-7A7B-446F-A789-6B5BC5FEDDD8}"/>
    <cellStyle name="Normal 9 6 7 2" xfId="5228" xr:uid="{4FF4675C-8605-410D-B424-F9BF20780E44}"/>
    <cellStyle name="Normal 9 6 8" xfId="4271" xr:uid="{03C4A883-0315-426F-83A1-04D9FCFA24E7}"/>
    <cellStyle name="Normal 9 6 8 2" xfId="5229" xr:uid="{01D870E1-3853-4BB4-B65E-56E507C84391}"/>
    <cellStyle name="Normal 9 6 9" xfId="4272" xr:uid="{A782CDC3-45E6-4E5E-A426-D9DC5C664E71}"/>
    <cellStyle name="Normal 9 6 9 2" xfId="5230" xr:uid="{3BBE7B49-B885-4141-9464-8ACB2A3EDBA4}"/>
    <cellStyle name="Normal 9 7" xfId="182" xr:uid="{9C301565-37F2-4348-8C06-51AE838A1F63}"/>
    <cellStyle name="Normal 9 7 2" xfId="426" xr:uid="{95AD616A-FA5F-49E9-B8AC-9870F6F80B42}"/>
    <cellStyle name="Normal 9 7 2 2" xfId="893" xr:uid="{A10A496D-FCD7-4D1B-93C7-B3A818430FDC}"/>
    <cellStyle name="Normal 9 7 2 2 2" xfId="2475" xr:uid="{27612347-E258-43EF-B020-DB0006A993C4}"/>
    <cellStyle name="Normal 9 7 2 2 2 2" xfId="2476" xr:uid="{6AD67032-C96A-4305-9B95-E1D03F348DE8}"/>
    <cellStyle name="Normal 9 7 2 2 2 2 2" xfId="5235" xr:uid="{F6D1648D-EBE5-44A6-9ECC-E7B09AE01231}"/>
    <cellStyle name="Normal 9 7 2 2 2 3" xfId="5234" xr:uid="{80CCBE25-FB09-444C-93D0-B7A3A0D39FD8}"/>
    <cellStyle name="Normal 9 7 2 2 3" xfId="2477" xr:uid="{06BD0F2F-B32A-4CEE-A22E-7F0660B4CB77}"/>
    <cellStyle name="Normal 9 7 2 2 3 2" xfId="5236" xr:uid="{CF0342EC-F75E-4A87-A312-B70E68E5CBCF}"/>
    <cellStyle name="Normal 9 7 2 2 4" xfId="4273" xr:uid="{0C649FC7-0368-4C4B-9BCC-925DB598C128}"/>
    <cellStyle name="Normal 9 7 2 2 4 2" xfId="5237" xr:uid="{D6EBA93D-C6E9-4CFF-BF91-DF75CE27760C}"/>
    <cellStyle name="Normal 9 7 2 2 5" xfId="5233" xr:uid="{829EFB8D-2EE8-4043-96FE-3A027EEE1B16}"/>
    <cellStyle name="Normal 9 7 2 3" xfId="2478" xr:uid="{99F77F4A-BAEF-4B20-9B1A-6549A6A327CE}"/>
    <cellStyle name="Normal 9 7 2 3 2" xfId="2479" xr:uid="{602DFE48-04ED-47C0-BDE5-7C7DB1931825}"/>
    <cellStyle name="Normal 9 7 2 3 2 2" xfId="5239" xr:uid="{2C5AD4E8-E2E6-496D-8C3B-29F256A56B8B}"/>
    <cellStyle name="Normal 9 7 2 3 3" xfId="4274" xr:uid="{2927782F-66F2-43F0-993E-DEBA2EE1EAFD}"/>
    <cellStyle name="Normal 9 7 2 3 3 2" xfId="5240" xr:uid="{F471EA2D-32B8-4EE5-9DCD-13BC4678D75D}"/>
    <cellStyle name="Normal 9 7 2 3 4" xfId="4275" xr:uid="{ACA0CE9F-4B24-48E6-A4D2-40AF74A030C5}"/>
    <cellStyle name="Normal 9 7 2 3 4 2" xfId="5241" xr:uid="{96353DB4-6827-4B10-A747-A06BA377861E}"/>
    <cellStyle name="Normal 9 7 2 3 5" xfId="5238" xr:uid="{6E297758-089F-4921-88D5-AE6227FFBD8A}"/>
    <cellStyle name="Normal 9 7 2 4" xfId="2480" xr:uid="{580D1E38-4867-43F8-B289-4226ED0BB8DA}"/>
    <cellStyle name="Normal 9 7 2 4 2" xfId="5242" xr:uid="{F949269A-EE25-4821-AFAE-EC817EDEB8A2}"/>
    <cellStyle name="Normal 9 7 2 5" xfId="4276" xr:uid="{F7EB1E6D-B0AC-4064-9752-2C78394B91A1}"/>
    <cellStyle name="Normal 9 7 2 5 2" xfId="5243" xr:uid="{5121A126-BDED-4E3D-8FC5-5470E87D6576}"/>
    <cellStyle name="Normal 9 7 2 6" xfId="4277" xr:uid="{F4A68C62-DFCE-4BD2-982C-DF62F5322F0F}"/>
    <cellStyle name="Normal 9 7 2 6 2" xfId="5244" xr:uid="{9F7DA7A5-3B80-4DCA-94D0-C90403234BB4}"/>
    <cellStyle name="Normal 9 7 2 7" xfId="5232" xr:uid="{D729060C-3D04-4779-B1B2-88CDFC00F48B}"/>
    <cellStyle name="Normal 9 7 3" xfId="894" xr:uid="{FDAA6FB9-4CDC-41A2-8B6B-5ED96CEE42BA}"/>
    <cellStyle name="Normal 9 7 3 2" xfId="2481" xr:uid="{8AA23AD5-A90A-4E36-9603-F49B0DBAE4FA}"/>
    <cellStyle name="Normal 9 7 3 2 2" xfId="2482" xr:uid="{20D0AB6E-4EC1-4CC5-8CB4-060FEAAEF032}"/>
    <cellStyle name="Normal 9 7 3 2 2 2" xfId="5247" xr:uid="{E42A6ED4-850F-4D73-8EA0-F7855CE2DB24}"/>
    <cellStyle name="Normal 9 7 3 2 3" xfId="4278" xr:uid="{A16C2235-D6A1-4D43-8402-D84295ACB638}"/>
    <cellStyle name="Normal 9 7 3 2 3 2" xfId="5248" xr:uid="{2669DF33-CF28-4E2B-89F9-92769301229A}"/>
    <cellStyle name="Normal 9 7 3 2 4" xfId="4279" xr:uid="{15950AF2-A128-488F-95D0-E5C4F3FAE4BE}"/>
    <cellStyle name="Normal 9 7 3 2 4 2" xfId="5249" xr:uid="{FD3F23D3-8051-477F-AA47-519A0F8E66D1}"/>
    <cellStyle name="Normal 9 7 3 2 5" xfId="5246" xr:uid="{78F1F060-DCE2-41FD-855C-3265EAF457A1}"/>
    <cellStyle name="Normal 9 7 3 3" xfId="2483" xr:uid="{B6606A4B-34CB-46F7-8704-CCDFCB1A401C}"/>
    <cellStyle name="Normal 9 7 3 3 2" xfId="5250" xr:uid="{40307868-07DB-45EA-A92F-40C9E30CC5E6}"/>
    <cellStyle name="Normal 9 7 3 4" xfId="4280" xr:uid="{C381A262-5C28-4BCD-BB5C-768A4B86D7A3}"/>
    <cellStyle name="Normal 9 7 3 4 2" xfId="5251" xr:uid="{FC2F8AD8-FFEA-4E43-84B6-D17E61103862}"/>
    <cellStyle name="Normal 9 7 3 5" xfId="4281" xr:uid="{16AD7DFE-4590-45A3-8A3D-7A2A70AC36AD}"/>
    <cellStyle name="Normal 9 7 3 5 2" xfId="5252" xr:uid="{E3AF99A9-77D5-490E-B778-F48BD34F28B9}"/>
    <cellStyle name="Normal 9 7 3 6" xfId="5245" xr:uid="{4ECA686F-BCB8-43BC-9979-12C054766065}"/>
    <cellStyle name="Normal 9 7 4" xfId="2484" xr:uid="{D570927D-3C64-4FFB-8C22-1C90AD68194D}"/>
    <cellStyle name="Normal 9 7 4 2" xfId="2485" xr:uid="{12D5238F-1359-49E5-8140-BA80DC65AA97}"/>
    <cellStyle name="Normal 9 7 4 2 2" xfId="5254" xr:uid="{6120558B-0A16-4487-95D9-34F1A21F905F}"/>
    <cellStyle name="Normal 9 7 4 3" xfId="4282" xr:uid="{55454285-F884-4F11-BA14-325AA2B63CE2}"/>
    <cellStyle name="Normal 9 7 4 3 2" xfId="5255" xr:uid="{5C2F7C29-31D9-435B-9275-ED6DE55B2172}"/>
    <cellStyle name="Normal 9 7 4 4" xfId="4283" xr:uid="{CAC5BCDA-2DCD-4AA9-958F-10F4FAD9652D}"/>
    <cellStyle name="Normal 9 7 4 4 2" xfId="5256" xr:uid="{7B18EBA2-9C57-4FD5-AAB6-900F020F55BF}"/>
    <cellStyle name="Normal 9 7 4 5" xfId="5253" xr:uid="{1AE9B09B-D8D9-42EF-B940-9B309D85A9D8}"/>
    <cellStyle name="Normal 9 7 5" xfId="2486" xr:uid="{9CD988DF-B76A-48DD-AD21-D281F491B062}"/>
    <cellStyle name="Normal 9 7 5 2" xfId="4284" xr:uid="{6A33D092-466F-4E49-B53B-84D4B197C690}"/>
    <cellStyle name="Normal 9 7 5 2 2" xfId="5258" xr:uid="{9F943E06-4B54-400A-8688-32D52F10C90D}"/>
    <cellStyle name="Normal 9 7 5 3" xfId="4285" xr:uid="{989717BA-D3C8-40BA-82D6-A057B5B121CE}"/>
    <cellStyle name="Normal 9 7 5 3 2" xfId="5259" xr:uid="{7BB2D1FE-9D69-4CD1-8964-FFD58D8BC9C5}"/>
    <cellStyle name="Normal 9 7 5 4" xfId="4286" xr:uid="{2BC10A7C-8CAF-4799-AE8C-45241F012922}"/>
    <cellStyle name="Normal 9 7 5 4 2" xfId="5260" xr:uid="{DBC34274-861A-4C8A-8FD2-DFD0EE9AE472}"/>
    <cellStyle name="Normal 9 7 5 5" xfId="5257" xr:uid="{45921497-6869-4EAF-A1D4-C8F11879E85C}"/>
    <cellStyle name="Normal 9 7 6" xfId="4287" xr:uid="{DDCDFB59-4BC9-4BE9-9377-DA4149E701AD}"/>
    <cellStyle name="Normal 9 7 6 2" xfId="5261" xr:uid="{22BF1BF6-AF1E-4570-A23F-55AED0B1F44D}"/>
    <cellStyle name="Normal 9 7 7" xfId="4288" xr:uid="{745A2FC1-4ECF-4F77-B3A0-A7B0ABD19529}"/>
    <cellStyle name="Normal 9 7 7 2" xfId="5262" xr:uid="{365A815F-19EC-4106-94B7-8CCD7B008BD6}"/>
    <cellStyle name="Normal 9 7 8" xfId="4289" xr:uid="{213D39EB-220A-457C-B5C7-E2C12DAA8376}"/>
    <cellStyle name="Normal 9 7 8 2" xfId="5263" xr:uid="{CBABA040-3F28-4B20-86C8-09D7535BDD9D}"/>
    <cellStyle name="Normal 9 7 9" xfId="5231" xr:uid="{8277E6C7-D2A6-4F79-A15C-149685BE39CC}"/>
    <cellStyle name="Normal 9 8" xfId="427" xr:uid="{9A848797-D812-40FE-9F64-5612D784C84A}"/>
    <cellStyle name="Normal 9 8 2" xfId="895" xr:uid="{ECF14B27-06BE-41BE-B6B0-49B6F32B83F7}"/>
    <cellStyle name="Normal 9 8 2 2" xfId="896" xr:uid="{510F289F-4BC8-4A5A-A94C-585296765BC6}"/>
    <cellStyle name="Normal 9 8 2 2 2" xfId="2487" xr:uid="{587EDD2A-A0E5-47C8-96AF-50C56B37EC14}"/>
    <cellStyle name="Normal 9 8 2 2 2 2" xfId="5267" xr:uid="{3177B352-726C-4EE2-B357-AD49E74E6955}"/>
    <cellStyle name="Normal 9 8 2 2 3" xfId="4290" xr:uid="{F02E6E34-51D2-4E0F-B71D-DC91258C9912}"/>
    <cellStyle name="Normal 9 8 2 2 3 2" xfId="5268" xr:uid="{DB4F4741-B64E-466F-A6CA-120A5229892C}"/>
    <cellStyle name="Normal 9 8 2 2 4" xfId="4291" xr:uid="{1EE0E784-6FE8-4A3C-AD54-F6A6A175F74E}"/>
    <cellStyle name="Normal 9 8 2 2 4 2" xfId="5269" xr:uid="{4C64EAF7-9665-4EE1-BDB6-DC08B29BA028}"/>
    <cellStyle name="Normal 9 8 2 2 5" xfId="5266" xr:uid="{ED232ACD-3985-4B04-A0F9-22C625952C41}"/>
    <cellStyle name="Normal 9 8 2 3" xfId="2488" xr:uid="{7AABD74C-667D-43F4-B2E9-1B7A0FAEA8BD}"/>
    <cellStyle name="Normal 9 8 2 3 2" xfId="5270" xr:uid="{9B6533B7-B2A7-4925-926C-F76B31064383}"/>
    <cellStyle name="Normal 9 8 2 4" xfId="4292" xr:uid="{7B890D35-7FCD-406E-B32C-00E4D6951C1E}"/>
    <cellStyle name="Normal 9 8 2 4 2" xfId="5271" xr:uid="{9F4C0A87-67D1-4F97-A356-F10ADB2D927D}"/>
    <cellStyle name="Normal 9 8 2 5" xfId="4293" xr:uid="{7E856CDB-4024-4BD4-B1A3-F5BEE274FA9F}"/>
    <cellStyle name="Normal 9 8 2 5 2" xfId="5272" xr:uid="{97EE5A12-41A4-453A-8009-49E86CB510AB}"/>
    <cellStyle name="Normal 9 8 2 6" xfId="5265" xr:uid="{E7ACC30A-D295-43B2-AAE0-81FA91443DC4}"/>
    <cellStyle name="Normal 9 8 3" xfId="897" xr:uid="{DFC7A05E-C709-4D05-A0AF-84C109EA271C}"/>
    <cellStyle name="Normal 9 8 3 2" xfId="2489" xr:uid="{8CA73755-AE1D-4C68-BC8C-3A0677F849D2}"/>
    <cellStyle name="Normal 9 8 3 2 2" xfId="5274" xr:uid="{2172B083-D508-4CD9-9064-6BAECED85C3B}"/>
    <cellStyle name="Normal 9 8 3 3" xfId="4294" xr:uid="{308BA0CE-CDD3-4DBB-A972-FF2B7D324723}"/>
    <cellStyle name="Normal 9 8 3 3 2" xfId="5275" xr:uid="{23A1EE1A-AE67-4835-9458-D37AD4156E31}"/>
    <cellStyle name="Normal 9 8 3 4" xfId="4295" xr:uid="{B456216D-5FF0-4FFB-A0C8-207B93536DD6}"/>
    <cellStyle name="Normal 9 8 3 4 2" xfId="5276" xr:uid="{7E812D59-2084-4364-BB63-BA56FD732B41}"/>
    <cellStyle name="Normal 9 8 3 5" xfId="5273" xr:uid="{97CCF2AE-32D6-467B-9C74-1F4B3E9AA0DD}"/>
    <cellStyle name="Normal 9 8 4" xfId="2490" xr:uid="{879DB78C-1C67-4129-9F93-99F12236C770}"/>
    <cellStyle name="Normal 9 8 4 2" xfId="4296" xr:uid="{D584ED24-7FD1-4206-9D9A-96F5FDBFD6F2}"/>
    <cellStyle name="Normal 9 8 4 2 2" xfId="5278" xr:uid="{98427AD4-7D5B-40A0-A395-147A3899B99C}"/>
    <cellStyle name="Normal 9 8 4 3" xfId="4297" xr:uid="{843B383B-3C6C-4A19-8A93-FDB318DB414A}"/>
    <cellStyle name="Normal 9 8 4 3 2" xfId="5279" xr:uid="{880B737B-AA96-4D65-B6D2-DEF3B404A8A1}"/>
    <cellStyle name="Normal 9 8 4 4" xfId="4298" xr:uid="{E93C75C2-BF56-431A-8085-FA918D6FE128}"/>
    <cellStyle name="Normal 9 8 4 4 2" xfId="5280" xr:uid="{A79A3CCF-5EB2-453D-A2A2-60C98564B0BC}"/>
    <cellStyle name="Normal 9 8 4 5" xfId="5277" xr:uid="{C414DC4C-41A2-4DA1-8993-397D8D832798}"/>
    <cellStyle name="Normal 9 8 5" xfId="4299" xr:uid="{04740BB4-383B-44A0-A0E6-163DEC41D979}"/>
    <cellStyle name="Normal 9 8 5 2" xfId="5281" xr:uid="{205713B5-3816-4999-B964-03CBE5F4BCED}"/>
    <cellStyle name="Normal 9 8 6" xfId="4300" xr:uid="{FFA5B243-1318-42D3-BC66-AAB0AA175590}"/>
    <cellStyle name="Normal 9 8 6 2" xfId="5282" xr:uid="{F7BB9F05-7DFF-404B-BB4D-09851C9E2E15}"/>
    <cellStyle name="Normal 9 8 7" xfId="4301" xr:uid="{C451E873-FCC6-423B-9A44-C5ED355562EC}"/>
    <cellStyle name="Normal 9 8 7 2" xfId="5283" xr:uid="{8ABEE5AF-6F16-4868-9030-1313624EDFF7}"/>
    <cellStyle name="Normal 9 8 8" xfId="5264" xr:uid="{56C073DD-084F-4AD4-8D18-D35988F7A825}"/>
    <cellStyle name="Normal 9 9" xfId="428" xr:uid="{1687D305-66F8-46EE-8E20-9714969FDC13}"/>
    <cellStyle name="Normal 9 9 2" xfId="898" xr:uid="{0FD33977-D75C-4AD3-8978-FBDCC3152510}"/>
    <cellStyle name="Normal 9 9 2 2" xfId="2491" xr:uid="{E315F30C-C91D-4790-8F16-E283B0DCE894}"/>
    <cellStyle name="Normal 9 9 2 2 2" xfId="5286" xr:uid="{E95CF666-A0C8-43F7-93C2-CE746B6398F0}"/>
    <cellStyle name="Normal 9 9 2 3" xfId="4302" xr:uid="{2FA7C9EE-5B97-47A2-945E-9648D231F1BE}"/>
    <cellStyle name="Normal 9 9 2 3 2" xfId="5287" xr:uid="{5C147FD1-196D-4853-AEA0-FC23C6A5C8C5}"/>
    <cellStyle name="Normal 9 9 2 4" xfId="4303" xr:uid="{12B85FA1-4DF0-41D3-8CA5-AFF751E3F7DD}"/>
    <cellStyle name="Normal 9 9 2 4 2" xfId="5288" xr:uid="{D4222D40-AAB4-4220-840A-7984BA2E393A}"/>
    <cellStyle name="Normal 9 9 2 5" xfId="5285" xr:uid="{C567E158-D69B-4AFF-BA9C-B07A8168A979}"/>
    <cellStyle name="Normal 9 9 3" xfId="2492" xr:uid="{DE84322D-6E60-4E56-8E3F-DBCC066D9C5B}"/>
    <cellStyle name="Normal 9 9 3 2" xfId="4304" xr:uid="{135A2D5F-64F6-4B41-AFB5-C796F09B0F26}"/>
    <cellStyle name="Normal 9 9 3 2 2" xfId="5290" xr:uid="{432B7923-5212-42E0-AF62-4B229C5722A0}"/>
    <cellStyle name="Normal 9 9 3 3" xfId="4305" xr:uid="{BB9BDEC0-7EFA-4E75-882F-61586E2AF1DA}"/>
    <cellStyle name="Normal 9 9 3 3 2" xfId="5291" xr:uid="{27C28C0F-DDF0-40A8-9AE0-CFCA42936442}"/>
    <cellStyle name="Normal 9 9 3 4" xfId="4306" xr:uid="{0A810115-A7DE-4F66-A4A8-73C2395FA4DF}"/>
    <cellStyle name="Normal 9 9 3 4 2" xfId="5292" xr:uid="{09D93C9C-6C53-4858-B0CC-85092B017B52}"/>
    <cellStyle name="Normal 9 9 3 5" xfId="5289" xr:uid="{F3C9E217-A0FB-4D50-91D0-1B47D1AB63BF}"/>
    <cellStyle name="Normal 9 9 4" xfId="4307" xr:uid="{632ABD66-BE69-4FEC-9D39-B7A451FE0CFB}"/>
    <cellStyle name="Normal 9 9 4 2" xfId="5293" xr:uid="{6C1A324B-25AC-4281-B154-93F19B745139}"/>
    <cellStyle name="Normal 9 9 5" xfId="4308" xr:uid="{2A926413-58BB-49A6-AC25-F29BEABF0F3D}"/>
    <cellStyle name="Normal 9 9 5 2" xfId="5294" xr:uid="{F34ED92D-E751-45B2-8513-80059D225A94}"/>
    <cellStyle name="Normal 9 9 6" xfId="4309" xr:uid="{BA7420D0-C4DF-42D1-A4B5-A5282FAECE0A}"/>
    <cellStyle name="Normal 9 9 6 2" xfId="5295" xr:uid="{7A3EDE0C-1476-4BC1-B5B5-DC4E47F5EAB6}"/>
    <cellStyle name="Normal 9 9 7" xfId="5284" xr:uid="{693E8793-B48D-4A6C-B2AE-169905E08AB7}"/>
    <cellStyle name="Percent 2" xfId="183" xr:uid="{5AC4FE5F-DACC-4995-8BEA-D445C5E65D1F}"/>
    <cellStyle name="Percent 2 2" xfId="5296" xr:uid="{01252484-3521-4876-A5D9-B90B3131DF26}"/>
    <cellStyle name="Гиперссылка 2" xfId="4" xr:uid="{49BAA0F8-B3D3-41B5-87DD-435502328B29}"/>
    <cellStyle name="Гиперссылка 2 2" xfId="5297" xr:uid="{292AFE13-EB19-42BE-9BB5-E5ADE67205BB}"/>
    <cellStyle name="Обычный 2" xfId="1" xr:uid="{A3CD5D5E-4502-4158-8112-08CDD679ACF5}"/>
    <cellStyle name="Обычный 2 2" xfId="5" xr:uid="{D19F253E-EE9B-4476-9D91-2EE3A6D7A3DC}"/>
    <cellStyle name="Обычный 2 2 2" xfId="5299" xr:uid="{2A6F85AF-0A7E-4EBB-817F-F12CFCED60B5}"/>
    <cellStyle name="Обычный 2 3" xfId="5298" xr:uid="{C3BE2081-9D57-42B4-8AFA-153B8ECDBE40}"/>
    <cellStyle name="常规_Sheet1_1" xfId="4411" xr:uid="{A392F5CD-D1C1-4ABC-B3E5-DEF9E34A5C96}"/>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2"/>
  <sheetViews>
    <sheetView tabSelected="1" zoomScale="90" zoomScaleNormal="90" workbookViewId="0">
      <selection activeCell="K53" sqref="A1:K53"/>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99" t="s">
        <v>7</v>
      </c>
      <c r="C9" s="102"/>
      <c r="D9" s="102"/>
      <c r="E9" s="102"/>
      <c r="F9" s="103"/>
      <c r="G9" s="98"/>
      <c r="H9" s="99" t="s">
        <v>7</v>
      </c>
      <c r="I9" s="120"/>
      <c r="J9" s="99" t="s">
        <v>195</v>
      </c>
      <c r="K9" s="115"/>
    </row>
    <row r="10" spans="1:11" ht="15" customHeight="1">
      <c r="A10" s="114"/>
      <c r="B10" s="116" t="s">
        <v>710</v>
      </c>
      <c r="C10" s="120"/>
      <c r="D10" s="120"/>
      <c r="E10" s="120"/>
      <c r="F10" s="115"/>
      <c r="G10" s="116"/>
      <c r="H10" s="116" t="s">
        <v>710</v>
      </c>
      <c r="I10" s="120"/>
      <c r="J10" s="138">
        <v>51506</v>
      </c>
      <c r="K10" s="115"/>
    </row>
    <row r="11" spans="1:11">
      <c r="A11" s="114"/>
      <c r="B11" s="116" t="s">
        <v>711</v>
      </c>
      <c r="C11" s="120"/>
      <c r="D11" s="120"/>
      <c r="E11" s="120"/>
      <c r="F11" s="115"/>
      <c r="G11" s="116"/>
      <c r="H11" s="116" t="s">
        <v>711</v>
      </c>
      <c r="I11" s="120"/>
      <c r="J11" s="139"/>
      <c r="K11" s="115"/>
    </row>
    <row r="12" spans="1:11">
      <c r="A12" s="114"/>
      <c r="B12" s="116" t="s">
        <v>712</v>
      </c>
      <c r="C12" s="120"/>
      <c r="D12" s="120"/>
      <c r="E12" s="120"/>
      <c r="F12" s="115"/>
      <c r="G12" s="116"/>
      <c r="H12" s="116" t="s">
        <v>712</v>
      </c>
      <c r="I12" s="120"/>
      <c r="J12" s="120"/>
      <c r="K12" s="115"/>
    </row>
    <row r="13" spans="1:11">
      <c r="A13" s="114"/>
      <c r="B13" s="116" t="s">
        <v>713</v>
      </c>
      <c r="C13" s="120"/>
      <c r="D13" s="120"/>
      <c r="E13" s="120"/>
      <c r="F13" s="115"/>
      <c r="G13" s="116"/>
      <c r="H13" s="116" t="s">
        <v>713</v>
      </c>
      <c r="I13" s="120"/>
      <c r="J13" s="99" t="s">
        <v>11</v>
      </c>
      <c r="K13" s="115"/>
    </row>
    <row r="14" spans="1:11" ht="15" customHeight="1">
      <c r="A14" s="114"/>
      <c r="B14" s="116" t="s">
        <v>714</v>
      </c>
      <c r="C14" s="120"/>
      <c r="D14" s="120"/>
      <c r="E14" s="120"/>
      <c r="F14" s="115"/>
      <c r="G14" s="116"/>
      <c r="H14" s="116" t="s">
        <v>714</v>
      </c>
      <c r="I14" s="120"/>
      <c r="J14" s="140">
        <v>45190</v>
      </c>
      <c r="K14" s="115"/>
    </row>
    <row r="15" spans="1:11" ht="15" customHeight="1">
      <c r="A15" s="114"/>
      <c r="B15" s="130" t="s">
        <v>752</v>
      </c>
      <c r="C15" s="7"/>
      <c r="D15" s="7"/>
      <c r="E15" s="7"/>
      <c r="F15" s="8"/>
      <c r="G15" s="116"/>
      <c r="H15" s="130" t="s">
        <v>752</v>
      </c>
      <c r="I15" s="120"/>
      <c r="J15" s="141"/>
      <c r="K15" s="115"/>
    </row>
    <row r="16" spans="1:11" ht="15" customHeight="1">
      <c r="A16" s="114"/>
      <c r="B16" s="120"/>
      <c r="C16" s="120"/>
      <c r="D16" s="120"/>
      <c r="E16" s="120"/>
      <c r="F16" s="120"/>
      <c r="G16" s="120"/>
      <c r="H16" s="120"/>
      <c r="I16" s="123" t="s">
        <v>142</v>
      </c>
      <c r="J16" s="129">
        <v>40068</v>
      </c>
      <c r="K16" s="115"/>
    </row>
    <row r="17" spans="1:11">
      <c r="A17" s="114"/>
      <c r="B17" s="120" t="s">
        <v>715</v>
      </c>
      <c r="C17" s="120"/>
      <c r="D17" s="120"/>
      <c r="E17" s="120"/>
      <c r="F17" s="120"/>
      <c r="G17" s="120"/>
      <c r="H17" s="120"/>
      <c r="I17" s="123" t="s">
        <v>143</v>
      </c>
      <c r="J17" s="129" t="s">
        <v>751</v>
      </c>
      <c r="K17" s="115"/>
    </row>
    <row r="18" spans="1:11" ht="18">
      <c r="A18" s="114"/>
      <c r="B18" s="120" t="s">
        <v>716</v>
      </c>
      <c r="C18" s="120"/>
      <c r="D18" s="120"/>
      <c r="E18" s="120"/>
      <c r="F18" s="120"/>
      <c r="G18" s="120"/>
      <c r="H18" s="120"/>
      <c r="I18" s="122" t="s">
        <v>258</v>
      </c>
      <c r="J18" s="104" t="s">
        <v>133</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2" t="s">
        <v>201</v>
      </c>
      <c r="G20" s="143"/>
      <c r="H20" s="100" t="s">
        <v>169</v>
      </c>
      <c r="I20" s="100" t="s">
        <v>202</v>
      </c>
      <c r="J20" s="100" t="s">
        <v>21</v>
      </c>
      <c r="K20" s="115"/>
    </row>
    <row r="21" spans="1:11">
      <c r="A21" s="114"/>
      <c r="B21" s="105"/>
      <c r="C21" s="105"/>
      <c r="D21" s="106"/>
      <c r="E21" s="106"/>
      <c r="F21" s="144"/>
      <c r="G21" s="145"/>
      <c r="H21" s="105" t="s">
        <v>141</v>
      </c>
      <c r="I21" s="105"/>
      <c r="J21" s="105"/>
      <c r="K21" s="115"/>
    </row>
    <row r="22" spans="1:11" ht="24">
      <c r="A22" s="114"/>
      <c r="B22" s="107">
        <v>4</v>
      </c>
      <c r="C22" s="10" t="s">
        <v>100</v>
      </c>
      <c r="D22" s="118" t="s">
        <v>744</v>
      </c>
      <c r="E22" s="118" t="s">
        <v>717</v>
      </c>
      <c r="F22" s="136" t="s">
        <v>107</v>
      </c>
      <c r="G22" s="137"/>
      <c r="H22" s="11" t="s">
        <v>718</v>
      </c>
      <c r="I22" s="14">
        <v>1.02</v>
      </c>
      <c r="J22" s="109">
        <f t="shared" ref="J22:J40" si="0">I22*B22</f>
        <v>4.08</v>
      </c>
      <c r="K22" s="115"/>
    </row>
    <row r="23" spans="1:11" ht="36">
      <c r="A23" s="114"/>
      <c r="B23" s="107">
        <v>2</v>
      </c>
      <c r="C23" s="10" t="s">
        <v>451</v>
      </c>
      <c r="D23" s="118" t="s">
        <v>451</v>
      </c>
      <c r="E23" s="118" t="s">
        <v>28</v>
      </c>
      <c r="F23" s="136"/>
      <c r="G23" s="137"/>
      <c r="H23" s="11" t="s">
        <v>453</v>
      </c>
      <c r="I23" s="14">
        <v>3.01</v>
      </c>
      <c r="J23" s="109">
        <f t="shared" si="0"/>
        <v>6.02</v>
      </c>
      <c r="K23" s="115"/>
    </row>
    <row r="24" spans="1:11" ht="36">
      <c r="A24" s="114"/>
      <c r="B24" s="107">
        <v>2</v>
      </c>
      <c r="C24" s="10" t="s">
        <v>451</v>
      </c>
      <c r="D24" s="118" t="s">
        <v>451</v>
      </c>
      <c r="E24" s="118" t="s">
        <v>29</v>
      </c>
      <c r="F24" s="136"/>
      <c r="G24" s="137"/>
      <c r="H24" s="11" t="s">
        <v>453</v>
      </c>
      <c r="I24" s="14">
        <v>3.01</v>
      </c>
      <c r="J24" s="109">
        <f t="shared" si="0"/>
        <v>6.02</v>
      </c>
      <c r="K24" s="115"/>
    </row>
    <row r="25" spans="1:11" ht="36">
      <c r="A25" s="114"/>
      <c r="B25" s="107">
        <v>2</v>
      </c>
      <c r="C25" s="10" t="s">
        <v>445</v>
      </c>
      <c r="D25" s="118" t="s">
        <v>445</v>
      </c>
      <c r="E25" s="118" t="s">
        <v>28</v>
      </c>
      <c r="F25" s="136" t="s">
        <v>239</v>
      </c>
      <c r="G25" s="137"/>
      <c r="H25" s="11" t="s">
        <v>447</v>
      </c>
      <c r="I25" s="14">
        <v>2.96</v>
      </c>
      <c r="J25" s="109">
        <f t="shared" si="0"/>
        <v>5.92</v>
      </c>
      <c r="K25" s="115"/>
    </row>
    <row r="26" spans="1:11" ht="36">
      <c r="A26" s="114"/>
      <c r="B26" s="107">
        <v>2</v>
      </c>
      <c r="C26" s="10" t="s">
        <v>445</v>
      </c>
      <c r="D26" s="118" t="s">
        <v>445</v>
      </c>
      <c r="E26" s="118" t="s">
        <v>29</v>
      </c>
      <c r="F26" s="136" t="s">
        <v>239</v>
      </c>
      <c r="G26" s="137"/>
      <c r="H26" s="11" t="s">
        <v>447</v>
      </c>
      <c r="I26" s="14">
        <v>2.96</v>
      </c>
      <c r="J26" s="109">
        <f t="shared" si="0"/>
        <v>5.92</v>
      </c>
      <c r="K26" s="115"/>
    </row>
    <row r="27" spans="1:11" ht="35.25" customHeight="1">
      <c r="A27" s="114"/>
      <c r="B27" s="107">
        <v>1</v>
      </c>
      <c r="C27" s="10" t="s">
        <v>719</v>
      </c>
      <c r="D27" s="118" t="s">
        <v>745</v>
      </c>
      <c r="E27" s="118" t="s">
        <v>204</v>
      </c>
      <c r="F27" s="136"/>
      <c r="G27" s="137"/>
      <c r="H27" s="11" t="s">
        <v>720</v>
      </c>
      <c r="I27" s="14">
        <v>46.19</v>
      </c>
      <c r="J27" s="109">
        <f t="shared" si="0"/>
        <v>46.19</v>
      </c>
      <c r="K27" s="115"/>
    </row>
    <row r="28" spans="1:11">
      <c r="A28" s="114"/>
      <c r="B28" s="107">
        <v>50</v>
      </c>
      <c r="C28" s="10" t="s">
        <v>721</v>
      </c>
      <c r="D28" s="118" t="s">
        <v>746</v>
      </c>
      <c r="E28" s="118" t="s">
        <v>722</v>
      </c>
      <c r="F28" s="136"/>
      <c r="G28" s="137"/>
      <c r="H28" s="11" t="s">
        <v>723</v>
      </c>
      <c r="I28" s="14">
        <v>0.46</v>
      </c>
      <c r="J28" s="109">
        <f t="shared" si="0"/>
        <v>23</v>
      </c>
      <c r="K28" s="115"/>
    </row>
    <row r="29" spans="1:11">
      <c r="A29" s="114"/>
      <c r="B29" s="107">
        <v>30</v>
      </c>
      <c r="C29" s="10" t="s">
        <v>724</v>
      </c>
      <c r="D29" s="118" t="s">
        <v>747</v>
      </c>
      <c r="E29" s="118" t="s">
        <v>722</v>
      </c>
      <c r="F29" s="136" t="s">
        <v>273</v>
      </c>
      <c r="G29" s="137"/>
      <c r="H29" s="11" t="s">
        <v>725</v>
      </c>
      <c r="I29" s="14">
        <v>0.72</v>
      </c>
      <c r="J29" s="109">
        <f t="shared" si="0"/>
        <v>21.599999999999998</v>
      </c>
      <c r="K29" s="115"/>
    </row>
    <row r="30" spans="1:11">
      <c r="A30" s="114"/>
      <c r="B30" s="107">
        <v>30</v>
      </c>
      <c r="C30" s="10" t="s">
        <v>724</v>
      </c>
      <c r="D30" s="118" t="s">
        <v>747</v>
      </c>
      <c r="E30" s="118" t="s">
        <v>722</v>
      </c>
      <c r="F30" s="136" t="s">
        <v>272</v>
      </c>
      <c r="G30" s="137"/>
      <c r="H30" s="11" t="s">
        <v>725</v>
      </c>
      <c r="I30" s="14">
        <v>0.72</v>
      </c>
      <c r="J30" s="109">
        <f t="shared" si="0"/>
        <v>21.599999999999998</v>
      </c>
      <c r="K30" s="115"/>
    </row>
    <row r="31" spans="1:11" ht="36">
      <c r="A31" s="114"/>
      <c r="B31" s="107">
        <v>1</v>
      </c>
      <c r="C31" s="10" t="s">
        <v>726</v>
      </c>
      <c r="D31" s="118" t="s">
        <v>748</v>
      </c>
      <c r="E31" s="118" t="s">
        <v>727</v>
      </c>
      <c r="F31" s="136"/>
      <c r="G31" s="137"/>
      <c r="H31" s="11" t="s">
        <v>728</v>
      </c>
      <c r="I31" s="14">
        <v>15.73</v>
      </c>
      <c r="J31" s="109">
        <f t="shared" si="0"/>
        <v>15.73</v>
      </c>
      <c r="K31" s="115"/>
    </row>
    <row r="32" spans="1:11" ht="15" customHeight="1">
      <c r="A32" s="114"/>
      <c r="B32" s="107">
        <v>10</v>
      </c>
      <c r="C32" s="10" t="s">
        <v>729</v>
      </c>
      <c r="D32" s="118" t="s">
        <v>729</v>
      </c>
      <c r="E32" s="118" t="s">
        <v>730</v>
      </c>
      <c r="F32" s="136"/>
      <c r="G32" s="137"/>
      <c r="H32" s="11" t="s">
        <v>731</v>
      </c>
      <c r="I32" s="14">
        <v>1.66</v>
      </c>
      <c r="J32" s="109">
        <f t="shared" si="0"/>
        <v>16.599999999999998</v>
      </c>
      <c r="K32" s="115"/>
    </row>
    <row r="33" spans="1:11" ht="15" customHeight="1">
      <c r="A33" s="114"/>
      <c r="B33" s="107">
        <v>10</v>
      </c>
      <c r="C33" s="10" t="s">
        <v>729</v>
      </c>
      <c r="D33" s="118" t="s">
        <v>729</v>
      </c>
      <c r="E33" s="118" t="s">
        <v>23</v>
      </c>
      <c r="F33" s="136"/>
      <c r="G33" s="137"/>
      <c r="H33" s="11" t="s">
        <v>731</v>
      </c>
      <c r="I33" s="14">
        <v>1.66</v>
      </c>
      <c r="J33" s="109">
        <f t="shared" si="0"/>
        <v>16.599999999999998</v>
      </c>
      <c r="K33" s="115"/>
    </row>
    <row r="34" spans="1:11" ht="15" customHeight="1">
      <c r="A34" s="114"/>
      <c r="B34" s="107">
        <v>10</v>
      </c>
      <c r="C34" s="10" t="s">
        <v>729</v>
      </c>
      <c r="D34" s="118" t="s">
        <v>729</v>
      </c>
      <c r="E34" s="118" t="s">
        <v>25</v>
      </c>
      <c r="F34" s="136"/>
      <c r="G34" s="137"/>
      <c r="H34" s="11" t="s">
        <v>731</v>
      </c>
      <c r="I34" s="14">
        <v>1.66</v>
      </c>
      <c r="J34" s="109">
        <f t="shared" si="0"/>
        <v>16.599999999999998</v>
      </c>
      <c r="K34" s="115"/>
    </row>
    <row r="35" spans="1:11">
      <c r="A35" s="114"/>
      <c r="B35" s="107">
        <v>10</v>
      </c>
      <c r="C35" s="10" t="s">
        <v>732</v>
      </c>
      <c r="D35" s="118" t="s">
        <v>732</v>
      </c>
      <c r="E35" s="118" t="s">
        <v>23</v>
      </c>
      <c r="F35" s="136" t="s">
        <v>272</v>
      </c>
      <c r="G35" s="137"/>
      <c r="H35" s="11" t="s">
        <v>733</v>
      </c>
      <c r="I35" s="14">
        <v>2.0499999999999998</v>
      </c>
      <c r="J35" s="109">
        <f t="shared" si="0"/>
        <v>20.5</v>
      </c>
      <c r="K35" s="115"/>
    </row>
    <row r="36" spans="1:11">
      <c r="A36" s="114"/>
      <c r="B36" s="107">
        <v>10</v>
      </c>
      <c r="C36" s="10" t="s">
        <v>732</v>
      </c>
      <c r="D36" s="118" t="s">
        <v>732</v>
      </c>
      <c r="E36" s="118" t="s">
        <v>25</v>
      </c>
      <c r="F36" s="136" t="s">
        <v>272</v>
      </c>
      <c r="G36" s="137"/>
      <c r="H36" s="11" t="s">
        <v>733</v>
      </c>
      <c r="I36" s="14">
        <v>2.0499999999999998</v>
      </c>
      <c r="J36" s="109">
        <f t="shared" si="0"/>
        <v>20.5</v>
      </c>
      <c r="K36" s="115"/>
    </row>
    <row r="37" spans="1:11">
      <c r="A37" s="114"/>
      <c r="B37" s="107">
        <v>1</v>
      </c>
      <c r="C37" s="10" t="s">
        <v>734</v>
      </c>
      <c r="D37" s="118" t="s">
        <v>734</v>
      </c>
      <c r="E37" s="118" t="s">
        <v>735</v>
      </c>
      <c r="F37" s="136"/>
      <c r="G37" s="137"/>
      <c r="H37" s="11" t="s">
        <v>736</v>
      </c>
      <c r="I37" s="14">
        <v>5.64</v>
      </c>
      <c r="J37" s="109">
        <f t="shared" si="0"/>
        <v>5.64</v>
      </c>
      <c r="K37" s="115"/>
    </row>
    <row r="38" spans="1:11" ht="51.75" customHeight="1">
      <c r="A38" s="114"/>
      <c r="B38" s="107">
        <v>10</v>
      </c>
      <c r="C38" s="10" t="s">
        <v>737</v>
      </c>
      <c r="D38" s="118" t="s">
        <v>737</v>
      </c>
      <c r="E38" s="118" t="s">
        <v>738</v>
      </c>
      <c r="F38" s="136"/>
      <c r="G38" s="137"/>
      <c r="H38" s="11" t="s">
        <v>739</v>
      </c>
      <c r="I38" s="14">
        <v>2.4500000000000002</v>
      </c>
      <c r="J38" s="109">
        <f t="shared" si="0"/>
        <v>24.5</v>
      </c>
      <c r="K38" s="115"/>
    </row>
    <row r="39" spans="1:11" ht="24">
      <c r="A39" s="114"/>
      <c r="B39" s="107">
        <v>1</v>
      </c>
      <c r="C39" s="10" t="s">
        <v>740</v>
      </c>
      <c r="D39" s="118" t="s">
        <v>740</v>
      </c>
      <c r="E39" s="118" t="s">
        <v>90</v>
      </c>
      <c r="F39" s="136" t="s">
        <v>107</v>
      </c>
      <c r="G39" s="137"/>
      <c r="H39" s="11" t="s">
        <v>741</v>
      </c>
      <c r="I39" s="14">
        <v>48.97</v>
      </c>
      <c r="J39" s="109">
        <f t="shared" si="0"/>
        <v>48.97</v>
      </c>
      <c r="K39" s="115"/>
    </row>
    <row r="40" spans="1:11">
      <c r="A40" s="114"/>
      <c r="B40" s="108">
        <v>30</v>
      </c>
      <c r="C40" s="12" t="s">
        <v>742</v>
      </c>
      <c r="D40" s="119" t="s">
        <v>742</v>
      </c>
      <c r="E40" s="119" t="s">
        <v>26</v>
      </c>
      <c r="F40" s="134"/>
      <c r="G40" s="135"/>
      <c r="H40" s="13" t="s">
        <v>743</v>
      </c>
      <c r="I40" s="15">
        <v>0.97</v>
      </c>
      <c r="J40" s="110">
        <f t="shared" si="0"/>
        <v>29.099999999999998</v>
      </c>
      <c r="K40" s="115"/>
    </row>
    <row r="41" spans="1:11">
      <c r="A41" s="114"/>
      <c r="B41" s="126"/>
      <c r="C41" s="126"/>
      <c r="D41" s="126"/>
      <c r="E41" s="126"/>
      <c r="F41" s="126"/>
      <c r="G41" s="126"/>
      <c r="H41" s="126"/>
      <c r="I41" s="127" t="s">
        <v>255</v>
      </c>
      <c r="J41" s="128">
        <f>SUM(J22:J40)</f>
        <v>355.09000000000003</v>
      </c>
      <c r="K41" s="115"/>
    </row>
    <row r="42" spans="1:11">
      <c r="A42" s="114"/>
      <c r="B42" s="126"/>
      <c r="C42" s="126"/>
      <c r="D42" s="126"/>
      <c r="E42" s="126"/>
      <c r="F42" s="126"/>
      <c r="G42" s="126"/>
      <c r="H42" s="126"/>
      <c r="I42" s="131" t="s">
        <v>753</v>
      </c>
      <c r="J42" s="128">
        <v>0</v>
      </c>
      <c r="K42" s="115"/>
    </row>
    <row r="43" spans="1:11" hidden="1" outlineLevel="1">
      <c r="A43" s="114"/>
      <c r="B43" s="126"/>
      <c r="C43" s="126"/>
      <c r="D43" s="126"/>
      <c r="E43" s="126"/>
      <c r="F43" s="126"/>
      <c r="G43" s="126"/>
      <c r="H43" s="126"/>
      <c r="I43" s="127" t="s">
        <v>185</v>
      </c>
      <c r="J43" s="128"/>
      <c r="K43" s="115"/>
    </row>
    <row r="44" spans="1:11" collapsed="1">
      <c r="A44" s="114"/>
      <c r="B44" s="126"/>
      <c r="C44" s="126"/>
      <c r="D44" s="126"/>
      <c r="E44" s="126"/>
      <c r="F44" s="126"/>
      <c r="G44" s="126"/>
      <c r="H44" s="126"/>
      <c r="I44" s="127" t="s">
        <v>257</v>
      </c>
      <c r="J44" s="128">
        <f>SUM(J41:J43)</f>
        <v>355.09000000000003</v>
      </c>
      <c r="K44" s="115"/>
    </row>
    <row r="45" spans="1:11">
      <c r="A45" s="6"/>
      <c r="B45" s="7"/>
      <c r="C45" s="7"/>
      <c r="D45" s="7"/>
      <c r="E45" s="7"/>
      <c r="F45" s="7"/>
      <c r="G45" s="7"/>
      <c r="H45" s="7" t="s">
        <v>749</v>
      </c>
      <c r="I45" s="7"/>
      <c r="J45" s="7"/>
      <c r="K45" s="8"/>
    </row>
    <row r="47" spans="1:11">
      <c r="H47" s="1" t="s">
        <v>750</v>
      </c>
      <c r="I47" s="91">
        <f>'Tax Invoice'!E14</f>
        <v>38.229999999999997</v>
      </c>
    </row>
    <row r="48" spans="1:11">
      <c r="H48" s="1" t="s">
        <v>705</v>
      </c>
      <c r="I48" s="91">
        <f>'Tax Invoice'!M11</f>
        <v>35.97</v>
      </c>
    </row>
    <row r="49" spans="8:9">
      <c r="H49" s="1" t="s">
        <v>708</v>
      </c>
      <c r="I49" s="91">
        <f>I51/I48</f>
        <v>377.40035307200446</v>
      </c>
    </row>
    <row r="50" spans="8:9">
      <c r="H50" s="1" t="s">
        <v>709</v>
      </c>
      <c r="I50" s="91">
        <f>I52/I48</f>
        <v>377.40035307200446</v>
      </c>
    </row>
    <row r="51" spans="8:9">
      <c r="H51" s="1" t="s">
        <v>706</v>
      </c>
      <c r="I51" s="91">
        <f>J41*I47</f>
        <v>13575.090700000001</v>
      </c>
    </row>
    <row r="52" spans="8:9">
      <c r="H52" s="1" t="s">
        <v>707</v>
      </c>
      <c r="I52" s="91">
        <f>J44*I47</f>
        <v>13575.090700000001</v>
      </c>
    </row>
  </sheetData>
  <mergeCells count="23">
    <mergeCell ref="F33:G33"/>
    <mergeCell ref="F34:G34"/>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40:G40"/>
    <mergeCell ref="F35:G35"/>
    <mergeCell ref="F36:G36"/>
    <mergeCell ref="F37:G37"/>
    <mergeCell ref="F38:G38"/>
    <mergeCell ref="F39:G3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216</v>
      </c>
      <c r="O1" t="s">
        <v>144</v>
      </c>
      <c r="T1" t="s">
        <v>255</v>
      </c>
      <c r="U1">
        <v>355.09000000000003</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355.09000000000003</v>
      </c>
    </row>
    <row r="5" spans="1:21">
      <c r="A5" s="114"/>
      <c r="B5" s="121" t="s">
        <v>137</v>
      </c>
      <c r="C5" s="120"/>
      <c r="D5" s="120"/>
      <c r="E5" s="120"/>
      <c r="F5" s="120"/>
      <c r="G5" s="120"/>
      <c r="H5" s="120"/>
      <c r="I5" s="120"/>
      <c r="J5" s="115"/>
      <c r="S5" t="s">
        <v>749</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38"/>
      <c r="J10" s="115"/>
    </row>
    <row r="11" spans="1:21">
      <c r="A11" s="114"/>
      <c r="B11" s="114" t="s">
        <v>711</v>
      </c>
      <c r="C11" s="120"/>
      <c r="D11" s="120"/>
      <c r="E11" s="115"/>
      <c r="F11" s="116"/>
      <c r="G11" s="116" t="s">
        <v>711</v>
      </c>
      <c r="H11" s="120"/>
      <c r="I11" s="139"/>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714</v>
      </c>
      <c r="C14" s="120"/>
      <c r="D14" s="120"/>
      <c r="E14" s="115"/>
      <c r="F14" s="116"/>
      <c r="G14" s="116" t="s">
        <v>714</v>
      </c>
      <c r="H14" s="120"/>
      <c r="I14" s="140">
        <v>45189</v>
      </c>
      <c r="J14" s="115"/>
    </row>
    <row r="15" spans="1:21">
      <c r="A15" s="114"/>
      <c r="B15" s="6" t="s">
        <v>6</v>
      </c>
      <c r="C15" s="7"/>
      <c r="D15" s="7"/>
      <c r="E15" s="8"/>
      <c r="F15" s="116"/>
      <c r="G15" s="9" t="s">
        <v>6</v>
      </c>
      <c r="H15" s="120"/>
      <c r="I15" s="141"/>
      <c r="J15" s="115"/>
    </row>
    <row r="16" spans="1:21">
      <c r="A16" s="114"/>
      <c r="B16" s="120"/>
      <c r="C16" s="120"/>
      <c r="D16" s="120"/>
      <c r="E16" s="120"/>
      <c r="F16" s="120"/>
      <c r="G16" s="120"/>
      <c r="H16" s="123" t="s">
        <v>142</v>
      </c>
      <c r="I16" s="129">
        <v>40068</v>
      </c>
      <c r="J16" s="115"/>
    </row>
    <row r="17" spans="1:16">
      <c r="A17" s="114"/>
      <c r="B17" s="120" t="s">
        <v>715</v>
      </c>
      <c r="C17" s="120"/>
      <c r="D17" s="120"/>
      <c r="E17" s="120"/>
      <c r="F17" s="120"/>
      <c r="G17" s="120"/>
      <c r="H17" s="123" t="s">
        <v>143</v>
      </c>
      <c r="I17" s="129"/>
      <c r="J17" s="115"/>
    </row>
    <row r="18" spans="1:16" ht="18">
      <c r="A18" s="114"/>
      <c r="B18" s="120" t="s">
        <v>716</v>
      </c>
      <c r="C18" s="120"/>
      <c r="D18" s="120"/>
      <c r="E18" s="120"/>
      <c r="F18" s="120"/>
      <c r="G18" s="120"/>
      <c r="H18" s="122" t="s">
        <v>258</v>
      </c>
      <c r="I18" s="104" t="s">
        <v>133</v>
      </c>
      <c r="J18" s="115"/>
    </row>
    <row r="19" spans="1:16">
      <c r="A19" s="114"/>
      <c r="B19" s="120"/>
      <c r="C19" s="120"/>
      <c r="D19" s="120"/>
      <c r="E19" s="120"/>
      <c r="F19" s="120"/>
      <c r="G19" s="120"/>
      <c r="H19" s="120"/>
      <c r="I19" s="120"/>
      <c r="J19" s="115"/>
      <c r="P19">
        <v>45189</v>
      </c>
    </row>
    <row r="20" spans="1:16">
      <c r="A20" s="114"/>
      <c r="B20" s="100" t="s">
        <v>198</v>
      </c>
      <c r="C20" s="100" t="s">
        <v>199</v>
      </c>
      <c r="D20" s="117" t="s">
        <v>200</v>
      </c>
      <c r="E20" s="142" t="s">
        <v>201</v>
      </c>
      <c r="F20" s="143"/>
      <c r="G20" s="100" t="s">
        <v>169</v>
      </c>
      <c r="H20" s="100" t="s">
        <v>202</v>
      </c>
      <c r="I20" s="100" t="s">
        <v>21</v>
      </c>
      <c r="J20" s="115"/>
    </row>
    <row r="21" spans="1:16">
      <c r="A21" s="114"/>
      <c r="B21" s="105"/>
      <c r="C21" s="105"/>
      <c r="D21" s="106"/>
      <c r="E21" s="144"/>
      <c r="F21" s="145"/>
      <c r="G21" s="105" t="s">
        <v>141</v>
      </c>
      <c r="H21" s="105"/>
      <c r="I21" s="105"/>
      <c r="J21" s="115"/>
    </row>
    <row r="22" spans="1:16" ht="156">
      <c r="A22" s="114"/>
      <c r="B22" s="107">
        <v>4</v>
      </c>
      <c r="C22" s="10" t="s">
        <v>100</v>
      </c>
      <c r="D22" s="118" t="s">
        <v>717</v>
      </c>
      <c r="E22" s="136" t="s">
        <v>107</v>
      </c>
      <c r="F22" s="137"/>
      <c r="G22" s="11" t="s">
        <v>718</v>
      </c>
      <c r="H22" s="14">
        <v>1.02</v>
      </c>
      <c r="I22" s="109">
        <f t="shared" ref="I22:I40" si="0">H22*B22</f>
        <v>4.08</v>
      </c>
      <c r="J22" s="115"/>
    </row>
    <row r="23" spans="1:16" ht="276">
      <c r="A23" s="114"/>
      <c r="B23" s="107">
        <v>2</v>
      </c>
      <c r="C23" s="10" t="s">
        <v>451</v>
      </c>
      <c r="D23" s="118" t="s">
        <v>28</v>
      </c>
      <c r="E23" s="136"/>
      <c r="F23" s="137"/>
      <c r="G23" s="11" t="s">
        <v>453</v>
      </c>
      <c r="H23" s="14">
        <v>3.01</v>
      </c>
      <c r="I23" s="109">
        <f t="shared" si="0"/>
        <v>6.02</v>
      </c>
      <c r="J23" s="115"/>
    </row>
    <row r="24" spans="1:16" ht="276">
      <c r="A24" s="114"/>
      <c r="B24" s="107">
        <v>2</v>
      </c>
      <c r="C24" s="10" t="s">
        <v>451</v>
      </c>
      <c r="D24" s="118" t="s">
        <v>29</v>
      </c>
      <c r="E24" s="136"/>
      <c r="F24" s="137"/>
      <c r="G24" s="11" t="s">
        <v>453</v>
      </c>
      <c r="H24" s="14">
        <v>3.01</v>
      </c>
      <c r="I24" s="109">
        <f t="shared" si="0"/>
        <v>6.02</v>
      </c>
      <c r="J24" s="115"/>
    </row>
    <row r="25" spans="1:16" ht="264">
      <c r="A25" s="114"/>
      <c r="B25" s="107">
        <v>2</v>
      </c>
      <c r="C25" s="10" t="s">
        <v>445</v>
      </c>
      <c r="D25" s="118" t="s">
        <v>28</v>
      </c>
      <c r="E25" s="136" t="s">
        <v>239</v>
      </c>
      <c r="F25" s="137"/>
      <c r="G25" s="11" t="s">
        <v>447</v>
      </c>
      <c r="H25" s="14">
        <v>2.96</v>
      </c>
      <c r="I25" s="109">
        <f t="shared" si="0"/>
        <v>5.92</v>
      </c>
      <c r="J25" s="115"/>
    </row>
    <row r="26" spans="1:16" ht="264">
      <c r="A26" s="114"/>
      <c r="B26" s="107">
        <v>2</v>
      </c>
      <c r="C26" s="10" t="s">
        <v>445</v>
      </c>
      <c r="D26" s="118" t="s">
        <v>29</v>
      </c>
      <c r="E26" s="136" t="s">
        <v>239</v>
      </c>
      <c r="F26" s="137"/>
      <c r="G26" s="11" t="s">
        <v>447</v>
      </c>
      <c r="H26" s="14">
        <v>2.96</v>
      </c>
      <c r="I26" s="109">
        <f t="shared" si="0"/>
        <v>5.92</v>
      </c>
      <c r="J26" s="115"/>
    </row>
    <row r="27" spans="1:16" ht="300">
      <c r="A27" s="114"/>
      <c r="B27" s="107">
        <v>1</v>
      </c>
      <c r="C27" s="10" t="s">
        <v>719</v>
      </c>
      <c r="D27" s="118" t="s">
        <v>204</v>
      </c>
      <c r="E27" s="136"/>
      <c r="F27" s="137"/>
      <c r="G27" s="11" t="s">
        <v>720</v>
      </c>
      <c r="H27" s="14">
        <v>46.19</v>
      </c>
      <c r="I27" s="109">
        <f t="shared" si="0"/>
        <v>46.19</v>
      </c>
      <c r="J27" s="115"/>
    </row>
    <row r="28" spans="1:16" ht="96">
      <c r="A28" s="114"/>
      <c r="B28" s="107">
        <v>50</v>
      </c>
      <c r="C28" s="10" t="s">
        <v>721</v>
      </c>
      <c r="D28" s="118" t="s">
        <v>722</v>
      </c>
      <c r="E28" s="136"/>
      <c r="F28" s="137"/>
      <c r="G28" s="11" t="s">
        <v>723</v>
      </c>
      <c r="H28" s="14">
        <v>0.46</v>
      </c>
      <c r="I28" s="109">
        <f t="shared" si="0"/>
        <v>23</v>
      </c>
      <c r="J28" s="115"/>
    </row>
    <row r="29" spans="1:16" ht="84">
      <c r="A29" s="114"/>
      <c r="B29" s="107">
        <v>30</v>
      </c>
      <c r="C29" s="10" t="s">
        <v>724</v>
      </c>
      <c r="D29" s="118" t="s">
        <v>722</v>
      </c>
      <c r="E29" s="136" t="s">
        <v>273</v>
      </c>
      <c r="F29" s="137"/>
      <c r="G29" s="11" t="s">
        <v>725</v>
      </c>
      <c r="H29" s="14">
        <v>0.72</v>
      </c>
      <c r="I29" s="109">
        <f t="shared" si="0"/>
        <v>21.599999999999998</v>
      </c>
      <c r="J29" s="115"/>
    </row>
    <row r="30" spans="1:16" ht="84">
      <c r="A30" s="114"/>
      <c r="B30" s="107">
        <v>30</v>
      </c>
      <c r="C30" s="10" t="s">
        <v>724</v>
      </c>
      <c r="D30" s="118" t="s">
        <v>722</v>
      </c>
      <c r="E30" s="136" t="s">
        <v>272</v>
      </c>
      <c r="F30" s="137"/>
      <c r="G30" s="11" t="s">
        <v>725</v>
      </c>
      <c r="H30" s="14">
        <v>0.72</v>
      </c>
      <c r="I30" s="109">
        <f t="shared" si="0"/>
        <v>21.599999999999998</v>
      </c>
      <c r="J30" s="115"/>
    </row>
    <row r="31" spans="1:16" ht="264">
      <c r="A31" s="114"/>
      <c r="B31" s="107">
        <v>1</v>
      </c>
      <c r="C31" s="10" t="s">
        <v>726</v>
      </c>
      <c r="D31" s="118" t="s">
        <v>727</v>
      </c>
      <c r="E31" s="136"/>
      <c r="F31" s="137"/>
      <c r="G31" s="11" t="s">
        <v>728</v>
      </c>
      <c r="H31" s="14">
        <v>15.73</v>
      </c>
      <c r="I31" s="109">
        <f t="shared" si="0"/>
        <v>15.73</v>
      </c>
      <c r="J31" s="115"/>
    </row>
    <row r="32" spans="1:16" ht="96">
      <c r="A32" s="114"/>
      <c r="B32" s="107">
        <v>10</v>
      </c>
      <c r="C32" s="10" t="s">
        <v>729</v>
      </c>
      <c r="D32" s="118" t="s">
        <v>730</v>
      </c>
      <c r="E32" s="136"/>
      <c r="F32" s="137"/>
      <c r="G32" s="11" t="s">
        <v>731</v>
      </c>
      <c r="H32" s="14">
        <v>1.66</v>
      </c>
      <c r="I32" s="109">
        <f t="shared" si="0"/>
        <v>16.599999999999998</v>
      </c>
      <c r="J32" s="115"/>
    </row>
    <row r="33" spans="1:10" ht="96">
      <c r="A33" s="114"/>
      <c r="B33" s="107">
        <v>10</v>
      </c>
      <c r="C33" s="10" t="s">
        <v>729</v>
      </c>
      <c r="D33" s="118" t="s">
        <v>23</v>
      </c>
      <c r="E33" s="136"/>
      <c r="F33" s="137"/>
      <c r="G33" s="11" t="s">
        <v>731</v>
      </c>
      <c r="H33" s="14">
        <v>1.66</v>
      </c>
      <c r="I33" s="109">
        <f t="shared" si="0"/>
        <v>16.599999999999998</v>
      </c>
      <c r="J33" s="115"/>
    </row>
    <row r="34" spans="1:10" ht="96">
      <c r="A34" s="114"/>
      <c r="B34" s="107">
        <v>10</v>
      </c>
      <c r="C34" s="10" t="s">
        <v>729</v>
      </c>
      <c r="D34" s="118" t="s">
        <v>25</v>
      </c>
      <c r="E34" s="136"/>
      <c r="F34" s="137"/>
      <c r="G34" s="11" t="s">
        <v>731</v>
      </c>
      <c r="H34" s="14">
        <v>1.66</v>
      </c>
      <c r="I34" s="109">
        <f t="shared" si="0"/>
        <v>16.599999999999998</v>
      </c>
      <c r="J34" s="115"/>
    </row>
    <row r="35" spans="1:10" ht="96">
      <c r="A35" s="114"/>
      <c r="B35" s="107">
        <v>10</v>
      </c>
      <c r="C35" s="10" t="s">
        <v>732</v>
      </c>
      <c r="D35" s="118" t="s">
        <v>23</v>
      </c>
      <c r="E35" s="136" t="s">
        <v>272</v>
      </c>
      <c r="F35" s="137"/>
      <c r="G35" s="11" t="s">
        <v>733</v>
      </c>
      <c r="H35" s="14">
        <v>2.0499999999999998</v>
      </c>
      <c r="I35" s="109">
        <f t="shared" si="0"/>
        <v>20.5</v>
      </c>
      <c r="J35" s="115"/>
    </row>
    <row r="36" spans="1:10" ht="96">
      <c r="A36" s="114"/>
      <c r="B36" s="107">
        <v>10</v>
      </c>
      <c r="C36" s="10" t="s">
        <v>732</v>
      </c>
      <c r="D36" s="118" t="s">
        <v>25</v>
      </c>
      <c r="E36" s="136" t="s">
        <v>272</v>
      </c>
      <c r="F36" s="137"/>
      <c r="G36" s="11" t="s">
        <v>733</v>
      </c>
      <c r="H36" s="14">
        <v>2.0499999999999998</v>
      </c>
      <c r="I36" s="109">
        <f t="shared" si="0"/>
        <v>20.5</v>
      </c>
      <c r="J36" s="115"/>
    </row>
    <row r="37" spans="1:10" ht="84">
      <c r="A37" s="114"/>
      <c r="B37" s="107">
        <v>1</v>
      </c>
      <c r="C37" s="10" t="s">
        <v>734</v>
      </c>
      <c r="D37" s="118" t="s">
        <v>735</v>
      </c>
      <c r="E37" s="136"/>
      <c r="F37" s="137"/>
      <c r="G37" s="11" t="s">
        <v>736</v>
      </c>
      <c r="H37" s="14">
        <v>5.64</v>
      </c>
      <c r="I37" s="109">
        <f t="shared" si="0"/>
        <v>5.64</v>
      </c>
      <c r="J37" s="115"/>
    </row>
    <row r="38" spans="1:10" ht="372">
      <c r="A38" s="114"/>
      <c r="B38" s="107">
        <v>10</v>
      </c>
      <c r="C38" s="10" t="s">
        <v>737</v>
      </c>
      <c r="D38" s="118" t="s">
        <v>738</v>
      </c>
      <c r="E38" s="136"/>
      <c r="F38" s="137"/>
      <c r="G38" s="11" t="s">
        <v>739</v>
      </c>
      <c r="H38" s="14">
        <v>2.4500000000000002</v>
      </c>
      <c r="I38" s="109">
        <f t="shared" si="0"/>
        <v>24.5</v>
      </c>
      <c r="J38" s="115"/>
    </row>
    <row r="39" spans="1:10" ht="180">
      <c r="A39" s="114"/>
      <c r="B39" s="107">
        <v>1</v>
      </c>
      <c r="C39" s="10" t="s">
        <v>740</v>
      </c>
      <c r="D39" s="118" t="s">
        <v>90</v>
      </c>
      <c r="E39" s="136" t="s">
        <v>107</v>
      </c>
      <c r="F39" s="137"/>
      <c r="G39" s="11" t="s">
        <v>741</v>
      </c>
      <c r="H39" s="14">
        <v>48.97</v>
      </c>
      <c r="I39" s="109">
        <f t="shared" si="0"/>
        <v>48.97</v>
      </c>
      <c r="J39" s="115"/>
    </row>
    <row r="40" spans="1:10" ht="84">
      <c r="A40" s="114"/>
      <c r="B40" s="108">
        <v>30</v>
      </c>
      <c r="C40" s="12" t="s">
        <v>742</v>
      </c>
      <c r="D40" s="119" t="s">
        <v>26</v>
      </c>
      <c r="E40" s="134"/>
      <c r="F40" s="135"/>
      <c r="G40" s="13" t="s">
        <v>743</v>
      </c>
      <c r="H40" s="15">
        <v>0.97</v>
      </c>
      <c r="I40" s="110">
        <f t="shared" si="0"/>
        <v>29.099999999999998</v>
      </c>
      <c r="J40" s="115"/>
    </row>
  </sheetData>
  <mergeCells count="23">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40:F40"/>
    <mergeCell ref="E35:F35"/>
    <mergeCell ref="E36:F36"/>
    <mergeCell ref="E37:F37"/>
    <mergeCell ref="E38:F38"/>
    <mergeCell ref="E39:F3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3"/>
  <sheetViews>
    <sheetView zoomScale="90" zoomScaleNormal="90" workbookViewId="0">
      <selection activeCell="T22" sqref="T22"/>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0.25</v>
      </c>
      <c r="O1" t="s">
        <v>181</v>
      </c>
    </row>
    <row r="2" spans="1:15" ht="15.75" customHeight="1">
      <c r="A2" s="114"/>
      <c r="B2" s="124" t="s">
        <v>134</v>
      </c>
      <c r="C2" s="120"/>
      <c r="D2" s="120"/>
      <c r="E2" s="120"/>
      <c r="F2" s="120"/>
      <c r="G2" s="120"/>
      <c r="H2" s="120"/>
      <c r="I2" s="120"/>
      <c r="J2" s="120"/>
      <c r="K2" s="125" t="s">
        <v>140</v>
      </c>
      <c r="L2" s="115"/>
      <c r="N2">
        <v>355.09000000000003</v>
      </c>
      <c r="O2" t="s">
        <v>182</v>
      </c>
    </row>
    <row r="3" spans="1:15" ht="12.75" customHeight="1">
      <c r="A3" s="114"/>
      <c r="B3" s="121" t="s">
        <v>135</v>
      </c>
      <c r="C3" s="120"/>
      <c r="D3" s="120"/>
      <c r="E3" s="120"/>
      <c r="F3" s="120"/>
      <c r="G3" s="120"/>
      <c r="H3" s="120"/>
      <c r="I3" s="120"/>
      <c r="J3" s="120"/>
      <c r="K3" s="120"/>
      <c r="L3" s="115"/>
      <c r="N3">
        <v>355.09000000000003</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99" t="s">
        <v>7</v>
      </c>
      <c r="C9" s="102"/>
      <c r="D9" s="102"/>
      <c r="E9" s="102"/>
      <c r="F9" s="103"/>
      <c r="G9" s="98"/>
      <c r="H9" s="99" t="s">
        <v>7</v>
      </c>
      <c r="I9" s="120"/>
      <c r="J9" s="120"/>
      <c r="K9" s="99" t="s">
        <v>195</v>
      </c>
      <c r="L9" s="115"/>
    </row>
    <row r="10" spans="1:15" ht="15" customHeight="1">
      <c r="A10" s="114"/>
      <c r="B10" s="116" t="s">
        <v>710</v>
      </c>
      <c r="C10" s="120"/>
      <c r="D10" s="120"/>
      <c r="E10" s="120"/>
      <c r="F10" s="115"/>
      <c r="G10" s="116"/>
      <c r="H10" s="116" t="s">
        <v>710</v>
      </c>
      <c r="I10" s="120"/>
      <c r="J10" s="120"/>
      <c r="K10" s="138">
        <f>IF(Invoice!J10&lt;&gt;"",Invoice!J10,"")</f>
        <v>51506</v>
      </c>
      <c r="L10" s="115"/>
    </row>
    <row r="11" spans="1:15" ht="12.75" customHeight="1">
      <c r="A11" s="114"/>
      <c r="B11" s="116" t="s">
        <v>711</v>
      </c>
      <c r="C11" s="120"/>
      <c r="D11" s="120"/>
      <c r="E11" s="120"/>
      <c r="F11" s="115"/>
      <c r="G11" s="116"/>
      <c r="H11" s="116" t="s">
        <v>711</v>
      </c>
      <c r="I11" s="120"/>
      <c r="J11" s="120"/>
      <c r="K11" s="139"/>
      <c r="L11" s="115"/>
    </row>
    <row r="12" spans="1:15" ht="12.75" customHeight="1">
      <c r="A12" s="114"/>
      <c r="B12" s="116" t="s">
        <v>712</v>
      </c>
      <c r="C12" s="120"/>
      <c r="D12" s="120"/>
      <c r="E12" s="120"/>
      <c r="F12" s="115"/>
      <c r="G12" s="116"/>
      <c r="H12" s="116" t="s">
        <v>712</v>
      </c>
      <c r="I12" s="120"/>
      <c r="J12" s="120"/>
      <c r="K12" s="120"/>
      <c r="L12" s="115"/>
    </row>
    <row r="13" spans="1:15" ht="12.75" customHeight="1">
      <c r="A13" s="114"/>
      <c r="B13" s="116" t="s">
        <v>713</v>
      </c>
      <c r="C13" s="120"/>
      <c r="D13" s="120"/>
      <c r="E13" s="120"/>
      <c r="F13" s="115"/>
      <c r="G13" s="116"/>
      <c r="H13" s="116" t="s">
        <v>713</v>
      </c>
      <c r="I13" s="120"/>
      <c r="J13" s="120"/>
      <c r="K13" s="99" t="s">
        <v>11</v>
      </c>
      <c r="L13" s="115"/>
    </row>
    <row r="14" spans="1:15" ht="15" customHeight="1">
      <c r="A14" s="114"/>
      <c r="B14" s="116" t="s">
        <v>714</v>
      </c>
      <c r="C14" s="120"/>
      <c r="D14" s="120"/>
      <c r="E14" s="120"/>
      <c r="F14" s="115"/>
      <c r="G14" s="116"/>
      <c r="H14" s="116" t="s">
        <v>714</v>
      </c>
      <c r="I14" s="120"/>
      <c r="J14" s="120"/>
      <c r="K14" s="140">
        <f>Invoice!J14</f>
        <v>45190</v>
      </c>
      <c r="L14" s="115"/>
    </row>
    <row r="15" spans="1:15" ht="15" customHeight="1">
      <c r="A15" s="114"/>
      <c r="B15" s="130" t="s">
        <v>752</v>
      </c>
      <c r="C15" s="7"/>
      <c r="D15" s="7"/>
      <c r="E15" s="7"/>
      <c r="F15" s="8"/>
      <c r="G15" s="116"/>
      <c r="H15" s="130" t="s">
        <v>752</v>
      </c>
      <c r="I15" s="120"/>
      <c r="J15" s="120"/>
      <c r="K15" s="141"/>
      <c r="L15" s="115"/>
    </row>
    <row r="16" spans="1:15" ht="15" customHeight="1">
      <c r="A16" s="114"/>
      <c r="B16" s="120"/>
      <c r="C16" s="120"/>
      <c r="D16" s="120"/>
      <c r="E16" s="120"/>
      <c r="F16" s="120"/>
      <c r="G16" s="120"/>
      <c r="H16" s="120"/>
      <c r="I16" s="123" t="s">
        <v>142</v>
      </c>
      <c r="J16" s="123" t="s">
        <v>142</v>
      </c>
      <c r="K16" s="129">
        <v>40068</v>
      </c>
      <c r="L16" s="115"/>
    </row>
    <row r="17" spans="1:12" ht="12.75" customHeight="1">
      <c r="A17" s="114"/>
      <c r="B17" s="120" t="s">
        <v>715</v>
      </c>
      <c r="C17" s="120"/>
      <c r="D17" s="120"/>
      <c r="E17" s="120"/>
      <c r="F17" s="120"/>
      <c r="G17" s="120"/>
      <c r="H17" s="120"/>
      <c r="I17" s="123" t="s">
        <v>143</v>
      </c>
      <c r="J17" s="123" t="s">
        <v>143</v>
      </c>
      <c r="K17" s="129" t="str">
        <f>IF(Invoice!J17&lt;&gt;"",Invoice!J17,"")</f>
        <v>Mina</v>
      </c>
      <c r="L17" s="115"/>
    </row>
    <row r="18" spans="1:12" ht="18" customHeight="1">
      <c r="A18" s="114"/>
      <c r="B18" s="120" t="s">
        <v>716</v>
      </c>
      <c r="C18" s="120"/>
      <c r="D18" s="120"/>
      <c r="E18" s="120"/>
      <c r="F18" s="120"/>
      <c r="G18" s="120"/>
      <c r="H18" s="120"/>
      <c r="I18" s="122" t="s">
        <v>258</v>
      </c>
      <c r="J18" s="122" t="s">
        <v>258</v>
      </c>
      <c r="K18" s="104" t="s">
        <v>133</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2" t="s">
        <v>201</v>
      </c>
      <c r="G20" s="143"/>
      <c r="H20" s="100" t="s">
        <v>169</v>
      </c>
      <c r="I20" s="100" t="s">
        <v>202</v>
      </c>
      <c r="J20" s="100" t="s">
        <v>202</v>
      </c>
      <c r="K20" s="100" t="s">
        <v>21</v>
      </c>
      <c r="L20" s="115"/>
    </row>
    <row r="21" spans="1:12" ht="12.75" customHeight="1">
      <c r="A21" s="114"/>
      <c r="B21" s="100"/>
      <c r="C21" s="100"/>
      <c r="D21" s="100"/>
      <c r="E21" s="117"/>
      <c r="F21" s="142"/>
      <c r="G21" s="143"/>
      <c r="H21" s="100" t="s">
        <v>141</v>
      </c>
      <c r="I21" s="100"/>
      <c r="J21" s="105"/>
      <c r="K21" s="105"/>
      <c r="L21" s="115"/>
    </row>
    <row r="22" spans="1:12" ht="26.25">
      <c r="A22" s="114"/>
      <c r="B22" s="105"/>
      <c r="C22" s="105"/>
      <c r="D22" s="105"/>
      <c r="E22" s="106"/>
      <c r="F22" s="106"/>
      <c r="G22" s="132"/>
      <c r="H22" s="133" t="s">
        <v>755</v>
      </c>
      <c r="I22" s="105"/>
      <c r="J22" s="105"/>
      <c r="K22" s="105"/>
      <c r="L22" s="115"/>
    </row>
    <row r="23" spans="1:12" ht="24" customHeight="1">
      <c r="A23" s="114"/>
      <c r="B23" s="107">
        <f>'Tax Invoice'!D18</f>
        <v>4</v>
      </c>
      <c r="C23" s="10" t="s">
        <v>100</v>
      </c>
      <c r="D23" s="10" t="s">
        <v>744</v>
      </c>
      <c r="E23" s="118" t="s">
        <v>717</v>
      </c>
      <c r="F23" s="136" t="s">
        <v>107</v>
      </c>
      <c r="G23" s="137"/>
      <c r="H23" s="11" t="s">
        <v>718</v>
      </c>
      <c r="I23" s="14">
        <f t="shared" ref="I23:I41" si="0">ROUNDUP(J23*$N$1,2)</f>
        <v>0.26</v>
      </c>
      <c r="J23" s="14">
        <v>1.02</v>
      </c>
      <c r="K23" s="109">
        <f t="shared" ref="K23:K41" si="1">I23*B23</f>
        <v>1.04</v>
      </c>
      <c r="L23" s="115"/>
    </row>
    <row r="24" spans="1:12" ht="36" customHeight="1">
      <c r="A24" s="114"/>
      <c r="B24" s="107">
        <f>'Tax Invoice'!D19</f>
        <v>2</v>
      </c>
      <c r="C24" s="10" t="s">
        <v>451</v>
      </c>
      <c r="D24" s="10" t="s">
        <v>451</v>
      </c>
      <c r="E24" s="118" t="s">
        <v>28</v>
      </c>
      <c r="F24" s="136"/>
      <c r="G24" s="137"/>
      <c r="H24" s="11" t="s">
        <v>453</v>
      </c>
      <c r="I24" s="14">
        <f t="shared" si="0"/>
        <v>0.76</v>
      </c>
      <c r="J24" s="14">
        <v>3.01</v>
      </c>
      <c r="K24" s="109">
        <f t="shared" si="1"/>
        <v>1.52</v>
      </c>
      <c r="L24" s="115"/>
    </row>
    <row r="25" spans="1:12" ht="36" customHeight="1">
      <c r="A25" s="114"/>
      <c r="B25" s="107">
        <f>'Tax Invoice'!D20</f>
        <v>2</v>
      </c>
      <c r="C25" s="10" t="s">
        <v>451</v>
      </c>
      <c r="D25" s="10" t="s">
        <v>451</v>
      </c>
      <c r="E25" s="118" t="s">
        <v>29</v>
      </c>
      <c r="F25" s="136"/>
      <c r="G25" s="137"/>
      <c r="H25" s="11" t="s">
        <v>453</v>
      </c>
      <c r="I25" s="14">
        <f t="shared" si="0"/>
        <v>0.76</v>
      </c>
      <c r="J25" s="14">
        <v>3.01</v>
      </c>
      <c r="K25" s="109">
        <f t="shared" si="1"/>
        <v>1.52</v>
      </c>
      <c r="L25" s="115"/>
    </row>
    <row r="26" spans="1:12" ht="36" customHeight="1">
      <c r="A26" s="114"/>
      <c r="B26" s="107">
        <f>'Tax Invoice'!D21</f>
        <v>2</v>
      </c>
      <c r="C26" s="10" t="s">
        <v>445</v>
      </c>
      <c r="D26" s="10" t="s">
        <v>445</v>
      </c>
      <c r="E26" s="118" t="s">
        <v>28</v>
      </c>
      <c r="F26" s="136" t="s">
        <v>239</v>
      </c>
      <c r="G26" s="137"/>
      <c r="H26" s="11" t="s">
        <v>447</v>
      </c>
      <c r="I26" s="14">
        <f t="shared" si="0"/>
        <v>0.74</v>
      </c>
      <c r="J26" s="14">
        <v>2.96</v>
      </c>
      <c r="K26" s="109">
        <f t="shared" si="1"/>
        <v>1.48</v>
      </c>
      <c r="L26" s="115"/>
    </row>
    <row r="27" spans="1:12" ht="36" customHeight="1">
      <c r="A27" s="114"/>
      <c r="B27" s="107">
        <f>'Tax Invoice'!D22</f>
        <v>2</v>
      </c>
      <c r="C27" s="10" t="s">
        <v>445</v>
      </c>
      <c r="D27" s="10" t="s">
        <v>445</v>
      </c>
      <c r="E27" s="118" t="s">
        <v>29</v>
      </c>
      <c r="F27" s="136" t="s">
        <v>239</v>
      </c>
      <c r="G27" s="137"/>
      <c r="H27" s="11" t="s">
        <v>447</v>
      </c>
      <c r="I27" s="14">
        <f t="shared" si="0"/>
        <v>0.74</v>
      </c>
      <c r="J27" s="14">
        <v>2.96</v>
      </c>
      <c r="K27" s="109">
        <f t="shared" si="1"/>
        <v>1.48</v>
      </c>
      <c r="L27" s="115"/>
    </row>
    <row r="28" spans="1:12" ht="38.25" customHeight="1">
      <c r="A28" s="114"/>
      <c r="B28" s="107">
        <f>'Tax Invoice'!D23</f>
        <v>1</v>
      </c>
      <c r="C28" s="10" t="s">
        <v>719</v>
      </c>
      <c r="D28" s="10" t="s">
        <v>745</v>
      </c>
      <c r="E28" s="118" t="s">
        <v>204</v>
      </c>
      <c r="F28" s="136"/>
      <c r="G28" s="137"/>
      <c r="H28" s="11" t="s">
        <v>720</v>
      </c>
      <c r="I28" s="14">
        <f t="shared" si="0"/>
        <v>11.549999999999999</v>
      </c>
      <c r="J28" s="14">
        <v>46.19</v>
      </c>
      <c r="K28" s="109">
        <f t="shared" si="1"/>
        <v>11.549999999999999</v>
      </c>
      <c r="L28" s="115"/>
    </row>
    <row r="29" spans="1:12" ht="12.75" customHeight="1">
      <c r="A29" s="114"/>
      <c r="B29" s="107">
        <f>'Tax Invoice'!D24</f>
        <v>50</v>
      </c>
      <c r="C29" s="10" t="s">
        <v>721</v>
      </c>
      <c r="D29" s="10" t="s">
        <v>746</v>
      </c>
      <c r="E29" s="118" t="s">
        <v>722</v>
      </c>
      <c r="F29" s="136"/>
      <c r="G29" s="137"/>
      <c r="H29" s="11" t="s">
        <v>723</v>
      </c>
      <c r="I29" s="14">
        <f t="shared" si="0"/>
        <v>0.12</v>
      </c>
      <c r="J29" s="14">
        <v>0.46</v>
      </c>
      <c r="K29" s="109">
        <f t="shared" si="1"/>
        <v>6</v>
      </c>
      <c r="L29" s="115"/>
    </row>
    <row r="30" spans="1:12" ht="12.75" customHeight="1">
      <c r="A30" s="114"/>
      <c r="B30" s="107">
        <f>'Tax Invoice'!D25</f>
        <v>30</v>
      </c>
      <c r="C30" s="10" t="s">
        <v>724</v>
      </c>
      <c r="D30" s="10" t="s">
        <v>747</v>
      </c>
      <c r="E30" s="118" t="s">
        <v>722</v>
      </c>
      <c r="F30" s="136" t="s">
        <v>273</v>
      </c>
      <c r="G30" s="137"/>
      <c r="H30" s="11" t="s">
        <v>725</v>
      </c>
      <c r="I30" s="14">
        <f t="shared" si="0"/>
        <v>0.18</v>
      </c>
      <c r="J30" s="14">
        <v>0.72</v>
      </c>
      <c r="K30" s="109">
        <f t="shared" si="1"/>
        <v>5.3999999999999995</v>
      </c>
      <c r="L30" s="115"/>
    </row>
    <row r="31" spans="1:12" ht="12.75" customHeight="1">
      <c r="A31" s="114"/>
      <c r="B31" s="107">
        <f>'Tax Invoice'!D26</f>
        <v>30</v>
      </c>
      <c r="C31" s="10" t="s">
        <v>724</v>
      </c>
      <c r="D31" s="10" t="s">
        <v>747</v>
      </c>
      <c r="E31" s="118" t="s">
        <v>722</v>
      </c>
      <c r="F31" s="136" t="s">
        <v>272</v>
      </c>
      <c r="G31" s="137"/>
      <c r="H31" s="11" t="s">
        <v>725</v>
      </c>
      <c r="I31" s="14">
        <f t="shared" si="0"/>
        <v>0.18</v>
      </c>
      <c r="J31" s="14">
        <v>0.72</v>
      </c>
      <c r="K31" s="109">
        <f t="shared" si="1"/>
        <v>5.3999999999999995</v>
      </c>
      <c r="L31" s="115"/>
    </row>
    <row r="32" spans="1:12" ht="36" customHeight="1">
      <c r="A32" s="114"/>
      <c r="B32" s="107">
        <f>'Tax Invoice'!D27</f>
        <v>1</v>
      </c>
      <c r="C32" s="10" t="s">
        <v>726</v>
      </c>
      <c r="D32" s="10" t="s">
        <v>748</v>
      </c>
      <c r="E32" s="118" t="s">
        <v>727</v>
      </c>
      <c r="F32" s="136"/>
      <c r="G32" s="137"/>
      <c r="H32" s="11" t="s">
        <v>728</v>
      </c>
      <c r="I32" s="14">
        <f t="shared" si="0"/>
        <v>3.94</v>
      </c>
      <c r="J32" s="14">
        <v>15.73</v>
      </c>
      <c r="K32" s="109">
        <f t="shared" si="1"/>
        <v>3.94</v>
      </c>
      <c r="L32" s="115"/>
    </row>
    <row r="33" spans="1:12" ht="16.5" customHeight="1">
      <c r="A33" s="114"/>
      <c r="B33" s="107">
        <f>'Tax Invoice'!D28</f>
        <v>10</v>
      </c>
      <c r="C33" s="10" t="s">
        <v>729</v>
      </c>
      <c r="D33" s="10" t="s">
        <v>729</v>
      </c>
      <c r="E33" s="118" t="s">
        <v>730</v>
      </c>
      <c r="F33" s="136"/>
      <c r="G33" s="137"/>
      <c r="H33" s="11" t="s">
        <v>731</v>
      </c>
      <c r="I33" s="14">
        <f t="shared" si="0"/>
        <v>0.42</v>
      </c>
      <c r="J33" s="14">
        <v>1.66</v>
      </c>
      <c r="K33" s="109">
        <f t="shared" si="1"/>
        <v>4.2</v>
      </c>
      <c r="L33" s="115"/>
    </row>
    <row r="34" spans="1:12" ht="16.5" customHeight="1">
      <c r="A34" s="114"/>
      <c r="B34" s="107">
        <f>'Tax Invoice'!D29</f>
        <v>10</v>
      </c>
      <c r="C34" s="10" t="s">
        <v>729</v>
      </c>
      <c r="D34" s="10" t="s">
        <v>729</v>
      </c>
      <c r="E34" s="118" t="s">
        <v>23</v>
      </c>
      <c r="F34" s="136"/>
      <c r="G34" s="137"/>
      <c r="H34" s="11" t="s">
        <v>731</v>
      </c>
      <c r="I34" s="14">
        <f t="shared" si="0"/>
        <v>0.42</v>
      </c>
      <c r="J34" s="14">
        <v>1.66</v>
      </c>
      <c r="K34" s="109">
        <f t="shared" si="1"/>
        <v>4.2</v>
      </c>
      <c r="L34" s="115"/>
    </row>
    <row r="35" spans="1:12" ht="16.5" customHeight="1">
      <c r="A35" s="114"/>
      <c r="B35" s="107">
        <f>'Tax Invoice'!D30</f>
        <v>10</v>
      </c>
      <c r="C35" s="10" t="s">
        <v>729</v>
      </c>
      <c r="D35" s="10" t="s">
        <v>729</v>
      </c>
      <c r="E35" s="118" t="s">
        <v>25</v>
      </c>
      <c r="F35" s="136"/>
      <c r="G35" s="137"/>
      <c r="H35" s="11" t="s">
        <v>731</v>
      </c>
      <c r="I35" s="14">
        <f t="shared" si="0"/>
        <v>0.42</v>
      </c>
      <c r="J35" s="14">
        <v>1.66</v>
      </c>
      <c r="K35" s="109">
        <f t="shared" si="1"/>
        <v>4.2</v>
      </c>
      <c r="L35" s="115"/>
    </row>
    <row r="36" spans="1:12" ht="12.75" customHeight="1">
      <c r="A36" s="114"/>
      <c r="B36" s="107">
        <f>'Tax Invoice'!D31</f>
        <v>10</v>
      </c>
      <c r="C36" s="10" t="s">
        <v>732</v>
      </c>
      <c r="D36" s="10" t="s">
        <v>732</v>
      </c>
      <c r="E36" s="118" t="s">
        <v>23</v>
      </c>
      <c r="F36" s="136" t="s">
        <v>272</v>
      </c>
      <c r="G36" s="137"/>
      <c r="H36" s="11" t="s">
        <v>733</v>
      </c>
      <c r="I36" s="14">
        <f t="shared" si="0"/>
        <v>0.52</v>
      </c>
      <c r="J36" s="14">
        <v>2.0499999999999998</v>
      </c>
      <c r="K36" s="109">
        <f t="shared" si="1"/>
        <v>5.2</v>
      </c>
      <c r="L36" s="115"/>
    </row>
    <row r="37" spans="1:12" ht="12.75" customHeight="1">
      <c r="A37" s="114"/>
      <c r="B37" s="107">
        <f>'Tax Invoice'!D32</f>
        <v>10</v>
      </c>
      <c r="C37" s="10" t="s">
        <v>732</v>
      </c>
      <c r="D37" s="10" t="s">
        <v>732</v>
      </c>
      <c r="E37" s="118" t="s">
        <v>25</v>
      </c>
      <c r="F37" s="136" t="s">
        <v>272</v>
      </c>
      <c r="G37" s="137"/>
      <c r="H37" s="11" t="s">
        <v>733</v>
      </c>
      <c r="I37" s="14">
        <f t="shared" si="0"/>
        <v>0.52</v>
      </c>
      <c r="J37" s="14">
        <v>2.0499999999999998</v>
      </c>
      <c r="K37" s="109">
        <f t="shared" si="1"/>
        <v>5.2</v>
      </c>
      <c r="L37" s="115"/>
    </row>
    <row r="38" spans="1:12" ht="12.75" customHeight="1">
      <c r="A38" s="114"/>
      <c r="B38" s="107">
        <f>'Tax Invoice'!D33</f>
        <v>1</v>
      </c>
      <c r="C38" s="10" t="s">
        <v>734</v>
      </c>
      <c r="D38" s="10" t="s">
        <v>734</v>
      </c>
      <c r="E38" s="118" t="s">
        <v>735</v>
      </c>
      <c r="F38" s="136"/>
      <c r="G38" s="137"/>
      <c r="H38" s="11" t="s">
        <v>736</v>
      </c>
      <c r="I38" s="14">
        <f t="shared" si="0"/>
        <v>1.41</v>
      </c>
      <c r="J38" s="14">
        <v>5.64</v>
      </c>
      <c r="K38" s="109">
        <f t="shared" si="1"/>
        <v>1.41</v>
      </c>
      <c r="L38" s="115"/>
    </row>
    <row r="39" spans="1:12" ht="49.5" customHeight="1">
      <c r="A39" s="114"/>
      <c r="B39" s="107">
        <f>'Tax Invoice'!D34</f>
        <v>10</v>
      </c>
      <c r="C39" s="10" t="s">
        <v>737</v>
      </c>
      <c r="D39" s="10" t="s">
        <v>737</v>
      </c>
      <c r="E39" s="118" t="s">
        <v>738</v>
      </c>
      <c r="F39" s="136"/>
      <c r="G39" s="137"/>
      <c r="H39" s="11" t="s">
        <v>739</v>
      </c>
      <c r="I39" s="14">
        <f t="shared" si="0"/>
        <v>0.62</v>
      </c>
      <c r="J39" s="14">
        <v>2.4500000000000002</v>
      </c>
      <c r="K39" s="109">
        <f t="shared" si="1"/>
        <v>6.2</v>
      </c>
      <c r="L39" s="115"/>
    </row>
    <row r="40" spans="1:12" ht="24" customHeight="1">
      <c r="A40" s="114"/>
      <c r="B40" s="107">
        <f>'Tax Invoice'!D35</f>
        <v>1</v>
      </c>
      <c r="C40" s="10" t="s">
        <v>740</v>
      </c>
      <c r="D40" s="10" t="s">
        <v>740</v>
      </c>
      <c r="E40" s="118" t="s">
        <v>90</v>
      </c>
      <c r="F40" s="136" t="s">
        <v>107</v>
      </c>
      <c r="G40" s="137"/>
      <c r="H40" s="11" t="s">
        <v>741</v>
      </c>
      <c r="I40" s="14">
        <f t="shared" si="0"/>
        <v>12.25</v>
      </c>
      <c r="J40" s="14">
        <v>48.97</v>
      </c>
      <c r="K40" s="109">
        <f t="shared" si="1"/>
        <v>12.25</v>
      </c>
      <c r="L40" s="115"/>
    </row>
    <row r="41" spans="1:12" ht="12.75" customHeight="1">
      <c r="A41" s="114"/>
      <c r="B41" s="108">
        <f>'Tax Invoice'!D36</f>
        <v>30</v>
      </c>
      <c r="C41" s="12" t="s">
        <v>742</v>
      </c>
      <c r="D41" s="12" t="s">
        <v>742</v>
      </c>
      <c r="E41" s="119" t="s">
        <v>26</v>
      </c>
      <c r="F41" s="134"/>
      <c r="G41" s="135"/>
      <c r="H41" s="13" t="s">
        <v>743</v>
      </c>
      <c r="I41" s="15">
        <f t="shared" si="0"/>
        <v>0.25</v>
      </c>
      <c r="J41" s="15">
        <v>0.97</v>
      </c>
      <c r="K41" s="110">
        <f t="shared" si="1"/>
        <v>7.5</v>
      </c>
      <c r="L41" s="115"/>
    </row>
    <row r="42" spans="1:12" ht="12.75" customHeight="1">
      <c r="A42" s="114"/>
      <c r="B42" s="126"/>
      <c r="C42" s="126"/>
      <c r="D42" s="126"/>
      <c r="E42" s="126"/>
      <c r="F42" s="126"/>
      <c r="G42" s="126"/>
      <c r="H42" s="126"/>
      <c r="I42" s="127" t="s">
        <v>255</v>
      </c>
      <c r="J42" s="127" t="s">
        <v>255</v>
      </c>
      <c r="K42" s="128">
        <f>SUM(K23:K41)</f>
        <v>89.690000000000012</v>
      </c>
      <c r="L42" s="115"/>
    </row>
    <row r="43" spans="1:12" ht="12.75" customHeight="1">
      <c r="A43" s="114"/>
      <c r="B43" s="126"/>
      <c r="C43" s="126"/>
      <c r="D43" s="126"/>
      <c r="E43" s="126"/>
      <c r="F43" s="126"/>
      <c r="G43" s="126"/>
      <c r="H43" s="126"/>
      <c r="I43" s="131" t="s">
        <v>753</v>
      </c>
      <c r="J43" s="127" t="s">
        <v>184</v>
      </c>
      <c r="K43" s="128">
        <f>Invoice!J42</f>
        <v>0</v>
      </c>
      <c r="L43" s="115"/>
    </row>
    <row r="44" spans="1:12" ht="12.75" hidden="1" customHeight="1" outlineLevel="1">
      <c r="A44" s="114"/>
      <c r="B44" s="126"/>
      <c r="C44" s="126"/>
      <c r="D44" s="126"/>
      <c r="E44" s="126"/>
      <c r="F44" s="126"/>
      <c r="G44" s="126"/>
      <c r="H44" s="126"/>
      <c r="I44" s="127" t="s">
        <v>185</v>
      </c>
      <c r="J44" s="127" t="s">
        <v>185</v>
      </c>
      <c r="K44" s="128">
        <f>Invoice!J43</f>
        <v>0</v>
      </c>
      <c r="L44" s="115"/>
    </row>
    <row r="45" spans="1:12" ht="12.75" customHeight="1" collapsed="1">
      <c r="A45" s="114"/>
      <c r="B45" s="126"/>
      <c r="C45" s="126"/>
      <c r="D45" s="126"/>
      <c r="E45" s="126"/>
      <c r="F45" s="126"/>
      <c r="G45" s="126"/>
      <c r="H45" s="126"/>
      <c r="I45" s="127" t="s">
        <v>257</v>
      </c>
      <c r="J45" s="127" t="s">
        <v>257</v>
      </c>
      <c r="K45" s="128">
        <f>SUM(K42:K44)</f>
        <v>89.690000000000012</v>
      </c>
      <c r="L45" s="115"/>
    </row>
    <row r="46" spans="1:12" ht="12.75" customHeight="1">
      <c r="A46" s="6"/>
      <c r="B46" s="7"/>
      <c r="C46" s="7"/>
      <c r="D46" s="7"/>
      <c r="E46" s="7"/>
      <c r="F46" s="7"/>
      <c r="G46" s="7"/>
      <c r="H46" s="7" t="s">
        <v>754</v>
      </c>
      <c r="I46" s="7"/>
      <c r="J46" s="7"/>
      <c r="K46" s="7"/>
      <c r="L46" s="8"/>
    </row>
    <row r="47" spans="1:12" ht="12.75" customHeight="1"/>
    <row r="48" spans="1:12" ht="12.75" customHeight="1"/>
    <row r="49" ht="12.75" customHeight="1"/>
    <row r="50" ht="12.75" customHeight="1"/>
    <row r="51" ht="12.75" customHeight="1"/>
    <row r="52" ht="12.75" customHeight="1"/>
    <row r="53" ht="12.75" customHeight="1"/>
  </sheetData>
  <mergeCells count="23">
    <mergeCell ref="F20:G20"/>
    <mergeCell ref="F21:G21"/>
    <mergeCell ref="F23:G23"/>
    <mergeCell ref="K10:K11"/>
    <mergeCell ref="K14:K15"/>
    <mergeCell ref="F34:G34"/>
    <mergeCell ref="F35:G35"/>
    <mergeCell ref="F31:G31"/>
    <mergeCell ref="F32:G32"/>
    <mergeCell ref="F33:G33"/>
    <mergeCell ref="F25:G25"/>
    <mergeCell ref="F26:G26"/>
    <mergeCell ref="F24:G24"/>
    <mergeCell ref="F29:G29"/>
    <mergeCell ref="F30:G30"/>
    <mergeCell ref="F27:G27"/>
    <mergeCell ref="F28:G28"/>
    <mergeCell ref="F41:G41"/>
    <mergeCell ref="F36:G36"/>
    <mergeCell ref="F37:G37"/>
    <mergeCell ref="F38:G38"/>
    <mergeCell ref="F39:G39"/>
    <mergeCell ref="F40:G40"/>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WVU24" sqref="WVU24"/>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355.09000000000003</v>
      </c>
      <c r="O2" s="21" t="s">
        <v>259</v>
      </c>
    </row>
    <row r="3" spans="1:15" s="21" customFormat="1" ht="15" customHeight="1" thickBot="1">
      <c r="A3" s="22" t="s">
        <v>151</v>
      </c>
      <c r="G3" s="28">
        <v>45189</v>
      </c>
      <c r="H3" s="29"/>
      <c r="N3" s="21">
        <v>355.09000000000003</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EUR</v>
      </c>
    </row>
    <row r="10" spans="1:15" s="21" customFormat="1" ht="13.5" thickBot="1">
      <c r="A10" s="36" t="str">
        <f>'Copy paste to Here'!G10</f>
        <v>Chill Art Bruxelles</v>
      </c>
      <c r="B10" s="37"/>
      <c r="C10" s="37"/>
      <c r="D10" s="37"/>
      <c r="F10" s="38" t="str">
        <f>'Copy paste to Here'!B10</f>
        <v>Chill Art Bruxelles</v>
      </c>
      <c r="G10" s="39"/>
      <c r="H10" s="40"/>
      <c r="K10" s="95" t="s">
        <v>276</v>
      </c>
      <c r="L10" s="35" t="s">
        <v>276</v>
      </c>
      <c r="M10" s="21">
        <v>1</v>
      </c>
    </row>
    <row r="11" spans="1:15" s="21" customFormat="1" ht="15.75" thickBot="1">
      <c r="A11" s="41" t="str">
        <f>'Copy paste to Here'!G11</f>
        <v>Geerts Sebastien</v>
      </c>
      <c r="B11" s="42"/>
      <c r="C11" s="42"/>
      <c r="D11" s="42"/>
      <c r="F11" s="43" t="str">
        <f>'Copy paste to Here'!B11</f>
        <v>Geerts Sebastien</v>
      </c>
      <c r="G11" s="44"/>
      <c r="H11" s="45"/>
      <c r="K11" s="93" t="s">
        <v>158</v>
      </c>
      <c r="L11" s="46" t="s">
        <v>159</v>
      </c>
      <c r="M11" s="21">
        <f>VLOOKUP(G3,[1]Sheet1!$A$9:$I$7290,2,FALSE)</f>
        <v>35.97</v>
      </c>
    </row>
    <row r="12" spans="1:15" s="21" customFormat="1" ht="15.75" thickBot="1">
      <c r="A12" s="41" t="str">
        <f>'Copy paste to Here'!G12</f>
        <v>Rue du Lombard, 28</v>
      </c>
      <c r="B12" s="42"/>
      <c r="C12" s="42"/>
      <c r="D12" s="42"/>
      <c r="E12" s="89"/>
      <c r="F12" s="43" t="str">
        <f>'Copy paste to Here'!B12</f>
        <v>Rue du Lombard, 28</v>
      </c>
      <c r="G12" s="44"/>
      <c r="H12" s="45"/>
      <c r="K12" s="93" t="s">
        <v>160</v>
      </c>
      <c r="L12" s="46" t="s">
        <v>133</v>
      </c>
      <c r="M12" s="21">
        <f>VLOOKUP(G3,[1]Sheet1!$A$9:$I$7290,3,FALSE)</f>
        <v>38.229999999999997</v>
      </c>
    </row>
    <row r="13" spans="1:15" s="21" customFormat="1" ht="15.75" thickBot="1">
      <c r="A13" s="41" t="str">
        <f>'Copy paste to Here'!G13</f>
        <v>1000 Bruxelles</v>
      </c>
      <c r="B13" s="42"/>
      <c r="C13" s="42"/>
      <c r="D13" s="42"/>
      <c r="E13" s="111" t="s">
        <v>133</v>
      </c>
      <c r="F13" s="43" t="str">
        <f>'Copy paste to Here'!B13</f>
        <v>1000 Bruxelles</v>
      </c>
      <c r="G13" s="44"/>
      <c r="H13" s="45"/>
      <c r="K13" s="93" t="s">
        <v>161</v>
      </c>
      <c r="L13" s="46" t="s">
        <v>162</v>
      </c>
      <c r="M13" s="113">
        <f>VLOOKUP(G3,[1]Sheet1!$A$9:$I$7290,4,FALSE)</f>
        <v>44.33</v>
      </c>
    </row>
    <row r="14" spans="1:15" s="21" customFormat="1" ht="15.75" thickBot="1">
      <c r="A14" s="41" t="str">
        <f>'Copy paste to Here'!G14</f>
        <v>Belgium</v>
      </c>
      <c r="B14" s="42"/>
      <c r="C14" s="42"/>
      <c r="D14" s="42"/>
      <c r="E14" s="111">
        <f>VLOOKUP(J9,$L$10:$M$17,2,FALSE)</f>
        <v>38.229999999999997</v>
      </c>
      <c r="F14" s="43" t="str">
        <f>'Copy paste to Here'!B14</f>
        <v>Belgium</v>
      </c>
      <c r="G14" s="44"/>
      <c r="H14" s="45"/>
      <c r="K14" s="93" t="s">
        <v>163</v>
      </c>
      <c r="L14" s="46" t="s">
        <v>164</v>
      </c>
      <c r="M14" s="21">
        <f>VLOOKUP(G3,[1]Sheet1!$A$9:$I$7290,5,FALSE)</f>
        <v>22.83</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26.56</v>
      </c>
    </row>
    <row r="16" spans="1:15" s="21" customFormat="1" ht="13.7" customHeight="1" thickBot="1">
      <c r="A16" s="52"/>
      <c r="K16" s="94" t="s">
        <v>167</v>
      </c>
      <c r="L16" s="51" t="s">
        <v>168</v>
      </c>
      <c r="M16" s="21">
        <f>VLOOKUP(G3,[1]Sheet1!$A$9:$I$7290,7,FALSE)</f>
        <v>21.1</v>
      </c>
    </row>
    <row r="17" spans="1:13" s="21" customFormat="1" ht="13.5" thickBot="1">
      <c r="A17" s="53" t="s">
        <v>169</v>
      </c>
      <c r="B17" s="54" t="s">
        <v>170</v>
      </c>
      <c r="C17" s="54" t="s">
        <v>284</v>
      </c>
      <c r="D17" s="55" t="s">
        <v>198</v>
      </c>
      <c r="E17" s="55" t="s">
        <v>261</v>
      </c>
      <c r="F17" s="55" t="str">
        <f>CONCATENATE("Amount ",,J9)</f>
        <v>Amount EUR</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316L steel nipple barbell, 1.6mm (14g) with two forward facing 5mm or 6mm jewel balls &amp; Length: 16mm with 4mm jewel balls  &amp;  Crystal Color: Clear</v>
      </c>
      <c r="B18" s="57" t="str">
        <f>'Copy paste to Here'!C22</f>
        <v>BBNP2C</v>
      </c>
      <c r="C18" s="57" t="s">
        <v>744</v>
      </c>
      <c r="D18" s="58">
        <f>Invoice!B22</f>
        <v>4</v>
      </c>
      <c r="E18" s="59">
        <f>'Shipping Invoice'!J23*$N$1</f>
        <v>1.02</v>
      </c>
      <c r="F18" s="59">
        <f>D18*E18</f>
        <v>4.08</v>
      </c>
      <c r="G18" s="60">
        <f>E18*$E$14</f>
        <v>38.994599999999998</v>
      </c>
      <c r="H18" s="61">
        <f>D18*G18</f>
        <v>155.97839999999999</v>
      </c>
    </row>
    <row r="19" spans="1:13" s="62" customFormat="1" ht="36">
      <c r="A19" s="112" t="str">
        <f>IF((LEN('Copy paste to Here'!G23))&gt;5,((CONCATENATE('Copy paste to Here'!G23," &amp; ",'Copy paste to Here'!D23,"  &amp;  ",'Copy paste to Here'!E23))),"Empty Cell")</f>
        <v xml:space="preserve">Gold anodized 316L steel nipple barbell, 14g (1.6mm) with two forward facing 5mm prong set round Cubic Zirconia stones (prong sets made from gold plated brass) &amp; Length: 14mm  &amp;  </v>
      </c>
      <c r="B19" s="57" t="str">
        <f>'Copy paste to Here'!C23</f>
        <v>BBNPT2Z</v>
      </c>
      <c r="C19" s="57" t="s">
        <v>451</v>
      </c>
      <c r="D19" s="58">
        <f>Invoice!B23</f>
        <v>2</v>
      </c>
      <c r="E19" s="59">
        <f>'Shipping Invoice'!J24*$N$1</f>
        <v>3.01</v>
      </c>
      <c r="F19" s="59">
        <f t="shared" ref="F19:F82" si="0">D19*E19</f>
        <v>6.02</v>
      </c>
      <c r="G19" s="60">
        <f t="shared" ref="G19:G82" si="1">E19*$E$14</f>
        <v>115.07229999999998</v>
      </c>
      <c r="H19" s="63">
        <f t="shared" ref="H19:H82" si="2">D19*G19</f>
        <v>230.14459999999997</v>
      </c>
    </row>
    <row r="20" spans="1:13" s="62" customFormat="1" ht="36">
      <c r="A20" s="56" t="str">
        <f>IF((LEN('Copy paste to Here'!G24))&gt;5,((CONCATENATE('Copy paste to Here'!G24," &amp; ",'Copy paste to Here'!D24,"  &amp;  ",'Copy paste to Here'!E24))),"Empty Cell")</f>
        <v xml:space="preserve">Gold anodized 316L steel nipple barbell, 14g (1.6mm) with two forward facing 5mm prong set round Cubic Zirconia stones (prong sets made from gold plated brass) &amp; Length: 16mm  &amp;  </v>
      </c>
      <c r="B20" s="57" t="str">
        <f>'Copy paste to Here'!C24</f>
        <v>BBNPT2Z</v>
      </c>
      <c r="C20" s="57" t="s">
        <v>451</v>
      </c>
      <c r="D20" s="58">
        <f>Invoice!B24</f>
        <v>2</v>
      </c>
      <c r="E20" s="59">
        <f>'Shipping Invoice'!J25*$N$1</f>
        <v>3.01</v>
      </c>
      <c r="F20" s="59">
        <f t="shared" si="0"/>
        <v>6.02</v>
      </c>
      <c r="G20" s="60">
        <f t="shared" si="1"/>
        <v>115.07229999999998</v>
      </c>
      <c r="H20" s="63">
        <f t="shared" si="2"/>
        <v>230.14459999999997</v>
      </c>
    </row>
    <row r="21" spans="1:13" s="62" customFormat="1" ht="48">
      <c r="A21" s="56" t="str">
        <f>IF((LEN('Copy paste to Here'!G25))&gt;5,((CONCATENATE('Copy paste to Here'!G25," &amp; ",'Copy paste to Here'!D25,"  &amp;  ",'Copy paste to Here'!E25))),"Empty Cell")</f>
        <v>Gold anodized 316L steel nipple barbell, 14g (1.6mm) with two forward facing 5mm heart shaped CZs in prong set (prong sets made from gold plated brass) &amp; Length: 14mm  &amp;  Cz Color: Clear</v>
      </c>
      <c r="B21" s="57" t="str">
        <f>'Copy paste to Here'!C25</f>
        <v>BBNPTHZ</v>
      </c>
      <c r="C21" s="57" t="s">
        <v>445</v>
      </c>
      <c r="D21" s="58">
        <f>Invoice!B25</f>
        <v>2</v>
      </c>
      <c r="E21" s="59">
        <f>'Shipping Invoice'!J26*$N$1</f>
        <v>2.96</v>
      </c>
      <c r="F21" s="59">
        <f t="shared" si="0"/>
        <v>5.92</v>
      </c>
      <c r="G21" s="60">
        <f t="shared" si="1"/>
        <v>113.16079999999999</v>
      </c>
      <c r="H21" s="63">
        <f t="shared" si="2"/>
        <v>226.32159999999999</v>
      </c>
    </row>
    <row r="22" spans="1:13" s="62" customFormat="1" ht="48">
      <c r="A22" s="56" t="str">
        <f>IF((LEN('Copy paste to Here'!G26))&gt;5,((CONCATENATE('Copy paste to Here'!G26," &amp; ",'Copy paste to Here'!D26,"  &amp;  ",'Copy paste to Here'!E26))),"Empty Cell")</f>
        <v>Gold anodized 316L steel nipple barbell, 14g (1.6mm) with two forward facing 5mm heart shaped CZs in prong set (prong sets made from gold plated brass) &amp; Length: 16mm  &amp;  Cz Color: Clear</v>
      </c>
      <c r="B22" s="57" t="str">
        <f>'Copy paste to Here'!C26</f>
        <v>BBNPTHZ</v>
      </c>
      <c r="C22" s="57" t="s">
        <v>445</v>
      </c>
      <c r="D22" s="58">
        <f>Invoice!B26</f>
        <v>2</v>
      </c>
      <c r="E22" s="59">
        <f>'Shipping Invoice'!J27*$N$1</f>
        <v>2.96</v>
      </c>
      <c r="F22" s="59">
        <f t="shared" si="0"/>
        <v>5.92</v>
      </c>
      <c r="G22" s="60">
        <f t="shared" si="1"/>
        <v>113.16079999999999</v>
      </c>
      <c r="H22" s="63">
        <f t="shared" si="2"/>
        <v>226.32159999999999</v>
      </c>
    </row>
    <row r="23" spans="1:13" s="62" customFormat="1" ht="48">
      <c r="A23" s="56" t="str">
        <f>IF((LEN('Copy paste to Here'!G27))&gt;5,((CONCATENATE('Copy paste to Here'!G27," &amp; ",'Copy paste to Here'!D27,"  &amp;  ",'Copy paste to Here'!E27))),"Empty Cell")</f>
        <v xml:space="preserve">Wholesale silver nose piercing bulk of 1000, 500, 250 or 100 pcs. of 18k gold plated + E-coating to protect scratching, 925 sterling silver nose stud, 22g (0.6mm) with a 1.5mm ball shaped top &amp; Quantity In Bulk: 100 pcs.  &amp;  </v>
      </c>
      <c r="B23" s="57" t="str">
        <f>'Copy paste to Here'!C27</f>
        <v>BLK461</v>
      </c>
      <c r="C23" s="57" t="s">
        <v>745</v>
      </c>
      <c r="D23" s="58">
        <f>Invoice!B27</f>
        <v>1</v>
      </c>
      <c r="E23" s="59">
        <f>'Shipping Invoice'!J28*$N$1</f>
        <v>46.19</v>
      </c>
      <c r="F23" s="59">
        <f t="shared" si="0"/>
        <v>46.19</v>
      </c>
      <c r="G23" s="60">
        <f t="shared" si="1"/>
        <v>1765.8436999999997</v>
      </c>
      <c r="H23" s="63">
        <f t="shared" si="2"/>
        <v>1765.8436999999997</v>
      </c>
    </row>
    <row r="24" spans="1:13" s="62" customFormat="1" ht="24">
      <c r="A24" s="56" t="str">
        <f>IF((LEN('Copy paste to Here'!G28))&gt;5,((CONCATENATE('Copy paste to Here'!G28," &amp; ",'Copy paste to Here'!D28,"  &amp;  ",'Copy paste to Here'!E28))),"Empty Cell")</f>
        <v xml:space="preserve">One pair of ball shaped high polished surgical steel ear studs &amp; Size: 4mm  &amp;  </v>
      </c>
      <c r="B24" s="57" t="str">
        <f>'Copy paste to Here'!C28</f>
        <v>ERBAL</v>
      </c>
      <c r="C24" s="57" t="s">
        <v>746</v>
      </c>
      <c r="D24" s="58">
        <f>Invoice!B28</f>
        <v>50</v>
      </c>
      <c r="E24" s="59">
        <f>'Shipping Invoice'!J29*$N$1</f>
        <v>0.46</v>
      </c>
      <c r="F24" s="59">
        <f t="shared" si="0"/>
        <v>23</v>
      </c>
      <c r="G24" s="60">
        <f t="shared" si="1"/>
        <v>17.585799999999999</v>
      </c>
      <c r="H24" s="63">
        <f t="shared" si="2"/>
        <v>879.29</v>
      </c>
    </row>
    <row r="25" spans="1:13" s="62" customFormat="1" ht="24">
      <c r="A25" s="56" t="str">
        <f>IF((LEN('Copy paste to Here'!G29))&gt;5,((CONCATENATE('Copy paste to Here'!G29," &amp; ",'Copy paste to Here'!D29,"  &amp;  ",'Copy paste to Here'!E29))),"Empty Cell")</f>
        <v>One pair of ball shaped Pvd plated surgical steel ear studs &amp; Size: 4mm  &amp;  Color: Black</v>
      </c>
      <c r="B25" s="57" t="str">
        <f>'Copy paste to Here'!C29</f>
        <v>ERBT</v>
      </c>
      <c r="C25" s="57" t="s">
        <v>747</v>
      </c>
      <c r="D25" s="58">
        <f>Invoice!B29</f>
        <v>30</v>
      </c>
      <c r="E25" s="59">
        <f>'Shipping Invoice'!J30*$N$1</f>
        <v>0.72</v>
      </c>
      <c r="F25" s="59">
        <f t="shared" si="0"/>
        <v>21.599999999999998</v>
      </c>
      <c r="G25" s="60">
        <f t="shared" si="1"/>
        <v>27.525599999999997</v>
      </c>
      <c r="H25" s="63">
        <f t="shared" si="2"/>
        <v>825.76799999999992</v>
      </c>
    </row>
    <row r="26" spans="1:13" s="62" customFormat="1" ht="24">
      <c r="A26" s="56" t="str">
        <f>IF((LEN('Copy paste to Here'!G30))&gt;5,((CONCATENATE('Copy paste to Here'!G30," &amp; ",'Copy paste to Here'!D30,"  &amp;  ",'Copy paste to Here'!E30))),"Empty Cell")</f>
        <v>One pair of ball shaped Pvd plated surgical steel ear studs &amp; Size: 4mm  &amp;  Color: Gold</v>
      </c>
      <c r="B26" s="57" t="str">
        <f>'Copy paste to Here'!C30</f>
        <v>ERBT</v>
      </c>
      <c r="C26" s="57" t="s">
        <v>747</v>
      </c>
      <c r="D26" s="58">
        <f>Invoice!B30</f>
        <v>30</v>
      </c>
      <c r="E26" s="59">
        <f>'Shipping Invoice'!J31*$N$1</f>
        <v>0.72</v>
      </c>
      <c r="F26" s="59">
        <f t="shared" si="0"/>
        <v>21.599999999999998</v>
      </c>
      <c r="G26" s="60">
        <f t="shared" si="1"/>
        <v>27.525599999999997</v>
      </c>
      <c r="H26" s="63">
        <f t="shared" si="2"/>
        <v>825.76799999999992</v>
      </c>
    </row>
    <row r="27" spans="1:13" s="62" customFormat="1" ht="48">
      <c r="A27" s="56" t="str">
        <f>IF((LEN('Copy paste to Here'!G31))&gt;5,((CONCATENATE('Copy paste to Here'!G31," &amp; ",'Copy paste to Here'!D31,"  &amp;  ",'Copy paste to Here'!E31))),"Empty Cell")</f>
        <v xml:space="preserve">Wholesale box with 100 pcs. of individually packed single use EO gas sterilized surgical steel piercing needles (sizes 10g &amp; 8g 2.5mm and 3mm are sold in boxes of 50 pieces) &amp; Gauge: 1mm  &amp;  </v>
      </c>
      <c r="B27" s="57" t="str">
        <f>'Copy paste to Here'!C31</f>
        <v>NEDBOX</v>
      </c>
      <c r="C27" s="57" t="s">
        <v>748</v>
      </c>
      <c r="D27" s="58">
        <f>Invoice!B31</f>
        <v>1</v>
      </c>
      <c r="E27" s="59">
        <f>'Shipping Invoice'!J32*$N$1</f>
        <v>15.73</v>
      </c>
      <c r="F27" s="59">
        <f t="shared" si="0"/>
        <v>15.73</v>
      </c>
      <c r="G27" s="60">
        <f t="shared" si="1"/>
        <v>601.35789999999997</v>
      </c>
      <c r="H27" s="63">
        <f t="shared" si="2"/>
        <v>601.35789999999997</v>
      </c>
    </row>
    <row r="28" spans="1:13" s="62" customFormat="1" ht="24">
      <c r="A28" s="56" t="str">
        <f>IF((LEN('Copy paste to Here'!G32))&gt;5,((CONCATENATE('Copy paste to Here'!G32," &amp; ",'Copy paste to Here'!D32,"  &amp;  ",'Copy paste to Here'!E32))),"Empty Cell")</f>
        <v xml:space="preserve">High polished surgical steel hinged segment ring, 18g (1.0mm) &amp; Length: 5mm  &amp;  </v>
      </c>
      <c r="B28" s="57" t="str">
        <f>'Copy paste to Here'!C32</f>
        <v>SEGH18</v>
      </c>
      <c r="C28" s="57" t="s">
        <v>729</v>
      </c>
      <c r="D28" s="58">
        <f>Invoice!B32</f>
        <v>10</v>
      </c>
      <c r="E28" s="59">
        <f>'Shipping Invoice'!J33*$N$1</f>
        <v>1.66</v>
      </c>
      <c r="F28" s="59">
        <f t="shared" si="0"/>
        <v>16.599999999999998</v>
      </c>
      <c r="G28" s="60">
        <f t="shared" si="1"/>
        <v>63.46179999999999</v>
      </c>
      <c r="H28" s="63">
        <f t="shared" si="2"/>
        <v>634.61799999999994</v>
      </c>
    </row>
    <row r="29" spans="1:13" s="62" customFormat="1" ht="24">
      <c r="A29" s="56" t="str">
        <f>IF((LEN('Copy paste to Here'!G33))&gt;5,((CONCATENATE('Copy paste to Here'!G33," &amp; ",'Copy paste to Here'!D33,"  &amp;  ",'Copy paste to Here'!E33))),"Empty Cell")</f>
        <v xml:space="preserve">High polished surgical steel hinged segment ring, 18g (1.0mm) &amp; Length: 6mm  &amp;  </v>
      </c>
      <c r="B29" s="57" t="str">
        <f>'Copy paste to Here'!C33</f>
        <v>SEGH18</v>
      </c>
      <c r="C29" s="57" t="s">
        <v>729</v>
      </c>
      <c r="D29" s="58">
        <f>Invoice!B33</f>
        <v>10</v>
      </c>
      <c r="E29" s="59">
        <f>'Shipping Invoice'!J34*$N$1</f>
        <v>1.66</v>
      </c>
      <c r="F29" s="59">
        <f t="shared" si="0"/>
        <v>16.599999999999998</v>
      </c>
      <c r="G29" s="60">
        <f t="shared" si="1"/>
        <v>63.46179999999999</v>
      </c>
      <c r="H29" s="63">
        <f t="shared" si="2"/>
        <v>634.61799999999994</v>
      </c>
    </row>
    <row r="30" spans="1:13" s="62" customFormat="1" ht="24">
      <c r="A30" s="56" t="str">
        <f>IF((LEN('Copy paste to Here'!G34))&gt;5,((CONCATENATE('Copy paste to Here'!G34," &amp; ",'Copy paste to Here'!D34,"  &amp;  ",'Copy paste to Here'!E34))),"Empty Cell")</f>
        <v xml:space="preserve">High polished surgical steel hinged segment ring, 18g (1.0mm) &amp; Length: 8mm  &amp;  </v>
      </c>
      <c r="B30" s="57" t="str">
        <f>'Copy paste to Here'!C34</f>
        <v>SEGH18</v>
      </c>
      <c r="C30" s="57" t="s">
        <v>729</v>
      </c>
      <c r="D30" s="58">
        <f>Invoice!B34</f>
        <v>10</v>
      </c>
      <c r="E30" s="59">
        <f>'Shipping Invoice'!J35*$N$1</f>
        <v>1.66</v>
      </c>
      <c r="F30" s="59">
        <f t="shared" si="0"/>
        <v>16.599999999999998</v>
      </c>
      <c r="G30" s="60">
        <f t="shared" si="1"/>
        <v>63.46179999999999</v>
      </c>
      <c r="H30" s="63">
        <f t="shared" si="2"/>
        <v>634.61799999999994</v>
      </c>
    </row>
    <row r="31" spans="1:13" s="62" customFormat="1" ht="25.5">
      <c r="A31" s="56" t="str">
        <f>IF((LEN('Copy paste to Here'!G35))&gt;5,((CONCATENATE('Copy paste to Here'!G35," &amp; ",'Copy paste to Here'!D35,"  &amp;  ",'Copy paste to Here'!E35))),"Empty Cell")</f>
        <v>PVD plated surgical steel hinged segment ring, 18g (1.0mm)  &amp; Length: 6mm  &amp;  Color: Gold</v>
      </c>
      <c r="B31" s="57" t="str">
        <f>'Copy paste to Here'!C35</f>
        <v>SEGHT18</v>
      </c>
      <c r="C31" s="57" t="s">
        <v>732</v>
      </c>
      <c r="D31" s="58">
        <f>Invoice!B35</f>
        <v>10</v>
      </c>
      <c r="E31" s="59">
        <f>'Shipping Invoice'!J36*$N$1</f>
        <v>2.0499999999999998</v>
      </c>
      <c r="F31" s="59">
        <f t="shared" si="0"/>
        <v>20.5</v>
      </c>
      <c r="G31" s="60">
        <f t="shared" si="1"/>
        <v>78.371499999999983</v>
      </c>
      <c r="H31" s="63">
        <f t="shared" si="2"/>
        <v>783.7149999999998</v>
      </c>
    </row>
    <row r="32" spans="1:13" s="62" customFormat="1" ht="25.5">
      <c r="A32" s="56" t="str">
        <f>IF((LEN('Copy paste to Here'!G36))&gt;5,((CONCATENATE('Copy paste to Here'!G36," &amp; ",'Copy paste to Here'!D36,"  &amp;  ",'Copy paste to Here'!E36))),"Empty Cell")</f>
        <v>PVD plated surgical steel hinged segment ring, 18g (1.0mm)  &amp; Length: 8mm  &amp;  Color: Gold</v>
      </c>
      <c r="B32" s="57" t="str">
        <f>'Copy paste to Here'!C36</f>
        <v>SEGHT18</v>
      </c>
      <c r="C32" s="57" t="s">
        <v>732</v>
      </c>
      <c r="D32" s="58">
        <f>Invoice!B36</f>
        <v>10</v>
      </c>
      <c r="E32" s="59">
        <f>'Shipping Invoice'!J37*$N$1</f>
        <v>2.0499999999999998</v>
      </c>
      <c r="F32" s="59">
        <f t="shared" si="0"/>
        <v>20.5</v>
      </c>
      <c r="G32" s="60">
        <f t="shared" si="1"/>
        <v>78.371499999999983</v>
      </c>
      <c r="H32" s="63">
        <f t="shared" si="2"/>
        <v>783.7149999999998</v>
      </c>
    </row>
    <row r="33" spans="1:8" s="62" customFormat="1" ht="24">
      <c r="A33" s="56" t="str">
        <f>IF((LEN('Copy paste to Here'!G37))&gt;5,((CONCATENATE('Copy paste to Here'!G37," &amp; ",'Copy paste to Here'!D37,"  &amp;  ",'Copy paste to Here'!E37))),"Empty Cell")</f>
        <v xml:space="preserve">High polished stainless steel ring with skull and wings design &amp; Ring Size: 12  &amp;  </v>
      </c>
      <c r="B33" s="57" t="str">
        <f>'Copy paste to Here'!C37</f>
        <v>SR173</v>
      </c>
      <c r="C33" s="57" t="s">
        <v>734</v>
      </c>
      <c r="D33" s="58">
        <f>Invoice!B37</f>
        <v>1</v>
      </c>
      <c r="E33" s="59">
        <f>'Shipping Invoice'!J38*$N$1</f>
        <v>5.64</v>
      </c>
      <c r="F33" s="59">
        <f t="shared" si="0"/>
        <v>5.64</v>
      </c>
      <c r="G33" s="60">
        <f t="shared" si="1"/>
        <v>215.61719999999997</v>
      </c>
      <c r="H33" s="63">
        <f t="shared" si="2"/>
        <v>215.61719999999997</v>
      </c>
    </row>
    <row r="34" spans="1:8" s="62" customFormat="1" ht="60">
      <c r="A34" s="56" t="str">
        <f>IF((LEN('Copy paste to Here'!G38))&gt;5,((CONCATENATE('Copy paste to Here'!G38," &amp; ",'Copy paste to Here'!D38,"  &amp;  ",'Copy paste to Here'!E38))),"Empty Cell")</f>
        <v xml:space="preserve">High polished titanium G23 base part for dermal anchor, 14g (1.6mm) with surface piercing with a circular shape with 2 holes in the base plate and with a 16g (1.2mm) internal threading connector (this product only fits our dermal anchor top parts) &amp; Height: 2mm  &amp;  </v>
      </c>
      <c r="B34" s="57" t="str">
        <f>'Copy paste to Here'!C38</f>
        <v>TSA6</v>
      </c>
      <c r="C34" s="57" t="s">
        <v>737</v>
      </c>
      <c r="D34" s="58">
        <f>Invoice!B38</f>
        <v>10</v>
      </c>
      <c r="E34" s="59">
        <f>'Shipping Invoice'!J39*$N$1</f>
        <v>2.4500000000000002</v>
      </c>
      <c r="F34" s="59">
        <f t="shared" si="0"/>
        <v>24.5</v>
      </c>
      <c r="G34" s="60">
        <f t="shared" si="1"/>
        <v>93.663499999999999</v>
      </c>
      <c r="H34" s="63">
        <f t="shared" si="2"/>
        <v>936.63499999999999</v>
      </c>
    </row>
    <row r="35" spans="1:8" s="62" customFormat="1" ht="36">
      <c r="A35" s="56" t="str">
        <f>IF((LEN('Copy paste to Here'!G39))&gt;5,((CONCATENATE('Copy paste to Here'!G39," &amp; ",'Copy paste to Here'!D39,"  &amp;  ",'Copy paste to Here'!E39))),"Empty Cell")</f>
        <v>Bulk body jewelry: 24 pcs. of Titanium G23 double jewel belly banana, 14g (1.6mm) with 5 &amp; 8mm bezel set jewel balls &amp; Length: 11mm  &amp;  Crystal Color: Clear</v>
      </c>
      <c r="B35" s="57" t="str">
        <f>'Copy paste to Here'!C39</f>
        <v>UBLK20A</v>
      </c>
      <c r="C35" s="57" t="s">
        <v>740</v>
      </c>
      <c r="D35" s="58">
        <f>Invoice!B39</f>
        <v>1</v>
      </c>
      <c r="E35" s="59">
        <f>'Shipping Invoice'!J40*$N$1</f>
        <v>48.97</v>
      </c>
      <c r="F35" s="59">
        <f t="shared" si="0"/>
        <v>48.97</v>
      </c>
      <c r="G35" s="60">
        <f t="shared" si="1"/>
        <v>1872.1230999999998</v>
      </c>
      <c r="H35" s="63">
        <f t="shared" si="2"/>
        <v>1872.1230999999998</v>
      </c>
    </row>
    <row r="36" spans="1:8" s="62" customFormat="1" ht="24">
      <c r="A36" s="56" t="str">
        <f>IF((LEN('Copy paste to Here'!G40))&gt;5,((CONCATENATE('Copy paste to Here'!G40," &amp; ",'Copy paste to Here'!D40,"  &amp;  ",'Copy paste to Here'!E40))),"Empty Cell")</f>
        <v xml:space="preserve">Titanium G23 labret 16g (1.2mm) with a 2.5mm ball &amp; Length: 10mm  &amp;  </v>
      </c>
      <c r="B36" s="57" t="str">
        <f>'Copy paste to Here'!C40</f>
        <v>ULB25</v>
      </c>
      <c r="C36" s="57" t="s">
        <v>742</v>
      </c>
      <c r="D36" s="58">
        <f>Invoice!B40</f>
        <v>30</v>
      </c>
      <c r="E36" s="59">
        <f>'Shipping Invoice'!J41*$N$1</f>
        <v>0.97</v>
      </c>
      <c r="F36" s="59">
        <f t="shared" si="0"/>
        <v>29.099999999999998</v>
      </c>
      <c r="G36" s="60">
        <f t="shared" si="1"/>
        <v>37.083099999999995</v>
      </c>
      <c r="H36" s="63">
        <f t="shared" si="2"/>
        <v>1112.4929999999999</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355.09000000000003</v>
      </c>
      <c r="G1000" s="60"/>
      <c r="H1000" s="61">
        <f t="shared" ref="H1000:H1007" si="49">F1000*$E$14</f>
        <v>13575.090700000001</v>
      </c>
    </row>
    <row r="1001" spans="1:8" s="62" customFormat="1">
      <c r="A1001" s="56" t="str">
        <f>'[2]Copy paste to Here'!T2</f>
        <v>SHIPPING HANDLING</v>
      </c>
      <c r="B1001" s="75"/>
      <c r="C1001" s="75"/>
      <c r="D1001" s="76"/>
      <c r="E1001" s="67"/>
      <c r="F1001" s="59">
        <f>Invoice!J42</f>
        <v>0</v>
      </c>
      <c r="G1001" s="60"/>
      <c r="H1001" s="61">
        <f t="shared" si="49"/>
        <v>0</v>
      </c>
    </row>
    <row r="1002" spans="1:8" s="62" customFormat="1" hidden="1" outlineLevel="1">
      <c r="A1002" s="56" t="str">
        <f>'[2]Copy paste to Here'!T3</f>
        <v>DISCOUNT</v>
      </c>
      <c r="B1002" s="75"/>
      <c r="C1002" s="75"/>
      <c r="D1002" s="76"/>
      <c r="E1002" s="67"/>
      <c r="F1002" s="59">
        <f>Invoice!J43</f>
        <v>0</v>
      </c>
      <c r="G1002" s="60"/>
      <c r="H1002" s="61">
        <f t="shared" si="49"/>
        <v>0</v>
      </c>
    </row>
    <row r="1003" spans="1:8" s="62" customFormat="1" collapsed="1">
      <c r="A1003" s="56" t="str">
        <f>'[2]Copy paste to Here'!T4</f>
        <v>Total:</v>
      </c>
      <c r="B1003" s="75"/>
      <c r="C1003" s="75"/>
      <c r="D1003" s="76"/>
      <c r="E1003" s="67"/>
      <c r="F1003" s="59">
        <f>SUM(F1000:F1002)</f>
        <v>355.09000000000003</v>
      </c>
      <c r="G1003" s="60"/>
      <c r="H1003" s="61">
        <f t="shared" si="49"/>
        <v>13575.090700000001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13575.090700000002</v>
      </c>
    </row>
    <row r="1010" spans="1:8" s="21" customFormat="1">
      <c r="A1010" s="22"/>
      <c r="E1010" s="21" t="s">
        <v>177</v>
      </c>
      <c r="H1010" s="84">
        <f>(SUMIF($A$1000:$A$1008,"Total:",$H$1000:$H$1008))</f>
        <v>13575.090700000001</v>
      </c>
    </row>
    <row r="1011" spans="1:8" s="21" customFormat="1">
      <c r="E1011" s="21" t="s">
        <v>178</v>
      </c>
      <c r="H1011" s="85">
        <f>H1013-H1012</f>
        <v>12687</v>
      </c>
    </row>
    <row r="1012" spans="1:8" s="21" customFormat="1">
      <c r="E1012" s="21" t="s">
        <v>179</v>
      </c>
      <c r="H1012" s="85">
        <f>ROUND((H1013*7)/107,2)</f>
        <v>888.09</v>
      </c>
    </row>
    <row r="1013" spans="1:8" s="21" customFormat="1">
      <c r="E1013" s="22" t="s">
        <v>180</v>
      </c>
      <c r="H1013" s="86">
        <f>ROUND((SUMIF($A$1000:$A$1008,"Total:",$H$1000:$H$1008)),2)</f>
        <v>13575.09</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0"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9"/>
  <sheetViews>
    <sheetView workbookViewId="0">
      <selection activeCell="A5" sqref="A5"/>
    </sheetView>
  </sheetViews>
  <sheetFormatPr defaultRowHeight="15"/>
  <sheetData>
    <row r="1" spans="1:1">
      <c r="A1" s="2" t="s">
        <v>744</v>
      </c>
    </row>
    <row r="2" spans="1:1">
      <c r="A2" s="2" t="s">
        <v>451</v>
      </c>
    </row>
    <row r="3" spans="1:1">
      <c r="A3" s="2" t="s">
        <v>451</v>
      </c>
    </row>
    <row r="4" spans="1:1">
      <c r="A4" s="2" t="s">
        <v>445</v>
      </c>
    </row>
    <row r="5" spans="1:1">
      <c r="A5" s="2" t="s">
        <v>445</v>
      </c>
    </row>
    <row r="6" spans="1:1">
      <c r="A6" s="2" t="s">
        <v>745</v>
      </c>
    </row>
    <row r="7" spans="1:1">
      <c r="A7" s="2" t="s">
        <v>746</v>
      </c>
    </row>
    <row r="8" spans="1:1">
      <c r="A8" s="2" t="s">
        <v>747</v>
      </c>
    </row>
    <row r="9" spans="1:1">
      <c r="A9" s="2" t="s">
        <v>747</v>
      </c>
    </row>
    <row r="10" spans="1:1">
      <c r="A10" s="2" t="s">
        <v>748</v>
      </c>
    </row>
    <row r="11" spans="1:1">
      <c r="A11" s="2" t="s">
        <v>729</v>
      </c>
    </row>
    <row r="12" spans="1:1">
      <c r="A12" s="2" t="s">
        <v>729</v>
      </c>
    </row>
    <row r="13" spans="1:1">
      <c r="A13" s="2" t="s">
        <v>729</v>
      </c>
    </row>
    <row r="14" spans="1:1">
      <c r="A14" s="2" t="s">
        <v>732</v>
      </c>
    </row>
    <row r="15" spans="1:1">
      <c r="A15" s="2" t="s">
        <v>732</v>
      </c>
    </row>
    <row r="16" spans="1:1">
      <c r="A16" s="2" t="s">
        <v>734</v>
      </c>
    </row>
    <row r="17" spans="1:1">
      <c r="A17" s="2" t="s">
        <v>737</v>
      </c>
    </row>
    <row r="18" spans="1:1">
      <c r="A18" s="2" t="s">
        <v>740</v>
      </c>
    </row>
    <row r="19" spans="1:1">
      <c r="A19" s="2" t="s">
        <v>742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2023-09-21T11:25:41Z</cp:lastPrinted>
  <dcterms:created xsi:type="dcterms:W3CDTF">2009-06-02T18:56:54Z</dcterms:created>
  <dcterms:modified xsi:type="dcterms:W3CDTF">2023-09-21T11:25:44Z</dcterms:modified>
</cp:coreProperties>
</file>