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99E58B9-E417-44D6-91A6-8C84A3EA5F6E}"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Invoice!$A$1:$K$50</definedName>
    <definedName name="_xlnm.Print_Area" localSheetId="2">'Shipping Invoice'!$A$1:$L$46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44" i="7"/>
  <c r="E37" i="6"/>
  <c r="E36" i="6"/>
  <c r="E35" i="6"/>
  <c r="E33" i="6"/>
  <c r="E32" i="6"/>
  <c r="E31" i="6"/>
  <c r="E28" i="6"/>
  <c r="E27" i="6"/>
  <c r="E26" i="6"/>
  <c r="E25" i="6"/>
  <c r="E24" i="6"/>
  <c r="E23" i="6"/>
  <c r="E21" i="6"/>
  <c r="E20" i="6"/>
  <c r="E19" i="6"/>
  <c r="K14" i="7"/>
  <c r="K17" i="7"/>
  <c r="K10" i="7"/>
  <c r="B36" i="7"/>
  <c r="I33" i="7"/>
  <c r="B32" i="7"/>
  <c r="I32" i="7"/>
  <c r="I31" i="7"/>
  <c r="I30" i="7"/>
  <c r="B28" i="7"/>
  <c r="B26" i="7"/>
  <c r="N1" i="7"/>
  <c r="I29" i="7" s="1"/>
  <c r="N1" i="6"/>
  <c r="E22" i="6" s="1"/>
  <c r="F1002" i="6"/>
  <c r="F1001" i="6"/>
  <c r="D37" i="6"/>
  <c r="B41" i="7" s="1"/>
  <c r="D36" i="6"/>
  <c r="B40" i="7" s="1"/>
  <c r="D35" i="6"/>
  <c r="B39" i="7" s="1"/>
  <c r="D34" i="6"/>
  <c r="B38" i="7" s="1"/>
  <c r="D33" i="6"/>
  <c r="B37" i="7" s="1"/>
  <c r="D32" i="6"/>
  <c r="D31" i="6"/>
  <c r="B35" i="7" s="1"/>
  <c r="D30" i="6"/>
  <c r="B34" i="7" s="1"/>
  <c r="D29" i="6"/>
  <c r="B33" i="7" s="1"/>
  <c r="D28" i="6"/>
  <c r="D27" i="6"/>
  <c r="B31" i="7" s="1"/>
  <c r="D26" i="6"/>
  <c r="B30" i="7" s="1"/>
  <c r="D25" i="6"/>
  <c r="B29" i="7" s="1"/>
  <c r="D24" i="6"/>
  <c r="D23" i="6"/>
  <c r="B27" i="7" s="1"/>
  <c r="D22" i="6"/>
  <c r="D21" i="6"/>
  <c r="B25" i="7" s="1"/>
  <c r="D20" i="6"/>
  <c r="B24" i="7" s="1"/>
  <c r="D19" i="6"/>
  <c r="B23" i="7" s="1"/>
  <c r="D18" i="6"/>
  <c r="B22" i="7" s="1"/>
  <c r="G3" i="6"/>
  <c r="I41" i="5"/>
  <c r="I40" i="5"/>
  <c r="I39" i="5"/>
  <c r="I38" i="5"/>
  <c r="I37" i="5"/>
  <c r="I36" i="5"/>
  <c r="I35" i="5"/>
  <c r="I34" i="5"/>
  <c r="I33" i="5"/>
  <c r="I32" i="5"/>
  <c r="I31" i="5"/>
  <c r="I30" i="5"/>
  <c r="I29" i="5"/>
  <c r="I28" i="5"/>
  <c r="I27" i="5"/>
  <c r="I26" i="5"/>
  <c r="I25" i="5"/>
  <c r="I24" i="5"/>
  <c r="I23" i="5"/>
  <c r="I22" i="5"/>
  <c r="J41" i="2"/>
  <c r="J40" i="2"/>
  <c r="J39" i="2"/>
  <c r="J38" i="2"/>
  <c r="J37" i="2"/>
  <c r="J36" i="2"/>
  <c r="J35" i="2"/>
  <c r="J34" i="2"/>
  <c r="J33" i="2"/>
  <c r="J32" i="2"/>
  <c r="J31" i="2"/>
  <c r="J30" i="2"/>
  <c r="J29" i="2"/>
  <c r="J28" i="2"/>
  <c r="J27" i="2"/>
  <c r="J26" i="2"/>
  <c r="J25" i="2"/>
  <c r="J24" i="2"/>
  <c r="J23" i="2"/>
  <c r="J22" i="2"/>
  <c r="J42" i="2" s="1"/>
  <c r="J45" i="2" s="1"/>
  <c r="A1007" i="6"/>
  <c r="A1006" i="6"/>
  <c r="A1005" i="6"/>
  <c r="F1004" i="6"/>
  <c r="A1004" i="6"/>
  <c r="A1003" i="6"/>
  <c r="A1002" i="6"/>
  <c r="K41" i="7" l="1"/>
  <c r="K29" i="7"/>
  <c r="I34" i="7"/>
  <c r="I22" i="7"/>
  <c r="I23" i="7"/>
  <c r="I24" i="7"/>
  <c r="K24" i="7" s="1"/>
  <c r="I25" i="7"/>
  <c r="K25" i="7" s="1"/>
  <c r="K34" i="7"/>
  <c r="I26" i="7"/>
  <c r="I38" i="7"/>
  <c r="K35" i="7"/>
  <c r="K26" i="7"/>
  <c r="I39" i="7"/>
  <c r="K39" i="7" s="1"/>
  <c r="I27" i="7"/>
  <c r="K27" i="7" s="1"/>
  <c r="I40" i="7"/>
  <c r="K40" i="7" s="1"/>
  <c r="I28" i="7"/>
  <c r="I41" i="7"/>
  <c r="K32" i="7"/>
  <c r="K30" i="7"/>
  <c r="I35" i="7"/>
  <c r="K31" i="7"/>
  <c r="I36" i="7"/>
  <c r="K36" i="7"/>
  <c r="K33" i="7"/>
  <c r="I37" i="7"/>
  <c r="K37" i="7" s="1"/>
  <c r="K22" i="7"/>
  <c r="K38" i="7"/>
  <c r="K28" i="7"/>
  <c r="K23" i="7"/>
  <c r="E29" i="6"/>
  <c r="E30" i="6"/>
  <c r="E18" i="6"/>
  <c r="E34" i="6"/>
  <c r="M11" i="6"/>
  <c r="I48" i="2" s="1"/>
  <c r="K42" i="7" l="1"/>
  <c r="K45" i="7" s="1"/>
  <c r="I50" i="2"/>
  <c r="I49"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<sst xmlns="http://schemas.openxmlformats.org/spreadsheetml/2006/main" count="2115" uniqueCount="740">
  <si>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</si>
  <si>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</si>
  <si>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</si>
  <si>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</si>
  <si>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</si>
  <si>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</si>
  <si>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</si>
  <si>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</si>
  <si>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</si>
  <si>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</si>
  <si>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</si>
  <si>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</si>
  <si>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</si>
  <si>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</si>
  <si>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</si>
  <si>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</si>
  <si>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</si>
  <si>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</si>
  <si>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</si>
  <si>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</si>
  <si>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</si>
  <si>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</si>
  <si>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</si>
  <si>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</si>
  <si>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</si>
  <si>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</si>
  <si>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</si>
  <si>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</si>
  <si>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</si>
  <si>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</si>
  <si>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</si>
  <si>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</si>
  <si>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</si>
  <si>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</si>
  <si>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</si>
  <si>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</si>
  <si>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</si>
  <si>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</si>
  <si>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</si>
  <si>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</si>
  <si>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</si>
  <si>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</si>
  <si>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</si>
  <si>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</si>
  <si>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</si>
  <si>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</si>
  <si>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</si>
  <si>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</si>
  <si>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</si>
  <si>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</si>
  <si>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</si>
  <si>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</si>
  <si>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</si>
  <si>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</si>
  <si>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</si>
  <si>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</si>
  <si>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</si>
  <si>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</si>
  <si>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</si>
  <si>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</si>
  <si>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</si>
  <si>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</si>
  <si>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</si>
  <si>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</si>
  <si>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</si>
  <si>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</si>
  <si>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</si>
  <si>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</si>
  <si>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</si>
  <si>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</si>
  <si>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</si>
  <si>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</si>
  <si>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</si>
  <si>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</si>
  <si>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</si>
  <si>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</si>
  <si>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</si>
  <si>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</si>
  <si>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</si>
  <si>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</si>
  <si>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</si>
  <si>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</si>
  <si>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</si>
  <si>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</si>
  <si>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</si>
  <si>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</si>
  <si>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</si>
  <si>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</si>
  <si>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</si>
  <si>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</si>
  <si>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</si>
  <si>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</si>
  <si>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</si>
  <si>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</si>
  <si>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</si>
  <si>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</si>
  <si>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</si>
  <si>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</si>
  <si>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</si>
  <si>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</si>
  <si>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</si>
  <si>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</si>
  <si>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</si>
  <si>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</si>
  <si>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</si>
  <si>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</si>
  <si>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</si>
  <si>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</si>
  <si>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</si>
  <si>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</si>
  <si>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</si>
  <si>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</si>
  <si>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</si>
  <si>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</si>
  <si>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</si>
  <si>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</si>
  <si>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</si>
  <si>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</si>
  <si>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</si>
  <si>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</si>
  <si>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</si>
  <si>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</si>
  <si>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</si>
  <si>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</si>
  <si>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</si>
  <si>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</si>
  <si>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</si>
  <si>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</si>
  <si>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</si>
  <si>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</si>
  <si>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</si>
  <si>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</si>
  <si>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</si>
  <si>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</si>
  <si>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</si>
  <si>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</si>
  <si>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</si>
  <si>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</si>
  <si>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</si>
  <si>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</si>
  <si>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</si>
  <si>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</si>
  <si>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</si>
  <si>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</si>
  <si>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</si>
  <si>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</si>
  <si>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</si>
  <si>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</si>
  <si>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</si>
  <si>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</si>
  <si>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</si>
  <si>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</si>
  <si>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</si>
  <si>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</si>
  <si>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</si>
  <si>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</si>
  <si>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</si>
  <si>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</si>
  <si>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</si>
  <si>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</si>
  <si>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</si>
  <si>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</si>
  <si>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</si>
  <si>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</si>
  <si>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</si>
  <si>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</si>
  <si>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</si>
  <si>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</si>
  <si>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</si>
  <si>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</si>
  <si>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</si>
  <si>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</si>
  <si>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</si>
  <si>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</si>
  <si>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</si>
  <si>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</si>
  <si>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</si>
  <si>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</si>
  <si>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</si>
  <si>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</si>
  <si>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</si>
  <si>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</si>
  <si>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</si>
  <si>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</si>
  <si>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</si>
  <si>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</si>
  <si>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</si>
  <si>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</si>
  <si>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</si>
  <si>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</si>
  <si>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</si>
  <si>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</si>
  <si>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</si>
  <si>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</si>
  <si>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</si>
  <si>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</si>
  <si>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</si>
  <si>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</si>
  <si>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</si>
  <si>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</si>
  <si>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</si>
  <si>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</si>
  <si>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</si>
  <si>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</si>
  <si>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</si>
  <si>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</si>
  <si>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</si>
  <si>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</si>
  <si>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</si>
  <si>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</si>
  <si>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</si>
  <si>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</si>
  <si>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</si>
  <si>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</si>
  <si>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</si>
  <si>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</si>
  <si>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</si>
  <si>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</si>
  <si>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</si>
  <si>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</si>
  <si>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</si>
  <si>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</si>
  <si>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</si>
  <si>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</si>
  <si>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</si>
  <si>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</si>
  <si>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</si>
  <si>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</si>
  <si>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</si>
  <si>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</si>
  <si>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</si>
  <si>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</si>
  <si>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</si>
  <si>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</si>
  <si>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</si>
  <si>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</si>
  <si>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</si>
  <si>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</si>
  <si>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</si>
  <si>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</si>
  <si>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</si>
  <si>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</si>
  <si>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</si>
  <si>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</si>
  <si>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</si>
  <si>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</si>
  <si>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</si>
  <si>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</si>
  <si>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</si>
  <si>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</si>
  <si>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</si>
  <si>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</si>
  <si>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</si>
  <si>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</si>
  <si>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</si>
  <si>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</si>
  <si>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</si>
  <si>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</si>
  <si>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</si>
  <si>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</si>
  <si>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</si>
  <si>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</si>
  <si>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</si>
  <si>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</si>
  <si>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</si>
  <si>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</si>
  <si>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</si>
  <si>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</si>
  <si>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</si>
  <si>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</si>
  <si>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</si>
  <si>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</si>
  <si>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</si>
  <si>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</si>
  <si>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</si>
  <si>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</si>
  <si>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</si>
  <si>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</si>
  <si>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</si>
  <si>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</si>
  <si>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</si>
  <si>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</si>
  <si>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</si>
  <si>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</si>
  <si>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</si>
  <si>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</si>
  <si>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</si>
  <si>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</si>
  <si>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</si>
  <si>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</si>
  <si>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</si>
  <si>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</si>
  <si>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</si>
  <si>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</si>
  <si>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</si>
  <si>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</si>
  <si>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</si>
  <si>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</si>
  <si>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</si>
  <si>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</si>
  <si>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</si>
  <si>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</si>
  <si>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</si>
  <si>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</si>
  <si>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</si>
  <si>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</si>
  <si>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</si>
  <si>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</si>
  <si>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</si>
  <si>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</si>
  <si>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</si>
  <si>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</si>
  <si>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</si>
  <si>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</si>
  <si>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</si>
  <si>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</si>
  <si>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</si>
  <si>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</si>
  <si>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</si>
  <si>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</si>
  <si>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</si>
  <si>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</si>
  <si>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</si>
  <si>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</si>
  <si>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</si>
  <si>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</si>
  <si>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</si>
  <si>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</si>
  <si>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</si>
  <si>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</si>
  <si>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</si>
  <si>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</si>
  <si>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</si>
  <si>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</si>
  <si>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</si>
  <si>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</si>
  <si>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</si>
  <si>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</si>
  <si>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</si>
  <si>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</si>
  <si>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</si>
  <si>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</si>
  <si>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</si>
  <si>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</si>
  <si>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</si>
  <si>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</si>
  <si>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</si>
  <si>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</si>
  <si>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</si>
  <si>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</si>
  <si>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</si>
  <si>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</si>
  <si>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</si>
  <si>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</si>
  <si>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</si>
  <si>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</si>
  <si>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</si>
  <si>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</si>
  <si>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</si>
  <si>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</si>
  <si>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</si>
  <si>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</si>
  <si>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</si>
  <si>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</si>
  <si>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</si>
  <si>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</si>
  <si>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</si>
  <si>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</si>
  <si>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</si>
  <si>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</si>
  <si>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</si>
  <si>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</si>
  <si>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</si>
  <si>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</si>
  <si>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</si>
  <si>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</si>
  <si>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</si>
  <si>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</si>
  <si>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</si>
  <si>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</si>
  <si>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</si>
  <si>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</si>
  <si>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</si>
  <si>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</si>
  <si>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</si>
  <si>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</si>
  <si>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</si>
  <si>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</si>
  <si>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</si>
  <si>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</si>
  <si>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</si>
  <si>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</si>
  <si>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</si>
  <si>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</si>
  <si>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</si>
  <si>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</si>
  <si>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</si>
  <si>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</si>
  <si>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</si>
  <si>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</si>
  <si>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</si>
  <si>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</si>
  <si>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</si>
  <si>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</si>
  <si>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</si>
  <si>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</si>
  <si>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</si>
  <si>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</si>
  <si>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</si>
  <si>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</si>
  <si>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</si>
  <si>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</si>
  <si>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</si>
  <si>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</si>
  <si>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</si>
  <si>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</si>
  <si>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</si>
  <si>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</si>
  <si>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</si>
  <si>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</si>
  <si>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</si>
  <si>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</si>
  <si>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</si>
  <si>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</si>
  <si>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</si>
  <si>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</si>
  <si>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</si>
  <si>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</si>
  <si>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</si>
  <si>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</si>
  <si>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</si>
  <si>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</si>
  <si>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</si>
  <si>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</si>
  <si>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</si>
  <si>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</si>
  <si>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</si>
  <si>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</si>
  <si>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</si>
  <si>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</si>
  <si>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</si>
  <si>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</si>
  <si>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</si>
  <si>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</si>
  <si>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</si>
  <si>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</si>
  <si>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</si>
  <si>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</si>
  <si>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</si>
  <si>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</si>
  <si>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</si>
  <si>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</si>
  <si>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</si>
  <si>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</si>
  <si>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</si>
  <si>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</si>
  <si>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</si>
  <si>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</si>
  <si>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</si>
  <si>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</si>
  <si>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</si>
  <si>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</si>
  <si>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</si>
  <si>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</si>
  <si>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</si>
  <si>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</si>
  <si>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</si>
  <si>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</si>
  <si>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</si>
  <si>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</si>
  <si>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</si>
  <si>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</si>
  <si>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</si>
  <si>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</si>
  <si>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</si>
  <si>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</si>
  <si>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</si>
  <si>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</si>
  <si>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</si>
  <si>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</si>
  <si>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</si>
  <si>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</si>
  <si>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</si>
  <si>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</si>
  <si>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</si>
  <si>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</si>
  <si>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</si>
  <si>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</si>
  <si>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</si>
  <si>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</si>
  <si>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</si>
  <si>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</si>
  <si>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</si>
  <si>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</si>
  <si>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</si>
  <si>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</si>
  <si>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</si>
  <si>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</si>
  <si>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</si>
  <si>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</si>
  <si>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</si>
  <si>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</si>
  <si>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</si>
  <si>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</si>
  <si>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</si>
  <si>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</si>
  <si>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</si>
  <si>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</si>
  <si>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</si>
  <si>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</si>
  <si>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</si>
  <si>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</si>
  <si>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</si>
  <si>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</si>
  <si>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</si>
  <si>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</si>
  <si>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</si>
  <si>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</si>
  <si>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</si>
  <si>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</si>
  <si>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</si>
  <si>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</si>
  <si>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</si>
  <si>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</si>
  <si>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</si>
  <si>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</si>
  <si>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</si>
  <si>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</si>
  <si>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</si>
  <si>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</si>
  <si>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</si>
  <si>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</si>
  <si>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</si>
  <si>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</si>
  <si>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</si>
  <si>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</si>
  <si>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</si>
  <si>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</si>
  <si>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</si>
  <si>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</si>
  <si>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</si>
  <si>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</si>
  <si>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</si>
  <si>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</si>
  <si>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</si>
  <si>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</si>
  <si>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</si>
  <si>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</si>
  <si>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</si>
  <si>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</si>
  <si>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</si>
  <si>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</si>
  <si>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</si>
  <si>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</si>
  <si>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</si>
  <si>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</si>
  <si>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</si>
  <si>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</si>
  <si>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</si>
  <si>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</si>
  <si>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</si>
  <si>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</si>
  <si>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</si>
  <si>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</si>
  <si>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</si>
  <si>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</si>
  <si>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</si>
  <si>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</si>
  <si>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</si>
  <si>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</si>
  <si>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</si>
  <si>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</si>
  <si>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</si>
  <si>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</si>
  <si>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</si>
  <si>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</si>
  <si>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</si>
  <si>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</si>
  <si>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</si>
  <si>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</si>
  <si>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</si>
  <si>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</si>
  <si>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</si>
  <si>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</si>
  <si>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</si>
  <si>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</si>
  <si>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</si>
  <si>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</si>
  <si>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</si>
  <si>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</si>
  <si>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</si>
  <si>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</si>
  <si>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</si>
  <si>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</si>
  <si>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</si>
  <si>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</si>
  <si>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</si>
  <si>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</si>
  <si>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</si>
  <si>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</si>
  <si>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</si>
  <si>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</si>
  <si>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</si>
  <si>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</si>
  <si>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</si>
  <si>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</si>
  <si>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</si>
  <si>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</si>
  <si>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</si>
  <si>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</si>
  <si>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</si>
  <si>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</si>
  <si>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</si>
  <si>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</si>
  <si>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</si>
  <si>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</si>
  <si>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</si>
  <si>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</si>
  <si>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</si>
  <si>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</si>
  <si>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</si>
  <si>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</si>
  <si>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</si>
  <si>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</si>
  <si>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</si>
  <si>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</si>
  <si>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</si>
  <si>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</si>
  <si>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</si>
  <si>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</si>
  <si>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</si>
  <si>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</si>
  <si>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</si>
  <si>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</si>
  <si>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</si>
  <si>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</si>
  <si>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</si>
  <si>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</si>
  <si>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</si>
  <si>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</si>
  <si>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</si>
  <si>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</si>
  <si>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</si>
  <si>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</si>
  <si>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</si>
  <si>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</si>
  <si>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</si>
  <si>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</si>
  <si>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</si>
  <si>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</si>
  <si>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</si>
  <si>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</si>
  <si>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</si>
  <si>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</si>
  <si>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</si>
  <si>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</si>
  <si>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</si>
  <si>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</si>
  <si>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</si>
  <si>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</si>
  <si>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</si>
  <si>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</si>
  <si>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</si>
  <si>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</si>
  <si>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</si>
  <si>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</si>
  <si>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</si>
  <si>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</si>
  <si>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</si>
  <si>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</si>
  <si>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</si>
  <si>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</si>
  <si>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</si>
  <si>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</si>
  <si>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</si>
  <si>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</si>
  <si>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</si>
  <si>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</si>
  <si>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</si>
  <si>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</si>
  <si>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</si>
  <si>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</si>
  <si>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</si>
  <si>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</si>
  <si>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</si>
  <si>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</si>
  <si>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</si>
  <si>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</si>
  <si>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</si>
  <si>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</si>
  <si>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</si>
  <si>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</si>
  <si>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</si>
  <si>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</si>
  <si>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</si>
  <si>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</si>
  <si>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</si>
  <si>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</si>
  <si>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</si>
  <si>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</si>
  <si>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</si>
  <si>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</si>
  <si>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</si>
  <si>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</si>
  <si>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</si>
  <si>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</si>
  <si>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</si>
  <si>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</si>
  <si>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BLK22A</t>
  </si>
  <si>
    <t>Bulk body jewelry: 100 pcs. assortment of 16g (1.2mm) surgical steel eyebrow circular barbells with 3mm balls</t>
  </si>
  <si>
    <t>Cody Adkins</t>
  </si>
  <si>
    <t>5702 29th st road</t>
  </si>
  <si>
    <t>80634 Greeley</t>
  </si>
  <si>
    <t>United States</t>
  </si>
  <si>
    <t>Tel: 3073388184</t>
  </si>
  <si>
    <t>Email: Codyadkins212@gmail.com</t>
  </si>
  <si>
    <t>BLK18A</t>
  </si>
  <si>
    <t>Bulk body jewelry: 100 pcs. pack of 16g (1.2mm) surgical steel eyebrow bananas with 3mm balls</t>
  </si>
  <si>
    <t>Length: Assorted 8mm &amp; 10mm</t>
  </si>
  <si>
    <t>Length: Assorted 10mm &amp; 12mm</t>
  </si>
  <si>
    <t>XBAL4</t>
  </si>
  <si>
    <t>Pack of 10 pcs. of 4mm high polished surgical steel balls with 1.6mm threading (14g)</t>
  </si>
  <si>
    <t>XBT3S</t>
  </si>
  <si>
    <t>Pack of 10 pcs. of 3mm anodized surgical steel balls with threading 1.2mm (16g)</t>
  </si>
  <si>
    <t>Color: Rose-gold</t>
  </si>
  <si>
    <t>XCNT4S</t>
  </si>
  <si>
    <t>Pack of 10 pcs. of 4mm anodized surgical steel cones with threading 1.2mm (16g)</t>
  </si>
  <si>
    <t>XCNT5G</t>
  </si>
  <si>
    <t>Pack of 10 pcs. of 5mm anodized surgical steel cones with threading 1.6mm (14g)</t>
  </si>
  <si>
    <t>XCON3</t>
  </si>
  <si>
    <t>Pack of 10 pcs. of 3mm high polished surgical steel cones with threading 1.2mm (16g)</t>
  </si>
  <si>
    <t>XLB16G</t>
  </si>
  <si>
    <t>Pack of 10 steel posts for labrets - 1.2mm threading (16g), selectable length ”body jewelry parts” (4mm base of labret)</t>
  </si>
  <si>
    <t>One Hundred Seventy Six and 56 cents USD</t>
  </si>
  <si>
    <t>Mina</t>
  </si>
  <si>
    <t>80634 Greeley, Colorado</t>
  </si>
  <si>
    <t xml:space="preserve">Shipping cost to USA via DHL: </t>
  </si>
  <si>
    <t xml:space="preserve">GSP Eligible  </t>
  </si>
  <si>
    <t>HTS - A7117.19.9000: Imitation jewelry of base metal</t>
  </si>
  <si>
    <t>One Hundred Fifty Six and 56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</si>
</sst>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2"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0" xfId="0" applyFont="1" applyFill="1" applyAlignment="1">
      <alignment horizontal="center"/>
    </xf>
    <xf numFmtId="0" fontId="19" fillId="2" borderId="0" xfId="0" applyFont="1" applyFill="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3">
    <cellStyle name="Comma 2" xfId="7" xr:uid="{A68E2875-8F2D-4965-BE26-B87340AA7625}"/>
    <cellStyle name="Comma 2 2" xfId="4430" xr:uid="{BAAFF8BD-D599-46A3-A590-CE10776F807C}"/>
    <cellStyle name="Comma 2 2 2" xfId="4755" xr:uid="{3BF64DF4-5819-4C10-AD55-CAD3B829B45A}"/>
    <cellStyle name="Comma 2 2 2 2" xfId="5326" xr:uid="{10953A42-8E51-4447-8C68-5B513D98352F}"/>
    <cellStyle name="Comma 2 2 3" xfId="4591" xr:uid="{7C8304B4-4D5B-49FA-BE49-027DF574925F}"/>
    <cellStyle name="Comma 3" xfId="4318" xr:uid="{76F39B22-A917-4636-A231-8A523BCFC81C}"/>
    <cellStyle name="Comma 3 2" xfId="4432" xr:uid="{2C868029-16D7-4CB0-A7A1-11565A77020B}"/>
    <cellStyle name="Comma 3 2 2" xfId="4756" xr:uid="{05B28B6B-0E3B-45BA-95A7-C41626DD2223}"/>
    <cellStyle name="Comma 3 2 2 2" xfId="5327" xr:uid="{98A386A7-77FF-4E5A-B9D5-E19F4E191A30}"/>
    <cellStyle name="Comma 3 2 3" xfId="5325" xr:uid="{4877AD90-2F04-460D-968C-DBBD97BC8B2B}"/>
    <cellStyle name="Currency 10" xfId="8" xr:uid="{A00AC148-B24F-4912-B6CA-94104800F1D6}"/>
    <cellStyle name="Currency 10 2" xfId="9" xr:uid="{2A20871A-5C57-4990-8628-3C577CFBA0C5}"/>
    <cellStyle name="Currency 10 2 2" xfId="203" xr:uid="{6A1E6D1D-431D-4931-9B41-09DE7C8419A5}"/>
    <cellStyle name="Currency 10 2 2 2" xfId="4616" xr:uid="{264B6626-8872-4B01-917C-8C9966CDEABC}"/>
    <cellStyle name="Currency 10 2 3" xfId="4511" xr:uid="{706F133E-FE64-4B84-8B7F-920918040C60}"/>
    <cellStyle name="Currency 10 3" xfId="10" xr:uid="{1A4E52F2-798B-4DEB-8083-43E0446C920E}"/>
    <cellStyle name="Currency 10 3 2" xfId="204" xr:uid="{8F1A0CEE-8A16-485A-BA67-4AC72FD29A13}"/>
    <cellStyle name="Currency 10 3 2 2" xfId="4617" xr:uid="{1B78DE5B-8D1D-4178-A0CA-F67F9D0E9ECF}"/>
    <cellStyle name="Currency 10 3 3" xfId="4512" xr:uid="{8DB24E72-5A67-43D3-A0AD-0CF6BFBE7271}"/>
    <cellStyle name="Currency 10 4" xfId="205" xr:uid="{AE59952B-4958-4896-B412-26CAA8ED5518}"/>
    <cellStyle name="Currency 10 4 2" xfId="4618" xr:uid="{AE8887B8-1C9C-420D-BCC0-E2D6256F8EF8}"/>
    <cellStyle name="Currency 10 5" xfId="4437" xr:uid="{3F14264E-F44F-4D98-A24F-7BC4C2297442}"/>
    <cellStyle name="Currency 10 6" xfId="4510" xr:uid="{F76FC5EE-51E5-4D0E-9A52-F91B29577088}"/>
    <cellStyle name="Currency 11" xfId="11" xr:uid="{AECC62F4-E2FF-4DEB-9C24-EF1F10E61679}"/>
    <cellStyle name="Currency 11 2" xfId="12" xr:uid="{B4F20536-D792-45C0-BE3B-95732F401948}"/>
    <cellStyle name="Currency 11 2 2" xfId="206" xr:uid="{86A751DD-E9DC-490F-AD58-1FF6961E7C8D}"/>
    <cellStyle name="Currency 11 2 2 2" xfId="4619" xr:uid="{33D0E1E8-5B38-4EDC-9E1B-A490084631DB}"/>
    <cellStyle name="Currency 11 2 3" xfId="4514" xr:uid="{D3651B00-7521-4F70-AEED-B2FA08506FD7}"/>
    <cellStyle name="Currency 11 3" xfId="13" xr:uid="{D9AEB27F-F162-4EEE-AB61-3BE21ABF6424}"/>
    <cellStyle name="Currency 11 3 2" xfId="207" xr:uid="{29D3BD1B-B2CE-49B8-8056-20BD149FFE3D}"/>
    <cellStyle name="Currency 11 3 2 2" xfId="4620" xr:uid="{5A88F52C-B119-42F9-8628-6CE14E5D3CC8}"/>
    <cellStyle name="Currency 11 3 3" xfId="4515" xr:uid="{0979EC49-0687-45F3-BF5E-A74914E2C874}"/>
    <cellStyle name="Currency 11 4" xfId="208" xr:uid="{377CA5E8-EC0C-4F7D-AF6C-D9E2BFE236C1}"/>
    <cellStyle name="Currency 11 4 2" xfId="4621" xr:uid="{3C153FDF-5E57-40D8-8291-2B62916CE17F}"/>
    <cellStyle name="Currency 11 5" xfId="4319" xr:uid="{005A4511-26DF-464C-A6E0-30AC37CDB89C}"/>
    <cellStyle name="Currency 11 5 2" xfId="4438" xr:uid="{81C39606-0BEE-416B-AA8B-D6E528889CA8}"/>
    <cellStyle name="Currency 11 5 3" xfId="4720" xr:uid="{48A7CCA0-2BDF-476B-B70D-4CE9421C36F5}"/>
    <cellStyle name="Currency 11 5 3 2" xfId="5315" xr:uid="{660E6754-45B6-49AC-90A8-4496835AE01C}"/>
    <cellStyle name="Currency 11 5 3 3" xfId="4757" xr:uid="{ED7E2F1E-2034-40C0-9738-6392EC6589FB}"/>
    <cellStyle name="Currency 11 5 4" xfId="4697" xr:uid="{C48DE66C-199F-4F41-9BB6-A8ED4B0E687D}"/>
    <cellStyle name="Currency 11 6" xfId="4513" xr:uid="{59306390-6F76-4D74-8402-7F71F13AC92C}"/>
    <cellStyle name="Currency 12" xfId="14" xr:uid="{5EF4C8BC-AF14-43FA-B887-C2903CB4C24F}"/>
    <cellStyle name="Currency 12 2" xfId="15" xr:uid="{ED65BD2B-CABF-4594-A6B1-51BEDFDE1743}"/>
    <cellStyle name="Currency 12 2 2" xfId="209" xr:uid="{C2AB96F3-32BF-4A8F-9A8D-7B2CBBA85B10}"/>
    <cellStyle name="Currency 12 2 2 2" xfId="4622" xr:uid="{A45F63D2-B4D7-4863-BFEA-590242237BC4}"/>
    <cellStyle name="Currency 12 2 3" xfId="4517" xr:uid="{766271E4-CAE2-4539-852B-FBB851F5C60C}"/>
    <cellStyle name="Currency 12 3" xfId="210" xr:uid="{D30A4DAA-4201-4427-81B7-81CCE1C45E04}"/>
    <cellStyle name="Currency 12 3 2" xfId="4623" xr:uid="{241C814E-16D2-4F23-AB86-F6B49DD05F56}"/>
    <cellStyle name="Currency 12 4" xfId="4516" xr:uid="{E1657024-7E3B-43E6-B2F6-D35998783C82}"/>
    <cellStyle name="Currency 13" xfId="16" xr:uid="{E54B6FDE-7B29-4E2A-B3D3-8A4D4681FAFB}"/>
    <cellStyle name="Currency 13 2" xfId="4321" xr:uid="{F21913FF-FF27-4F10-BD6A-044B657380D3}"/>
    <cellStyle name="Currency 13 3" xfId="4322" xr:uid="{DEBD7A79-D62A-4373-98D1-D72A72038F2A}"/>
    <cellStyle name="Currency 13 3 2" xfId="4759" xr:uid="{74EFE748-6DBF-4C4B-8353-0A7679F54DE5}"/>
    <cellStyle name="Currency 13 4" xfId="4320" xr:uid="{280DAA6E-287F-4273-A571-5D3EC69BB651}"/>
    <cellStyle name="Currency 13 5" xfId="4758" xr:uid="{05EDBCB1-3E98-43BB-A68C-3BAAAE23C549}"/>
    <cellStyle name="Currency 14" xfId="17" xr:uid="{26B24E44-0A7A-4AC6-A917-8AF65F35F785}"/>
    <cellStyle name="Currency 14 2" xfId="211" xr:uid="{99E3B262-A1F8-489E-B15C-9546B2174689}"/>
    <cellStyle name="Currency 14 2 2" xfId="4624" xr:uid="{9CC271E1-3976-4D2F-A26C-A2FAD3CA632D}"/>
    <cellStyle name="Currency 14 3" xfId="4518" xr:uid="{118125BD-88AD-416B-BD8E-FB03B9DF287B}"/>
    <cellStyle name="Currency 15" xfId="4414" xr:uid="{D0C5D5E5-C2DC-405F-94D5-E14859C44967}"/>
    <cellStyle name="Currency 17" xfId="4323" xr:uid="{E2D503D7-DFEE-4E26-9ACB-3D62DD6896A4}"/>
    <cellStyle name="Currency 2" xfId="18" xr:uid="{4E6F25B9-2C5B-455A-A5F4-D3D2338DAB44}"/>
    <cellStyle name="Currency 2 2" xfId="19" xr:uid="{5614A828-C616-4C78-A507-0A017F7496E1}"/>
    <cellStyle name="Currency 2 2 2" xfId="20" xr:uid="{54C7E980-48D0-4BD4-A818-58558EB9F0B1}"/>
    <cellStyle name="Currency 2 2 2 2" xfId="21" xr:uid="{ECC062E0-15C7-446D-937E-FDBE3A44F62F}"/>
    <cellStyle name="Currency 2 2 2 2 2" xfId="4760" xr:uid="{C4CEB4C3-3BE5-450F-94CB-7A066E230FE4}"/>
    <cellStyle name="Currency 2 2 2 3" xfId="22" xr:uid="{ECB24EBB-08C4-4B76-B251-376D225635C6}"/>
    <cellStyle name="Currency 2 2 2 3 2" xfId="212" xr:uid="{823DE75C-43C5-4F58-B99C-D938491BBDCA}"/>
    <cellStyle name="Currency 2 2 2 3 2 2" xfId="4625" xr:uid="{9542E0C5-F459-4E59-8012-DA975BDFFFA8}"/>
    <cellStyle name="Currency 2 2 2 3 3" xfId="4521" xr:uid="{6C7C1C99-4C07-4151-8308-CF7DE99D00C2}"/>
    <cellStyle name="Currency 2 2 2 4" xfId="213" xr:uid="{33801DC6-946F-46DE-8934-260B083F9A5F}"/>
    <cellStyle name="Currency 2 2 2 4 2" xfId="4626" xr:uid="{5434E977-4DCC-429D-B0DD-AAA3AB0BD236}"/>
    <cellStyle name="Currency 2 2 2 5" xfId="4520" xr:uid="{1C4DDDE4-9FE1-41C8-B2A8-62417430648F}"/>
    <cellStyle name="Currency 2 2 3" xfId="214" xr:uid="{AC848410-D9C8-427C-B3A1-45BDB969672E}"/>
    <cellStyle name="Currency 2 2 3 2" xfId="4627" xr:uid="{24177AA2-6DC3-425E-AF3B-DDE00B7E725E}"/>
    <cellStyle name="Currency 2 2 4" xfId="4519" xr:uid="{1C01E347-F495-464D-98DD-6A426FE0F5DC}"/>
    <cellStyle name="Currency 2 3" xfId="23" xr:uid="{3E002386-F13D-4E45-B911-CE545B2BFF87}"/>
    <cellStyle name="Currency 2 3 2" xfId="215" xr:uid="{95C6B0D6-62F7-41F2-8685-AF612E97347E}"/>
    <cellStyle name="Currency 2 3 2 2" xfId="4628" xr:uid="{D83DED74-3ABD-4D98-BDA2-BAC1A87BCB33}"/>
    <cellStyle name="Currency 2 3 3" xfId="4522" xr:uid="{CEBE93DB-68BB-4DB9-8A6E-04F9BB8F1A88}"/>
    <cellStyle name="Currency 2 4" xfId="216" xr:uid="{39D073A7-95AA-47D9-BDDF-4F6068D31B8E}"/>
    <cellStyle name="Currency 2 4 2" xfId="217" xr:uid="{D372E2FF-48CF-44EA-A1C5-DCC586A4EA80}"/>
    <cellStyle name="Currency 2 5" xfId="218" xr:uid="{A2861C7B-80DA-4F79-B60F-40E0406B2864}"/>
    <cellStyle name="Currency 2 5 2" xfId="219" xr:uid="{A157D9C2-0950-40CD-B3E5-14FAEB0E1E14}"/>
    <cellStyle name="Currency 2 6" xfId="220" xr:uid="{3D88A85A-9DAB-47D1-8146-CECF1D44DB22}"/>
    <cellStyle name="Currency 3" xfId="24" xr:uid="{B63A7245-A83A-46F3-BA25-D82B1F743F5F}"/>
    <cellStyle name="Currency 3 2" xfId="25" xr:uid="{1BB3EDA1-A59F-4A2C-B2E1-8A186E8D669D}"/>
    <cellStyle name="Currency 3 2 2" xfId="221" xr:uid="{EAD222D8-5C91-4BBF-B4DC-8D068E664206}"/>
    <cellStyle name="Currency 3 2 2 2" xfId="4629" xr:uid="{BD9E5441-56E0-4AAA-A716-8E7342212026}"/>
    <cellStyle name="Currency 3 2 3" xfId="4524" xr:uid="{55611C44-9520-43BA-8761-DB0BCFE511E2}"/>
    <cellStyle name="Currency 3 3" xfId="26" xr:uid="{202BC030-22FD-4CE2-9778-7399AA1FC62E}"/>
    <cellStyle name="Currency 3 3 2" xfId="222" xr:uid="{234EF32C-080C-4968-83A6-583921725C7C}"/>
    <cellStyle name="Currency 3 3 2 2" xfId="4630" xr:uid="{22F5F2A4-FFDF-46EC-961A-7AB88F33EB46}"/>
    <cellStyle name="Currency 3 3 3" xfId="4525" xr:uid="{8FDDEE73-A0EA-4F34-8CDC-B18D3F2183F5}"/>
    <cellStyle name="Currency 3 4" xfId="27" xr:uid="{B76817EF-5C42-4CF7-AC2A-0EF36A19C3B3}"/>
    <cellStyle name="Currency 3 4 2" xfId="223" xr:uid="{79807825-139C-420C-B798-C28793330B8D}"/>
    <cellStyle name="Currency 3 4 2 2" xfId="4631" xr:uid="{AFC9EAD6-63D8-48AF-9CE2-B478C845FDD6}"/>
    <cellStyle name="Currency 3 4 3" xfId="4526" xr:uid="{07CF8CDC-762C-485A-8909-55C0525F5696}"/>
    <cellStyle name="Currency 3 5" xfId="224" xr:uid="{F9EF2E59-26FD-4DA0-8E37-29400BD12D0E}"/>
    <cellStyle name="Currency 3 5 2" xfId="4632" xr:uid="{5B922289-A02A-44A8-899E-0A0E9439A5C3}"/>
    <cellStyle name="Currency 3 6" xfId="4523" xr:uid="{F15E4854-4B34-41D2-A1A6-F06037060F3B}"/>
    <cellStyle name="Currency 4" xfId="28" xr:uid="{4C1121DD-9E48-4EEA-99D4-A6F37666FF95}"/>
    <cellStyle name="Currency 4 2" xfId="29" xr:uid="{DB708726-1259-4867-A302-BA8C8444CFDB}"/>
    <cellStyle name="Currency 4 2 2" xfId="225" xr:uid="{CD4F8B63-A3EB-42B7-B714-9749C418A980}"/>
    <cellStyle name="Currency 4 2 2 2" xfId="4633" xr:uid="{1859C696-6FA1-432F-B0CF-DA8F82A69768}"/>
    <cellStyle name="Currency 4 2 3" xfId="4528" xr:uid="{90128C03-B7D4-4BED-BEED-FE66C93B4330}"/>
    <cellStyle name="Currency 4 3" xfId="30" xr:uid="{42E31963-63AF-4001-ADB3-31710EE29867}"/>
    <cellStyle name="Currency 4 3 2" xfId="226" xr:uid="{7C2D0D95-FF03-4FBF-8E76-C7707FD1D3F6}"/>
    <cellStyle name="Currency 4 3 2 2" xfId="4634" xr:uid="{A3A269DC-9B95-446D-8067-BF87AD085064}"/>
    <cellStyle name="Currency 4 3 3" xfId="4529" xr:uid="{BFEA67CB-1BE8-43C5-BB77-4D1C676CE4F2}"/>
    <cellStyle name="Currency 4 4" xfId="227" xr:uid="{F623BCBC-505F-4B67-9980-BC69735E9A6B}"/>
    <cellStyle name="Currency 4 4 2" xfId="4635" xr:uid="{03349794-AA23-4A50-AD09-FE24ACC51DF8}"/>
    <cellStyle name="Currency 4 5" xfId="4324" xr:uid="{0CE0CE8F-0017-4DC2-8C2C-4C8613D19AE9}"/>
    <cellStyle name="Currency 4 5 2" xfId="4439" xr:uid="{1854C28A-07AF-4913-8D5B-3972013582EE}"/>
    <cellStyle name="Currency 4 5 3" xfId="4721" xr:uid="{E60CBD8E-FDDB-48FE-8294-B914F7C884AE}"/>
    <cellStyle name="Currency 4 5 3 2" xfId="5316" xr:uid="{58D577AE-863D-418A-BA48-93309BD61415}"/>
    <cellStyle name="Currency 4 5 3 3" xfId="4761" xr:uid="{21D8B3E2-8FE3-4E87-BFE4-31E2C2F14B21}"/>
    <cellStyle name="Currency 4 5 4" xfId="4698" xr:uid="{C7910305-1ECD-4272-9B4A-665C327A6618}"/>
    <cellStyle name="Currency 4 6" xfId="4527" xr:uid="{64189F3C-3D2C-4654-846B-989B1040DF95}"/>
    <cellStyle name="Currency 5" xfId="31" xr:uid="{476D2F34-A97C-4ECD-B6AA-AE1D0AE210BB}"/>
    <cellStyle name="Currency 5 2" xfId="32" xr:uid="{CBCCB56D-BACD-4F60-A35C-87E629BD9A9E}"/>
    <cellStyle name="Currency 5 2 2" xfId="228" xr:uid="{5BBC1D9D-2951-45CC-9FE3-5A15C2DA2116}"/>
    <cellStyle name="Currency 5 2 2 2" xfId="4636" xr:uid="{AA975B7E-BFDA-4BDC-8EF9-E0B15A4D1382}"/>
    <cellStyle name="Currency 5 2 3" xfId="4530" xr:uid="{77D89617-6076-4D42-A7F2-3EB98C882700}"/>
    <cellStyle name="Currency 5 3" xfId="4325" xr:uid="{051C92A1-22B8-42B9-80A9-1E9DBC961457}"/>
    <cellStyle name="Currency 5 3 2" xfId="4440" xr:uid="{57A5CC28-F8BD-4080-9258-E2B00805BCD0}"/>
    <cellStyle name="Currency 5 3 2 2" xfId="5306" xr:uid="{53A70246-01CB-47EC-AA4F-6166A4A0A699}"/>
    <cellStyle name="Currency 5 3 2 3" xfId="4763" xr:uid="{6479BD6B-B23F-47A3-9FD2-A96B794C7F29}"/>
    <cellStyle name="Currency 5 4" xfId="4762" xr:uid="{BBAA7C40-79D1-4A8E-9469-F03AC1D68F6C}"/>
    <cellStyle name="Currency 6" xfId="33" xr:uid="{0F880478-C8C5-4B63-B8BD-3EFC6C4FEA27}"/>
    <cellStyle name="Currency 6 2" xfId="229" xr:uid="{CC97F70E-431D-45EF-8A03-70446CB76248}"/>
    <cellStyle name="Currency 6 2 2" xfId="4637" xr:uid="{0B6DBC97-7DC8-4B6D-B4FF-1C7601CD760E}"/>
    <cellStyle name="Currency 6 3" xfId="4326" xr:uid="{08B56578-B7F3-4C13-B64F-5E433FEEFF3E}"/>
    <cellStyle name="Currency 6 3 2" xfId="4441" xr:uid="{40F8C825-CB74-441C-B30F-A29E7EF86A70}"/>
    <cellStyle name="Currency 6 3 3" xfId="4722" xr:uid="{0F9D77CD-18ED-4ADD-B0CE-A04E135FD775}"/>
    <cellStyle name="Currency 6 3 3 2" xfId="5317" xr:uid="{1663DA04-D6CB-4846-90A2-06349B430E75}"/>
    <cellStyle name="Currency 6 3 3 3" xfId="4764" xr:uid="{CC5806A2-E5D4-47EA-BAE4-6264772E06AA}"/>
    <cellStyle name="Currency 6 3 4" xfId="4699" xr:uid="{1C3B9851-F053-4A83-A3A8-B1C9F6073D29}"/>
    <cellStyle name="Currency 6 4" xfId="4531" xr:uid="{7855B146-229A-4AAA-AD2F-CD976337FBBB}"/>
    <cellStyle name="Currency 7" xfId="34" xr:uid="{101EBB36-317F-469A-8F64-2B1ECDC78F36}"/>
    <cellStyle name="Currency 7 2" xfId="35" xr:uid="{89E1DDC0-793E-4D07-B98C-48CC6E1D7CDD}"/>
    <cellStyle name="Currency 7 2 2" xfId="250" xr:uid="{11510A50-3A52-4122-B28A-A25B039BC504}"/>
    <cellStyle name="Currency 7 2 2 2" xfId="4638" xr:uid="{929877CF-7DCD-4AA0-A3EA-E626115F79B8}"/>
    <cellStyle name="Currency 7 2 3" xfId="4533" xr:uid="{AF7B401B-2982-4378-9CC7-1BFBE4B9791B}"/>
    <cellStyle name="Currency 7 3" xfId="230" xr:uid="{4FB6E8BD-82A9-4318-9F7B-6C5285A72F0E}"/>
    <cellStyle name="Currency 7 3 2" xfId="4639" xr:uid="{B017D9F3-04AD-43A1-BEB5-4199B995307F}"/>
    <cellStyle name="Currency 7 4" xfId="4442" xr:uid="{58289FB4-2785-43FA-B6D2-3AFC91B22C52}"/>
    <cellStyle name="Currency 7 5" xfId="4532" xr:uid="{90C17580-D7D9-4669-AA57-B1E15EEE3B7D}"/>
    <cellStyle name="Currency 8" xfId="36" xr:uid="{6F51D13E-953D-4218-AA95-9AB27821915A}"/>
    <cellStyle name="Currency 8 2" xfId="37" xr:uid="{05FCD673-26D2-4727-84F7-5C42BD80D389}"/>
    <cellStyle name="Currency 8 2 2" xfId="231" xr:uid="{7936E0AC-080A-4FCA-8EB4-1B515C11D1C7}"/>
    <cellStyle name="Currency 8 2 2 2" xfId="4640" xr:uid="{DF2B5DE0-8F44-42E0-A87C-6BE561525BBE}"/>
    <cellStyle name="Currency 8 2 3" xfId="4535" xr:uid="{0389286A-BFD5-41D7-A692-1F8404AAE8C2}"/>
    <cellStyle name="Currency 8 3" xfId="38" xr:uid="{7FD25915-D42D-48C4-92E3-5CACDF93A803}"/>
    <cellStyle name="Currency 8 3 2" xfId="232" xr:uid="{ABE3FB08-82F3-4BBC-8F19-5771BF6B8561}"/>
    <cellStyle name="Currency 8 3 2 2" xfId="4641" xr:uid="{685A2255-032F-4101-985F-05ED6FF09C60}"/>
    <cellStyle name="Currency 8 3 3" xfId="4536" xr:uid="{E6F1511E-2BF9-4ECB-B798-82FDF280D4EA}"/>
    <cellStyle name="Currency 8 4" xfId="39" xr:uid="{FF1C5F2E-1608-46DD-AEF2-2B9101368EFD}"/>
    <cellStyle name="Currency 8 4 2" xfId="233" xr:uid="{0960E189-F254-4A90-9F22-E8F17988DE91}"/>
    <cellStyle name="Currency 8 4 2 2" xfId="4642" xr:uid="{873C7CBF-9960-434E-8411-3252D0D1D157}"/>
    <cellStyle name="Currency 8 4 3" xfId="4537" xr:uid="{D534A20D-6B2E-4386-9427-14B6597A1154}"/>
    <cellStyle name="Currency 8 5" xfId="234" xr:uid="{E7814223-FAD9-45E3-8F7E-482D7D1ADC65}"/>
    <cellStyle name="Currency 8 5 2" xfId="4643" xr:uid="{7C5483A5-9B34-4831-9594-B6B0FD9F80D3}"/>
    <cellStyle name="Currency 8 6" xfId="4443" xr:uid="{1A022735-0DF4-4D33-8ECD-75CBC127B260}"/>
    <cellStyle name="Currency 8 7" xfId="4534" xr:uid="{C75F25BC-2CB2-4CFC-A290-F973CC35B663}"/>
    <cellStyle name="Currency 9" xfId="40" xr:uid="{C1CA5507-EF1F-4AB2-8D6C-931A3E8F039C}"/>
    <cellStyle name="Currency 9 2" xfId="41" xr:uid="{65715C41-D783-48BD-A38E-E9F2422B1953}"/>
    <cellStyle name="Currency 9 2 2" xfId="235" xr:uid="{90A85229-EA4E-4903-B29B-5CDAF67DADE6}"/>
    <cellStyle name="Currency 9 2 2 2" xfId="4644" xr:uid="{88ADC33D-474D-4A24-A0DE-CB7422B64FEE}"/>
    <cellStyle name="Currency 9 2 3" xfId="4539" xr:uid="{EEE362D4-9DA7-4950-A7AD-372E4FF4CCBD}"/>
    <cellStyle name="Currency 9 3" xfId="42" xr:uid="{BCB94766-25BE-4589-9CE9-198517C4B211}"/>
    <cellStyle name="Currency 9 3 2" xfId="236" xr:uid="{F7EA0051-6C20-4763-B25E-F6B5EC9AF6E0}"/>
    <cellStyle name="Currency 9 3 2 2" xfId="4645" xr:uid="{33202854-D42F-4C10-A92E-CFCD4B28F97F}"/>
    <cellStyle name="Currency 9 3 3" xfId="4540" xr:uid="{CDEBD3C7-686C-430E-9D81-C847EB2EA665}"/>
    <cellStyle name="Currency 9 4" xfId="237" xr:uid="{040BD7F8-607B-4B31-B770-DA8D64422729}"/>
    <cellStyle name="Currency 9 4 2" xfId="4646" xr:uid="{6F00BC54-DDD0-4C34-B669-0FA3422F9A38}"/>
    <cellStyle name="Currency 9 5" xfId="4327" xr:uid="{BF74E322-9798-4ACF-97F5-E99D644D46F6}"/>
    <cellStyle name="Currency 9 5 2" xfId="4444" xr:uid="{F3B02E5C-F14D-4B6D-A74A-41DBBA2ED0A0}"/>
    <cellStyle name="Currency 9 5 3" xfId="4723" xr:uid="{ADACCA21-95A3-4387-AE89-6F2106956D0D}"/>
    <cellStyle name="Currency 9 5 4" xfId="4700" xr:uid="{1DF93F01-4E1E-4EB2-9EE8-3407542C46F1}"/>
    <cellStyle name="Currency 9 6" xfId="4538" xr:uid="{16336E29-9CE0-42ED-9104-89B1C99C8D18}"/>
    <cellStyle name="Hyperlink 2" xfId="6" xr:uid="{6CFFD761-E1C4-4FFC-9C82-FDD569F38491}"/>
    <cellStyle name="Hyperlink 3" xfId="202" xr:uid="{6B012E9C-49F3-4D62-B2AF-044F7F6FC8DE}"/>
    <cellStyle name="Hyperlink 3 2" xfId="4415" xr:uid="{FE85C8A3-4AF2-4745-A566-D840B67A33B3}"/>
    <cellStyle name="Hyperlink 3 3" xfId="4328" xr:uid="{80CA31DF-BE89-41EC-9D39-C284C039F190}"/>
    <cellStyle name="Hyperlink 4" xfId="4329" xr:uid="{C1AC1483-13DC-499A-902B-2122F588F19B}"/>
    <cellStyle name="Normal" xfId="0" builtinId="0"/>
    <cellStyle name="Normal 10" xfId="43" xr:uid="{E6F95141-2F2E-46DF-B544-2EE271FDB619}"/>
    <cellStyle name="Normal 10 10" xfId="903" xr:uid="{C71C8F77-996B-43D6-8ECB-5D0D4A04057E}"/>
    <cellStyle name="Normal 10 10 2" xfId="2508" xr:uid="{3AE4F518-AA95-47D5-8FC3-19B795EAF8A5}"/>
    <cellStyle name="Normal 10 10 2 2" xfId="4331" xr:uid="{5577E52D-6D1B-4306-BAA4-6BF9D795517C}"/>
    <cellStyle name="Normal 10 10 2 3" xfId="4675" xr:uid="{6DBA6154-FF99-4C35-8A09-C283BB0C17C9}"/>
    <cellStyle name="Normal 10 10 3" xfId="2509" xr:uid="{A08BC369-29DB-43D6-9E29-EF29A89B38A1}"/>
    <cellStyle name="Normal 10 10 4" xfId="2510" xr:uid="{C386F926-E26E-419A-A3DC-BA17DE2D8DB4}"/>
    <cellStyle name="Normal 10 11" xfId="2511" xr:uid="{2ACE122E-7405-4A5E-930F-72BDDEC4FFDA}"/>
    <cellStyle name="Normal 10 11 2" xfId="2512" xr:uid="{DB27993A-EEE3-4854-A73D-916C0FF9F540}"/>
    <cellStyle name="Normal 10 11 3" xfId="2513" xr:uid="{9973E501-31E2-4595-8B72-AFEDF901BB57}"/>
    <cellStyle name="Normal 10 11 4" xfId="2514" xr:uid="{9E1179BD-9B26-4546-AF8F-6F62D0A9E05B}"/>
    <cellStyle name="Normal 10 12" xfId="2515" xr:uid="{C75102DE-C847-4B7E-B144-5506A6E3A2E2}"/>
    <cellStyle name="Normal 10 12 2" xfId="2516" xr:uid="{176460E4-28C5-4835-9D4A-43344A1DB4DE}"/>
    <cellStyle name="Normal 10 13" xfId="2517" xr:uid="{C669E309-7B89-4CA5-BA14-960CBF2BA049}"/>
    <cellStyle name="Normal 10 14" xfId="2518" xr:uid="{CE68C198-98A1-460C-BC3B-B6911CFD4064}"/>
    <cellStyle name="Normal 10 15" xfId="2519" xr:uid="{78C904EA-2119-4C44-BAB1-92DEEEDE2E92}"/>
    <cellStyle name="Normal 10 2" xfId="44" xr:uid="{7F4F7B2C-7526-414C-9C24-9CEF704AA97D}"/>
    <cellStyle name="Normal 10 2 10" xfId="2520" xr:uid="{B669F6A1-77E4-4AE8-8AFD-8C8B3E7C3641}"/>
    <cellStyle name="Normal 10 2 11" xfId="2521" xr:uid="{8F4C7B07-E952-45C1-AA90-FD6937EFC8DB}"/>
    <cellStyle name="Normal 10 2 2" xfId="45" xr:uid="{C8F0D206-87E3-4370-8652-078CA13C6544}"/>
    <cellStyle name="Normal 10 2 2 2" xfId="46" xr:uid="{AB565DC9-F1C5-486F-BBBA-D3CC5E24BF9B}"/>
    <cellStyle name="Normal 10 2 2 2 2" xfId="238" xr:uid="{368B0D52-6C17-4E55-A9CD-DBD141BAFE68}"/>
    <cellStyle name="Normal 10 2 2 2 2 2" xfId="454" xr:uid="{31887C40-C5B1-4A5E-9740-A798A66789A5}"/>
    <cellStyle name="Normal 10 2 2 2 2 2 2" xfId="455" xr:uid="{21B92060-C702-4B0E-93FB-BFDC91725EAC}"/>
    <cellStyle name="Normal 10 2 2 2 2 2 2 2" xfId="904" xr:uid="{19ADD0EE-289B-4BBC-A2E7-ED6D11225A15}"/>
    <cellStyle name="Normal 10 2 2 2 2 2 2 2 2" xfId="905" xr:uid="{1B10B5D3-70AE-4D98-B6D6-4738A396BE05}"/>
    <cellStyle name="Normal 10 2 2 2 2 2 2 3" xfId="906" xr:uid="{C4F3A5BF-A464-4FD1-92FF-51D6E55C437F}"/>
    <cellStyle name="Normal 10 2 2 2 2 2 3" xfId="907" xr:uid="{A2663D08-1D76-4258-8D5B-70D561E17CB0}"/>
    <cellStyle name="Normal 10 2 2 2 2 2 3 2" xfId="908" xr:uid="{353A9667-13A9-4263-9EB1-D2E99DEE8979}"/>
    <cellStyle name="Normal 10 2 2 2 2 2 4" xfId="909" xr:uid="{C6610B41-C233-4701-A7B2-94B48A7091C1}"/>
    <cellStyle name="Normal 10 2 2 2 2 3" xfId="456" xr:uid="{7B5DCE24-A249-48D8-9E24-1A0BAC5DF28C}"/>
    <cellStyle name="Normal 10 2 2 2 2 3 2" xfId="910" xr:uid="{854731B5-AB1E-48C6-A2F2-5F3744799AFF}"/>
    <cellStyle name="Normal 10 2 2 2 2 3 2 2" xfId="911" xr:uid="{3A90D2CA-CA8D-4540-99BA-9DBEA5BADB2F}"/>
    <cellStyle name="Normal 10 2 2 2 2 3 3" xfId="912" xr:uid="{7E8ECDBB-B482-4909-B204-544BE974B70C}"/>
    <cellStyle name="Normal 10 2 2 2 2 3 4" xfId="2522" xr:uid="{CC022416-73C2-4043-A3E5-86ECD5511899}"/>
    <cellStyle name="Normal 10 2 2 2 2 4" xfId="913" xr:uid="{CC25D721-0F5A-4EF2-8B41-908C0089D19E}"/>
    <cellStyle name="Normal 10 2 2 2 2 4 2" xfId="914" xr:uid="{7B58C1B1-217B-4D83-9EC5-2A85060FB48F}"/>
    <cellStyle name="Normal 10 2 2 2 2 5" xfId="915" xr:uid="{3386220D-2826-4262-BE15-A4BB5FD72129}"/>
    <cellStyle name="Normal 10 2 2 2 2 6" xfId="2523" xr:uid="{49473DAA-0AEC-45E4-B1B0-C71305500937}"/>
    <cellStyle name="Normal 10 2 2 2 3" xfId="239" xr:uid="{C5173947-2EBA-4DD5-A6B2-3344BBAFE803}"/>
    <cellStyle name="Normal 10 2 2 2 3 2" xfId="457" xr:uid="{6EA0AB1B-2D45-4445-8352-E20E05CBC425}"/>
    <cellStyle name="Normal 10 2 2 2 3 2 2" xfId="458" xr:uid="{81C81098-48FF-4E14-9040-CE757FD00502}"/>
    <cellStyle name="Normal 10 2 2 2 3 2 2 2" xfId="916" xr:uid="{C765FF49-C0E7-4AF0-B677-0D58653D7FCD}"/>
    <cellStyle name="Normal 10 2 2 2 3 2 2 2 2" xfId="917" xr:uid="{9241BD7A-51D3-4FB3-A3A1-013B088F36D5}"/>
    <cellStyle name="Normal 10 2 2 2 3 2 2 3" xfId="918" xr:uid="{692D6D4E-EC78-4489-8CB0-0541D87BD3B5}"/>
    <cellStyle name="Normal 10 2 2 2 3 2 3" xfId="919" xr:uid="{6E82BC89-5E7D-47C3-8CC8-B25208C43062}"/>
    <cellStyle name="Normal 10 2 2 2 3 2 3 2" xfId="920" xr:uid="{563749B6-553A-4DDD-884C-4205C9A4EB73}"/>
    <cellStyle name="Normal 10 2 2 2 3 2 4" xfId="921" xr:uid="{D1E17A66-9B41-422A-A68A-B07D3D64607D}"/>
    <cellStyle name="Normal 10 2 2 2 3 3" xfId="459" xr:uid="{A50A4D22-5A89-4FE6-9614-A529294E3852}"/>
    <cellStyle name="Normal 10 2 2 2 3 3 2" xfId="922" xr:uid="{4C48AD50-1622-42DE-AF83-2EE40F00069A}"/>
    <cellStyle name="Normal 10 2 2 2 3 3 2 2" xfId="923" xr:uid="{B1270568-B48F-4C9E-8675-A2C00C1DCA42}"/>
    <cellStyle name="Normal 10 2 2 2 3 3 3" xfId="924" xr:uid="{662E47A0-30E9-479F-B115-24B1B23E8135}"/>
    <cellStyle name="Normal 10 2 2 2 3 4" xfId="925" xr:uid="{C99A918D-1E23-49DC-9B68-2DBBF8EFC552}"/>
    <cellStyle name="Normal 10 2 2 2 3 4 2" xfId="926" xr:uid="{C67452D6-015A-4B83-9FD3-4553A00790A3}"/>
    <cellStyle name="Normal 10 2 2 2 3 5" xfId="927" xr:uid="{DF851BD9-D494-4F03-BFCB-AD7038F77422}"/>
    <cellStyle name="Normal 10 2 2 2 4" xfId="460" xr:uid="{1F385A3F-2B80-43A8-9C46-4B28630900E3}"/>
    <cellStyle name="Normal 10 2 2 2 4 2" xfId="461" xr:uid="{D66CBE74-DC83-49A2-88F4-4F1AC9592782}"/>
    <cellStyle name="Normal 10 2 2 2 4 2 2" xfId="928" xr:uid="{7BCD112E-0B17-42E2-AFAA-29040AC41E51}"/>
    <cellStyle name="Normal 10 2 2 2 4 2 2 2" xfId="929" xr:uid="{088ABCF3-D77D-4DC3-8F18-09C9FBAA29F0}"/>
    <cellStyle name="Normal 10 2 2 2 4 2 3" xfId="930" xr:uid="{C4503F64-AA74-4746-B40E-274F0A984AD2}"/>
    <cellStyle name="Normal 10 2 2 2 4 3" xfId="931" xr:uid="{AB0FD978-A7F8-45DC-8F19-4719C41E3101}"/>
    <cellStyle name="Normal 10 2 2 2 4 3 2" xfId="932" xr:uid="{AF80FAD7-0769-402E-AD93-868B4438CC7E}"/>
    <cellStyle name="Normal 10 2 2 2 4 4" xfId="933" xr:uid="{E5905B1D-46E8-4F9A-AB51-BED18AF75EE2}"/>
    <cellStyle name="Normal 10 2 2 2 5" xfId="462" xr:uid="{52900D5F-8438-4524-9283-221E315BF405}"/>
    <cellStyle name="Normal 10 2 2 2 5 2" xfId="934" xr:uid="{7FC1D4EA-BDD4-4F49-8330-E4365A5E8E83}"/>
    <cellStyle name="Normal 10 2 2 2 5 2 2" xfId="935" xr:uid="{E8E01648-69EA-4AB9-9E77-19F0E3BE196E}"/>
    <cellStyle name="Normal 10 2 2 2 5 3" xfId="936" xr:uid="{CFD48ACB-E23F-4364-94A5-EB9CFD6FA4A9}"/>
    <cellStyle name="Normal 10 2 2 2 5 4" xfId="2524" xr:uid="{762B157E-6DC2-478A-B1D1-921AD0E86A04}"/>
    <cellStyle name="Normal 10 2 2 2 6" xfId="937" xr:uid="{ED8FDC06-C892-4733-85A1-227B0E7D48C8}"/>
    <cellStyle name="Normal 10 2 2 2 6 2" xfId="938" xr:uid="{48C88F66-C0E8-45C8-9041-217C6F62CADF}"/>
    <cellStyle name="Normal 10 2 2 2 7" xfId="939" xr:uid="{781C6ED6-F60E-48A4-A6D2-12B5F1E9C48D}"/>
    <cellStyle name="Normal 10 2 2 2 8" xfId="2525" xr:uid="{1C4AD55B-375A-40B5-A1DB-9294704FEDED}"/>
    <cellStyle name="Normal 10 2 2 3" xfId="240" xr:uid="{54E468FF-FD60-4399-B7BE-F87DCA41C733}"/>
    <cellStyle name="Normal 10 2 2 3 2" xfId="463" xr:uid="{D44332D6-5559-4F1D-88C3-6A0A2877D863}"/>
    <cellStyle name="Normal 10 2 2 3 2 2" xfId="464" xr:uid="{6A9B0E2C-A2CB-4C9A-9969-6BE8B07B8666}"/>
    <cellStyle name="Normal 10 2 2 3 2 2 2" xfId="940" xr:uid="{FC29CF50-BD6D-4B6B-98EB-F3D9F5B06C67}"/>
    <cellStyle name="Normal 10 2 2 3 2 2 2 2" xfId="941" xr:uid="{3EBF9E0C-F0F3-47B1-A723-8A413773531D}"/>
    <cellStyle name="Normal 10 2 2 3 2 2 3" xfId="942" xr:uid="{E516973D-4F2D-496F-9594-1A92AF18D892}"/>
    <cellStyle name="Normal 10 2 2 3 2 3" xfId="943" xr:uid="{1C62CD64-450D-4120-852B-3AD7284E2972}"/>
    <cellStyle name="Normal 10 2 2 3 2 3 2" xfId="944" xr:uid="{97677C0B-FA6D-4E6F-8023-0C4E99CEA704}"/>
    <cellStyle name="Normal 10 2 2 3 2 4" xfId="945" xr:uid="{80996E6A-131B-49FA-8D79-D1030F5BB34A}"/>
    <cellStyle name="Normal 10 2 2 3 3" xfId="465" xr:uid="{B114172E-6146-4171-8860-17CA93C369F2}"/>
    <cellStyle name="Normal 10 2 2 3 3 2" xfId="946" xr:uid="{AD3C8012-0F08-459F-AF6D-2A7004C95372}"/>
    <cellStyle name="Normal 10 2 2 3 3 2 2" xfId="947" xr:uid="{B63168D0-A6AD-4AEA-BEB5-9B989209420E}"/>
    <cellStyle name="Normal 10 2 2 3 3 3" xfId="948" xr:uid="{F267EA29-7934-4D5D-ABC7-AD42B7307B8A}"/>
    <cellStyle name="Normal 10 2 2 3 3 4" xfId="2526" xr:uid="{65628BE1-3B81-4BC4-884D-C93748E940AE}"/>
    <cellStyle name="Normal 10 2 2 3 4" xfId="949" xr:uid="{04AFA26A-D545-4EF1-BE70-95E9EB9CD4A6}"/>
    <cellStyle name="Normal 10 2 2 3 4 2" xfId="950" xr:uid="{A9D27E7C-30B0-4C5B-AA88-8DD1893B4102}"/>
    <cellStyle name="Normal 10 2 2 3 5" xfId="951" xr:uid="{8957D775-872B-4CDE-980E-C0E579B7E5BE}"/>
    <cellStyle name="Normal 10 2 2 3 6" xfId="2527" xr:uid="{CE5CBDFA-3587-4B61-898B-F77BAE108AB9}"/>
    <cellStyle name="Normal 10 2 2 4" xfId="241" xr:uid="{D5BC0E7E-9CD2-4EED-8AF9-2890F034107F}"/>
    <cellStyle name="Normal 10 2 2 4 2" xfId="466" xr:uid="{0781BC12-D96D-486B-8235-482ACB95C095}"/>
    <cellStyle name="Normal 10 2 2 4 2 2" xfId="467" xr:uid="{B60E349E-3B7D-40D2-B55B-7C07CE0DAB72}"/>
    <cellStyle name="Normal 10 2 2 4 2 2 2" xfId="952" xr:uid="{BC1BF8B6-0D3F-47DA-8795-A5CDDFDBA240}"/>
    <cellStyle name="Normal 10 2 2 4 2 2 2 2" xfId="953" xr:uid="{D39C7BC8-078E-4AED-80DB-DABD4ACA2B58}"/>
    <cellStyle name="Normal 10 2 2 4 2 2 3" xfId="954" xr:uid="{F4BF5EB5-7DE1-4C87-90F8-276F5043D6F4}"/>
    <cellStyle name="Normal 10 2 2 4 2 3" xfId="955" xr:uid="{401787A5-ABBE-4C13-AB82-CDB8AC469D59}"/>
    <cellStyle name="Normal 10 2 2 4 2 3 2" xfId="956" xr:uid="{2808410D-3498-482C-9C55-0002C90A66AD}"/>
    <cellStyle name="Normal 10 2 2 4 2 4" xfId="957" xr:uid="{E8B1C515-600A-49E3-BDFC-09562545678D}"/>
    <cellStyle name="Normal 10 2 2 4 3" xfId="468" xr:uid="{ADA41638-AE5F-46BA-8664-DC273876AD62}"/>
    <cellStyle name="Normal 10 2 2 4 3 2" xfId="958" xr:uid="{13C1307E-38C3-49D8-9A35-39C0BCF1D906}"/>
    <cellStyle name="Normal 10 2 2 4 3 2 2" xfId="959" xr:uid="{67B06B12-DA6D-4FE3-98D5-B03700746AFB}"/>
    <cellStyle name="Normal 10 2 2 4 3 3" xfId="960" xr:uid="{C996C9C8-2E2B-45DB-9DE6-33F8D932BD37}"/>
    <cellStyle name="Normal 10 2 2 4 4" xfId="961" xr:uid="{5AF27DE5-1B73-4FA5-A911-9FF2AEA8BCA6}"/>
    <cellStyle name="Normal 10 2 2 4 4 2" xfId="962" xr:uid="{C4CEBE3B-20D6-4BE7-8B37-45435E710972}"/>
    <cellStyle name="Normal 10 2 2 4 5" xfId="963" xr:uid="{3D97B7E2-C2E1-473A-B622-C494D21B8D2E}"/>
    <cellStyle name="Normal 10 2 2 5" xfId="242" xr:uid="{67900356-C8D9-4616-84F0-CAD0B0C80F85}"/>
    <cellStyle name="Normal 10 2 2 5 2" xfId="469" xr:uid="{FF62E063-4F4C-4AEC-8857-5BF393741C5F}"/>
    <cellStyle name="Normal 10 2 2 5 2 2" xfId="964" xr:uid="{B6D5CF92-31DA-4117-B94C-8D077BA5C7F1}"/>
    <cellStyle name="Normal 10 2 2 5 2 2 2" xfId="965" xr:uid="{A0369135-4A23-4843-A655-CE68E0109FE5}"/>
    <cellStyle name="Normal 10 2 2 5 2 3" xfId="966" xr:uid="{13051518-DB2D-4791-A1FA-331AED6C7684}"/>
    <cellStyle name="Normal 10 2 2 5 3" xfId="967" xr:uid="{C41228C8-2FFF-4E43-8FBA-88B2B31AF6D6}"/>
    <cellStyle name="Normal 10 2 2 5 3 2" xfId="968" xr:uid="{A6936B41-D525-4296-A242-50B44F46912B}"/>
    <cellStyle name="Normal 10 2 2 5 4" xfId="969" xr:uid="{77AD98EB-EBF2-4E66-9FC7-105088D4DA9C}"/>
    <cellStyle name="Normal 10 2 2 6" xfId="470" xr:uid="{C15CA3CA-F1AA-4B7B-9A3D-F15C06DBCA3D}"/>
    <cellStyle name="Normal 10 2 2 6 2" xfId="970" xr:uid="{29D02D1C-F725-4A06-B09D-A3A6F4C723B1}"/>
    <cellStyle name="Normal 10 2 2 6 2 2" xfId="971" xr:uid="{C830141B-E56F-446E-B63A-4ECF8E62A6F0}"/>
    <cellStyle name="Normal 10 2 2 6 2 3" xfId="4333" xr:uid="{68C99DD6-3EB6-4FD0-BA5A-CC4D47674B43}"/>
    <cellStyle name="Normal 10 2 2 6 3" xfId="972" xr:uid="{5B6CC527-1D4B-422C-A2AE-672EB082E6AC}"/>
    <cellStyle name="Normal 10 2 2 6 4" xfId="2528" xr:uid="{CFC9A370-E3D6-4C73-A95D-1ACA91AB821C}"/>
    <cellStyle name="Normal 10 2 2 6 4 2" xfId="4564" xr:uid="{B080EAF4-E4E0-4B9C-9B46-83B9D94F4D04}"/>
    <cellStyle name="Normal 10 2 2 6 4 3" xfId="4676" xr:uid="{2F514F30-FCC5-47F9-BC30-16A039BFD39B}"/>
    <cellStyle name="Normal 10 2 2 6 4 4" xfId="4602" xr:uid="{A7F0C2BD-C63C-46E4-B7C6-081170DC0101}"/>
    <cellStyle name="Normal 10 2 2 7" xfId="973" xr:uid="{4107D0C6-E92A-443F-81B8-2A68F64A13F8}"/>
    <cellStyle name="Normal 10 2 2 7 2" xfId="974" xr:uid="{3100B46C-9573-4230-8A23-1C584943FCE5}"/>
    <cellStyle name="Normal 10 2 2 8" xfId="975" xr:uid="{E764252E-0662-4B3C-B88C-E421AB7ABB58}"/>
    <cellStyle name="Normal 10 2 2 9" xfId="2529" xr:uid="{0D013974-2497-4EE3-8C85-313636F0BA3F}"/>
    <cellStyle name="Normal 10 2 3" xfId="47" xr:uid="{D9766876-C689-4522-BEF5-F1C2BE504E8D}"/>
    <cellStyle name="Normal 10 2 3 2" xfId="48" xr:uid="{428EE4E5-0313-4CE3-AE28-4E8A9D16312F}"/>
    <cellStyle name="Normal 10 2 3 2 2" xfId="471" xr:uid="{0DD2EC21-B6B0-4ED4-AC68-3301DB95E080}"/>
    <cellStyle name="Normal 10 2 3 2 2 2" xfId="472" xr:uid="{A4434BFB-73AE-48C6-A6D8-07D6C76CB634}"/>
    <cellStyle name="Normal 10 2 3 2 2 2 2" xfId="976" xr:uid="{3D227F85-6431-477F-AA2D-2B5C94E4B93D}"/>
    <cellStyle name="Normal 10 2 3 2 2 2 2 2" xfId="977" xr:uid="{D39F6058-F873-4566-AA18-FC6D9DAB0905}"/>
    <cellStyle name="Normal 10 2 3 2 2 2 3" xfId="978" xr:uid="{52CF4B47-3416-4415-BD1C-8A5976517F39}"/>
    <cellStyle name="Normal 10 2 3 2 2 3" xfId="979" xr:uid="{40950B7A-79F3-453A-8595-936F42668E27}"/>
    <cellStyle name="Normal 10 2 3 2 2 3 2" xfId="980" xr:uid="{8ECB2300-35B7-4883-8195-3BF06B34873E}"/>
    <cellStyle name="Normal 10 2 3 2 2 4" xfId="981" xr:uid="{F50E96DA-5533-4BB0-B46C-C68724B71862}"/>
    <cellStyle name="Normal 10 2 3 2 3" xfId="473" xr:uid="{410DAA61-4DF0-476C-A8A1-0C4E45A0C1CB}"/>
    <cellStyle name="Normal 10 2 3 2 3 2" xfId="982" xr:uid="{E72170B3-BECA-4209-A97F-7AA789846FEE}"/>
    <cellStyle name="Normal 10 2 3 2 3 2 2" xfId="983" xr:uid="{B8C6B706-2DB2-4809-AF40-B30B4B29945B}"/>
    <cellStyle name="Normal 10 2 3 2 3 3" xfId="984" xr:uid="{6EFFD073-CA17-4F1F-8CD8-74A86BEAC6DD}"/>
    <cellStyle name="Normal 10 2 3 2 3 4" xfId="2530" xr:uid="{663B1C2A-1A94-4206-924A-04D455084AF4}"/>
    <cellStyle name="Normal 10 2 3 2 4" xfId="985" xr:uid="{3612A5B1-A773-4426-90D1-306555E4665C}"/>
    <cellStyle name="Normal 10 2 3 2 4 2" xfId="986" xr:uid="{39E7C5B4-580B-4A9B-8051-C2ABFAEFB72A}"/>
    <cellStyle name="Normal 10 2 3 2 5" xfId="987" xr:uid="{55FE9042-1592-4C18-B9AE-F79EEE731D30}"/>
    <cellStyle name="Normal 10 2 3 2 6" xfId="2531" xr:uid="{AF7436A0-BF2A-4604-9706-E16B9867A753}"/>
    <cellStyle name="Normal 10 2 3 3" xfId="243" xr:uid="{A7315C64-EBF7-42A2-9C20-BA9A2A971564}"/>
    <cellStyle name="Normal 10 2 3 3 2" xfId="474" xr:uid="{91E64464-1C17-4ED3-B70B-595AB662F938}"/>
    <cellStyle name="Normal 10 2 3 3 2 2" xfId="475" xr:uid="{9A7C5A1E-29D7-47A2-AA20-3B32ACA8B84D}"/>
    <cellStyle name="Normal 10 2 3 3 2 2 2" xfId="988" xr:uid="{2172DB7B-D19A-4CD2-92A7-EF33ECC208DD}"/>
    <cellStyle name="Normal 10 2 3 3 2 2 2 2" xfId="989" xr:uid="{849991B3-0277-4B1E-94A8-79E67B52CAD9}"/>
    <cellStyle name="Normal 10 2 3 3 2 2 3" xfId="990" xr:uid="{0AC40B42-EC84-4A1D-B4D8-544F7D652DA2}"/>
    <cellStyle name="Normal 10 2 3 3 2 3" xfId="991" xr:uid="{199BD9B8-ECE3-4448-B54A-E059E315779F}"/>
    <cellStyle name="Normal 10 2 3 3 2 3 2" xfId="992" xr:uid="{43BE2698-0F9A-412D-81B4-8E9317225E4B}"/>
    <cellStyle name="Normal 10 2 3 3 2 4" xfId="993" xr:uid="{BF511790-57EB-4DE2-A9B3-29285E618379}"/>
    <cellStyle name="Normal 10 2 3 3 3" xfId="476" xr:uid="{12D43498-0A01-4026-9BF5-40C27CA1C44F}"/>
    <cellStyle name="Normal 10 2 3 3 3 2" xfId="994" xr:uid="{38F6E68B-9F75-4CDD-BE71-A400E5E5A0D8}"/>
    <cellStyle name="Normal 10 2 3 3 3 2 2" xfId="995" xr:uid="{30FDBD8F-BD9F-488F-9E7A-28C0989271B1}"/>
    <cellStyle name="Normal 10 2 3 3 3 3" xfId="996" xr:uid="{AFD0CA09-1209-4CCD-A161-932F555C9A7B}"/>
    <cellStyle name="Normal 10 2 3 3 4" xfId="997" xr:uid="{071CA15C-2A57-4BF8-9FB4-26B63CB928BB}"/>
    <cellStyle name="Normal 10 2 3 3 4 2" xfId="998" xr:uid="{089CADD4-585D-4147-9BD1-C80DDED8D0A0}"/>
    <cellStyle name="Normal 10 2 3 3 5" xfId="999" xr:uid="{4D0245A6-2834-4E35-A865-AC55622CF2C0}"/>
    <cellStyle name="Normal 10 2 3 4" xfId="244" xr:uid="{C251B981-B21C-4244-957E-88B600AA16B6}"/>
    <cellStyle name="Normal 10 2 3 4 2" xfId="477" xr:uid="{D097D06E-4A22-4FF6-934F-C5700793BBC0}"/>
    <cellStyle name="Normal 10 2 3 4 2 2" xfId="1000" xr:uid="{24AD6C59-0588-4548-98F8-26EA335F8A9E}"/>
    <cellStyle name="Normal 10 2 3 4 2 2 2" xfId="1001" xr:uid="{D401F0D8-D307-453B-9D7B-7C9BE2F96931}"/>
    <cellStyle name="Normal 10 2 3 4 2 3" xfId="1002" xr:uid="{6F3D49F1-B9F0-4DAD-BB0F-2887C867C5A6}"/>
    <cellStyle name="Normal 10 2 3 4 3" xfId="1003" xr:uid="{BC372C99-F53B-4F71-99DA-1EA8498446DE}"/>
    <cellStyle name="Normal 10 2 3 4 3 2" xfId="1004" xr:uid="{3B1576B6-9177-48A7-BA32-6945A774ED5F}"/>
    <cellStyle name="Normal 10 2 3 4 4" xfId="1005" xr:uid="{DDCB7BD4-BF99-4B9A-8720-99D93E97739E}"/>
    <cellStyle name="Normal 10 2 3 5" xfId="478" xr:uid="{79B091F1-6058-4B0E-B192-DB5DC77CBAF9}"/>
    <cellStyle name="Normal 10 2 3 5 2" xfId="1006" xr:uid="{77B9796A-FD1D-4773-AD38-253A085BF454}"/>
    <cellStyle name="Normal 10 2 3 5 2 2" xfId="1007" xr:uid="{6AFE423C-FAB4-4A5D-B953-4AC77384BCDC}"/>
    <cellStyle name="Normal 10 2 3 5 2 3" xfId="4334" xr:uid="{416C3027-3888-49A7-8622-AAF965B8EAAB}"/>
    <cellStyle name="Normal 10 2 3 5 3" xfId="1008" xr:uid="{D69BCC89-1917-4729-BB9A-5BCBB0C54028}"/>
    <cellStyle name="Normal 10 2 3 5 4" xfId="2532" xr:uid="{8503BD7A-021B-4C83-850A-0357A4DB1BCB}"/>
    <cellStyle name="Normal 10 2 3 5 4 2" xfId="4565" xr:uid="{D10C003C-F2A8-4931-BBB5-C612BD37FE48}"/>
    <cellStyle name="Normal 10 2 3 5 4 3" xfId="4677" xr:uid="{8516937F-D997-4BA1-BDBA-779EB2582CAF}"/>
    <cellStyle name="Normal 10 2 3 5 4 4" xfId="4603" xr:uid="{24061B18-CF3F-4C8D-BEF3-36CCC6DC919F}"/>
    <cellStyle name="Normal 10 2 3 6" xfId="1009" xr:uid="{966B25FF-841F-45EC-B994-C9FB30198BE6}"/>
    <cellStyle name="Normal 10 2 3 6 2" xfId="1010" xr:uid="{E98E4BFF-1FAE-416D-ADB5-D5E4E28907E6}"/>
    <cellStyle name="Normal 10 2 3 7" xfId="1011" xr:uid="{07BCCB82-838D-4C4C-9CF3-7655F7DEB99C}"/>
    <cellStyle name="Normal 10 2 3 8" xfId="2533" xr:uid="{10F4C2F4-54F6-4EB6-A92A-0BA449924AB0}"/>
    <cellStyle name="Normal 10 2 4" xfId="49" xr:uid="{B7B8C88A-11F7-42F4-A262-B32E935ADB97}"/>
    <cellStyle name="Normal 10 2 4 2" xfId="429" xr:uid="{09D6BF6B-3483-4393-B21A-D3794EF03E9D}"/>
    <cellStyle name="Normal 10 2 4 2 2" xfId="479" xr:uid="{AD4C19EF-A810-4BE9-94E3-0FA6C64D8012}"/>
    <cellStyle name="Normal 10 2 4 2 2 2" xfId="1012" xr:uid="{AF00E3E8-2B3C-44BA-B66C-740457B0EF64}"/>
    <cellStyle name="Normal 10 2 4 2 2 2 2" xfId="1013" xr:uid="{92BF6B75-24BB-4217-81B7-74EC7A894EDC}"/>
    <cellStyle name="Normal 10 2 4 2 2 3" xfId="1014" xr:uid="{613FBA7D-4E9A-44CC-886C-918D7D2F6D7C}"/>
    <cellStyle name="Normal 10 2 4 2 2 4" xfId="2534" xr:uid="{F7449254-41E5-4010-8BC1-BA2D00FF62A5}"/>
    <cellStyle name="Normal 10 2 4 2 3" xfId="1015" xr:uid="{1C870CE2-0E4E-4D7B-9E3C-76272A95C1A2}"/>
    <cellStyle name="Normal 10 2 4 2 3 2" xfId="1016" xr:uid="{6C1865D3-966E-4424-B68A-C52AECC72024}"/>
    <cellStyle name="Normal 10 2 4 2 4" xfId="1017" xr:uid="{20D58A0C-D65B-4635-8C1C-A98D729894E5}"/>
    <cellStyle name="Normal 10 2 4 2 5" xfId="2535" xr:uid="{BF2A45CD-3861-41BB-A230-2CBB6F33CC64}"/>
    <cellStyle name="Normal 10 2 4 3" xfId="480" xr:uid="{BDD48B99-4225-4BE0-B2DB-2799782C860E}"/>
    <cellStyle name="Normal 10 2 4 3 2" xfId="1018" xr:uid="{25D10946-6A8A-439B-939E-FAB7405E2CBE}"/>
    <cellStyle name="Normal 10 2 4 3 2 2" xfId="1019" xr:uid="{A8F708A5-A3E1-48D4-BA18-270291245D13}"/>
    <cellStyle name="Normal 10 2 4 3 3" xfId="1020" xr:uid="{CBC8BBB3-A7E8-4782-9693-02DB8F217003}"/>
    <cellStyle name="Normal 10 2 4 3 4" xfId="2536" xr:uid="{EA7B932B-20CD-4E4A-93C2-5031B6227CF2}"/>
    <cellStyle name="Normal 10 2 4 4" xfId="1021" xr:uid="{F3B59429-6C3F-4DBB-84A5-F510C5A2E587}"/>
    <cellStyle name="Normal 10 2 4 4 2" xfId="1022" xr:uid="{97296B50-07F5-4724-A323-3DE6D113C2D7}"/>
    <cellStyle name="Normal 10 2 4 4 3" xfId="2537" xr:uid="{0B142B95-2D8F-4DC8-8B1A-EDBE681078A2}"/>
    <cellStyle name="Normal 10 2 4 4 4" xfId="2538" xr:uid="{BA41502D-59A2-4265-BBB2-73232D6BC23F}"/>
    <cellStyle name="Normal 10 2 4 5" xfId="1023" xr:uid="{3C07BACC-0150-44E7-899C-66D0158B164C}"/>
    <cellStyle name="Normal 10 2 4 6" xfId="2539" xr:uid="{64329177-BD29-4B60-863D-74D3EF8711FB}"/>
    <cellStyle name="Normal 10 2 4 7" xfId="2540" xr:uid="{98DDC28D-9510-4E76-9864-D203DE4DC589}"/>
    <cellStyle name="Normal 10 2 5" xfId="245" xr:uid="{D7E3CE6B-4810-4BC0-A801-3321F41EC576}"/>
    <cellStyle name="Normal 10 2 5 2" xfId="481" xr:uid="{90182BF7-C86D-4F60-8E2A-5927F698A1F3}"/>
    <cellStyle name="Normal 10 2 5 2 2" xfId="482" xr:uid="{27EDC376-4508-440F-883B-D720E9914E37}"/>
    <cellStyle name="Normal 10 2 5 2 2 2" xfId="1024" xr:uid="{AD40DCBE-3F2A-4733-B120-D6E658CCF2A2}"/>
    <cellStyle name="Normal 10 2 5 2 2 2 2" xfId="1025" xr:uid="{C9858E99-718B-48C5-88C7-C88E8FCAAAAE}"/>
    <cellStyle name="Normal 10 2 5 2 2 3" xfId="1026" xr:uid="{C8C5EB64-90B1-4532-82B5-5C2771D41022}"/>
    <cellStyle name="Normal 10 2 5 2 3" xfId="1027" xr:uid="{676F9780-915D-4E23-AF0A-9387AF44FECA}"/>
    <cellStyle name="Normal 10 2 5 2 3 2" xfId="1028" xr:uid="{1E5B7B75-E46F-4544-8E8F-C2F057915A3C}"/>
    <cellStyle name="Normal 10 2 5 2 4" xfId="1029" xr:uid="{B55FCB2F-95EA-4BEE-9423-B5562ABF64EF}"/>
    <cellStyle name="Normal 10 2 5 3" xfId="483" xr:uid="{7FB6B49F-E2E0-4D60-A95F-1103F1056D8F}"/>
    <cellStyle name="Normal 10 2 5 3 2" xfId="1030" xr:uid="{FC8D0661-57F9-4351-A4B6-3993D631E9DB}"/>
    <cellStyle name="Normal 10 2 5 3 2 2" xfId="1031" xr:uid="{DC86C53D-C478-4612-A211-F26DFDA401BC}"/>
    <cellStyle name="Normal 10 2 5 3 3" xfId="1032" xr:uid="{E4EA5CFD-F9C5-4E93-BBA1-984BEDC3C67E}"/>
    <cellStyle name="Normal 10 2 5 3 4" xfId="2541" xr:uid="{01AA5ECA-8E40-4B34-8F01-FACA02015842}"/>
    <cellStyle name="Normal 10 2 5 4" xfId="1033" xr:uid="{89DC391E-399D-4865-ABAB-4903E810FE60}"/>
    <cellStyle name="Normal 10 2 5 4 2" xfId="1034" xr:uid="{054ABD4E-1EDC-4654-ABCD-EF3E300C6B1F}"/>
    <cellStyle name="Normal 10 2 5 5" xfId="1035" xr:uid="{EA31C7BD-50A7-464A-8AE0-70AB6368DE47}"/>
    <cellStyle name="Normal 10 2 5 6" xfId="2542" xr:uid="{E699DE8C-5A88-45A2-9EBC-8C7382758EB3}"/>
    <cellStyle name="Normal 10 2 6" xfId="246" xr:uid="{C245CCAE-32A0-4593-A2CA-AC0F35DA83E9}"/>
    <cellStyle name="Normal 10 2 6 2" xfId="484" xr:uid="{8A001CBB-4093-4733-B837-869945AB65B3}"/>
    <cellStyle name="Normal 10 2 6 2 2" xfId="1036" xr:uid="{2EE5EB54-AB99-4BC3-88C7-A9CFF17AED94}"/>
    <cellStyle name="Normal 10 2 6 2 2 2" xfId="1037" xr:uid="{FCE781C3-DACB-4727-880B-3F95C8DE40E9}"/>
    <cellStyle name="Normal 10 2 6 2 3" xfId="1038" xr:uid="{B82E65BA-91C0-42A7-832E-71BC5D69A431}"/>
    <cellStyle name="Normal 10 2 6 2 4" xfId="2543" xr:uid="{04BBC853-871B-41F2-BD4C-6AA40A813643}"/>
    <cellStyle name="Normal 10 2 6 3" xfId="1039" xr:uid="{B53B560D-AF3E-4DBE-BC84-7E810D278C08}"/>
    <cellStyle name="Normal 10 2 6 3 2" xfId="1040" xr:uid="{0FA359D5-738B-4A5E-8301-9AEF4B0F631D}"/>
    <cellStyle name="Normal 10 2 6 4" xfId="1041" xr:uid="{1B077A4D-E3C0-4743-A0B6-E26EDF526884}"/>
    <cellStyle name="Normal 10 2 6 5" xfId="2544" xr:uid="{379847CE-5195-4BFC-82C2-9B6B0FC01729}"/>
    <cellStyle name="Normal 10 2 7" xfId="485" xr:uid="{313FE719-F93B-4D78-BB16-631F5F19813F}"/>
    <cellStyle name="Normal 10 2 7 2" xfId="1042" xr:uid="{8CBB1637-739C-4334-8391-41C604B0D618}"/>
    <cellStyle name="Normal 10 2 7 2 2" xfId="1043" xr:uid="{E202F2F4-3E76-445A-A824-8C732CD4EAE0}"/>
    <cellStyle name="Normal 10 2 7 2 3" xfId="4332" xr:uid="{469C9134-5BE2-4972-92BF-9B3E0DB83989}"/>
    <cellStyle name="Normal 10 2 7 3" xfId="1044" xr:uid="{9227B0FA-72A3-4299-B805-BF216D9D5413}"/>
    <cellStyle name="Normal 10 2 7 4" xfId="2545" xr:uid="{B629D7C6-B6BC-4575-840C-46A630E64D9A}"/>
    <cellStyle name="Normal 10 2 7 4 2" xfId="4563" xr:uid="{F789C66A-F369-4889-AA5E-67B22CEDD7BD}"/>
    <cellStyle name="Normal 10 2 7 4 3" xfId="4678" xr:uid="{D5792DE5-F530-476C-A653-2E639597F35B}"/>
    <cellStyle name="Normal 10 2 7 4 4" xfId="4601" xr:uid="{90319B27-5CC9-4EA8-B9E7-0051832AF000}"/>
    <cellStyle name="Normal 10 2 8" xfId="1045" xr:uid="{AFE8255B-0EFC-4D8F-9A0B-DEA08DD7D2BD}"/>
    <cellStyle name="Normal 10 2 8 2" xfId="1046" xr:uid="{003BD7E2-C9A5-4C7A-A0D1-42D108FFAF87}"/>
    <cellStyle name="Normal 10 2 8 3" xfId="2546" xr:uid="{B73CF83B-10C4-489B-86BB-347FE64F3F58}"/>
    <cellStyle name="Normal 10 2 8 4" xfId="2547" xr:uid="{EB6F53A4-EFE0-4E63-B5BA-529CF9ED3C8B}"/>
    <cellStyle name="Normal 10 2 9" xfId="1047" xr:uid="{7F04FA17-BB5D-4EC2-B9F4-5FBF4D1800C6}"/>
    <cellStyle name="Normal 10 3" xfId="50" xr:uid="{1CB87CCA-AD93-49EC-9F78-DD0D0F49B82D}"/>
    <cellStyle name="Normal 10 3 10" xfId="2548" xr:uid="{05F8976D-10CD-4A5B-AA40-E6DA93A4096C}"/>
    <cellStyle name="Normal 10 3 11" xfId="2549" xr:uid="{78BE71A5-2F08-4CEB-8C22-79F1CD122E4F}"/>
    <cellStyle name="Normal 10 3 2" xfId="51" xr:uid="{E8504D4B-5AD9-4632-AD7F-17FB62976260}"/>
    <cellStyle name="Normal 10 3 2 2" xfId="52" xr:uid="{296D700B-EEC6-44C8-AB6E-28D874599AF5}"/>
    <cellStyle name="Normal 10 3 2 2 2" xfId="247" xr:uid="{1E9D8118-3AF4-4D83-A4AB-CEFF6C4B5F1E}"/>
    <cellStyle name="Normal 10 3 2 2 2 2" xfId="486" xr:uid="{3E13FDBC-9ED9-473A-84C1-90496A51E217}"/>
    <cellStyle name="Normal 10 3 2 2 2 2 2" xfId="1048" xr:uid="{8378823D-38D8-4DDE-886B-C3156E52C7A0}"/>
    <cellStyle name="Normal 10 3 2 2 2 2 2 2" xfId="1049" xr:uid="{1F6572D5-12D8-4726-A11A-F514D34BB5B6}"/>
    <cellStyle name="Normal 10 3 2 2 2 2 3" xfId="1050" xr:uid="{C76EE80E-8F34-4D29-A96F-B7CBFF89AD77}"/>
    <cellStyle name="Normal 10 3 2 2 2 2 4" xfId="2550" xr:uid="{A67857E0-701F-4369-BA93-832863277D78}"/>
    <cellStyle name="Normal 10 3 2 2 2 3" xfId="1051" xr:uid="{5DCE6801-4895-4C4C-AE78-0B5E4B0A1C1C}"/>
    <cellStyle name="Normal 10 3 2 2 2 3 2" xfId="1052" xr:uid="{E9DF7F83-CD09-4DEE-9576-0A4A541F1A47}"/>
    <cellStyle name="Normal 10 3 2 2 2 3 3" xfId="2551" xr:uid="{981996CC-52EC-4494-AD8C-8EC374A85E32}"/>
    <cellStyle name="Normal 10 3 2 2 2 3 4" xfId="2552" xr:uid="{BAD8419D-B47E-4150-B617-85DD5CA85F4A}"/>
    <cellStyle name="Normal 10 3 2 2 2 4" xfId="1053" xr:uid="{65E0B55B-3187-4119-A0E1-CAF896469D55}"/>
    <cellStyle name="Normal 10 3 2 2 2 5" xfId="2553" xr:uid="{9C0607ED-932D-4BC0-A9D4-44F953F7A6BF}"/>
    <cellStyle name="Normal 10 3 2 2 2 6" xfId="2554" xr:uid="{92FBFFDB-2E16-4C66-BFBE-3A0BD2911F8D}"/>
    <cellStyle name="Normal 10 3 2 2 3" xfId="487" xr:uid="{FDB5D2E1-564B-4605-903F-D5A84F03894A}"/>
    <cellStyle name="Normal 10 3 2 2 3 2" xfId="1054" xr:uid="{24AB6B6A-72DE-4451-9FE9-B200E5774501}"/>
    <cellStyle name="Normal 10 3 2 2 3 2 2" xfId="1055" xr:uid="{91BDB9C6-2DE1-4FA4-A729-0B9675E99968}"/>
    <cellStyle name="Normal 10 3 2 2 3 2 3" xfId="2555" xr:uid="{BCEC2C6E-9C65-4584-978B-2AAE3F714AF6}"/>
    <cellStyle name="Normal 10 3 2 2 3 2 4" xfId="2556" xr:uid="{DC663E19-5416-4262-9F2A-EC6BDA776245}"/>
    <cellStyle name="Normal 10 3 2 2 3 3" xfId="1056" xr:uid="{CBC6FD5B-E2CD-44C4-9595-606C8183FDED}"/>
    <cellStyle name="Normal 10 3 2 2 3 4" xfId="2557" xr:uid="{C587CAAD-3DC2-4419-BBA0-6E7130652ED5}"/>
    <cellStyle name="Normal 10 3 2 2 3 5" xfId="2558" xr:uid="{A29E9B40-53D2-4C26-BA65-FFE1C4097442}"/>
    <cellStyle name="Normal 10 3 2 2 4" xfId="1057" xr:uid="{D5211F13-6BED-4C90-909F-6B259D1BDF3F}"/>
    <cellStyle name="Normal 10 3 2 2 4 2" xfId="1058" xr:uid="{D372ED9E-BB38-4223-955C-04DE7C7B4CDC}"/>
    <cellStyle name="Normal 10 3 2 2 4 3" xfId="2559" xr:uid="{D37321CD-64B3-41FE-882E-C2C6FAAD09D1}"/>
    <cellStyle name="Normal 10 3 2 2 4 4" xfId="2560" xr:uid="{C59FC695-F80E-4EBB-93AC-5E09F8FA428A}"/>
    <cellStyle name="Normal 10 3 2 2 5" xfId="1059" xr:uid="{94713733-DBDE-45BD-B929-92243EBBA643}"/>
    <cellStyle name="Normal 10 3 2 2 5 2" xfId="2561" xr:uid="{88A6A07B-045B-43C8-8660-3CDFEEECFAF1}"/>
    <cellStyle name="Normal 10 3 2 2 5 3" xfId="2562" xr:uid="{46A81B40-27FC-4CAE-B9C3-A7BF330CC1AB}"/>
    <cellStyle name="Normal 10 3 2 2 5 4" xfId="2563" xr:uid="{1891A3FC-4399-4282-B678-43A082D09391}"/>
    <cellStyle name="Normal 10 3 2 2 6" xfId="2564" xr:uid="{41F5AB82-5E90-40C7-A35D-CB43AE28B618}"/>
    <cellStyle name="Normal 10 3 2 2 7" xfId="2565" xr:uid="{B3E39405-9D98-4E8E-B3DD-8B351C90A24C}"/>
    <cellStyle name="Normal 10 3 2 2 8" xfId="2566" xr:uid="{1C9AD629-CEAF-43EB-BEDB-3EA824203CEA}"/>
    <cellStyle name="Normal 10 3 2 3" xfId="248" xr:uid="{87098645-9BF3-4B70-A863-8D977693DB79}"/>
    <cellStyle name="Normal 10 3 2 3 2" xfId="488" xr:uid="{1E25BCD4-73B3-4076-8B86-DDAC8678EBC3}"/>
    <cellStyle name="Normal 10 3 2 3 2 2" xfId="489" xr:uid="{3DA27F64-D40A-4A4D-B8FD-B5DD27CAB55D}"/>
    <cellStyle name="Normal 10 3 2 3 2 2 2" xfId="1060" xr:uid="{CAD85A81-A39D-401E-9A97-EC7D9DBCBB85}"/>
    <cellStyle name="Normal 10 3 2 3 2 2 2 2" xfId="1061" xr:uid="{3395AEB8-92CB-4988-8243-6AF5058882AB}"/>
    <cellStyle name="Normal 10 3 2 3 2 2 3" xfId="1062" xr:uid="{19A3C7E3-5926-4761-9A18-5CA3396BE943}"/>
    <cellStyle name="Normal 10 3 2 3 2 3" xfId="1063" xr:uid="{3B5336CC-A39D-4995-99F8-4A17AFA4D6C7}"/>
    <cellStyle name="Normal 10 3 2 3 2 3 2" xfId="1064" xr:uid="{48BD06B0-AE1A-49D0-A86A-5FA65AA4FA1C}"/>
    <cellStyle name="Normal 10 3 2 3 2 4" xfId="1065" xr:uid="{4222818A-7F70-47B9-A395-48261BF78097}"/>
    <cellStyle name="Normal 10 3 2 3 3" xfId="490" xr:uid="{002F838E-7AA6-4DCF-B89B-22A0478AE530}"/>
    <cellStyle name="Normal 10 3 2 3 3 2" xfId="1066" xr:uid="{438279E6-FC7E-4C66-B08B-66ACBB37E96B}"/>
    <cellStyle name="Normal 10 3 2 3 3 2 2" xfId="1067" xr:uid="{B6745CB8-1CCF-4171-9E23-901B5BDBBE70}"/>
    <cellStyle name="Normal 10 3 2 3 3 3" xfId="1068" xr:uid="{B6B83AE5-C8E4-41A2-83EB-182A24ACE2D5}"/>
    <cellStyle name="Normal 10 3 2 3 3 4" xfId="2567" xr:uid="{E74C431F-4B98-4925-A4B6-FDDBB40CFF8E}"/>
    <cellStyle name="Normal 10 3 2 3 4" xfId="1069" xr:uid="{ED1FE8EB-0F8E-468D-B15F-5B52A2E602AD}"/>
    <cellStyle name="Normal 10 3 2 3 4 2" xfId="1070" xr:uid="{DFE5F982-2850-4631-99FD-01C7246C0745}"/>
    <cellStyle name="Normal 10 3 2 3 5" xfId="1071" xr:uid="{B545C77B-5092-4009-9147-83DCDC755276}"/>
    <cellStyle name="Normal 10 3 2 3 6" xfId="2568" xr:uid="{61CB288D-435B-4EFF-8926-7098AE34B85F}"/>
    <cellStyle name="Normal 10 3 2 4" xfId="249" xr:uid="{70EE78F0-6B20-4076-9179-A2E581DC9743}"/>
    <cellStyle name="Normal 10 3 2 4 2" xfId="491" xr:uid="{A6B40F9A-AF28-48D1-A899-F6313BD83DBC}"/>
    <cellStyle name="Normal 10 3 2 4 2 2" xfId="1072" xr:uid="{B3ABD098-1792-4CB3-8EAE-25F3C69F5747}"/>
    <cellStyle name="Normal 10 3 2 4 2 2 2" xfId="1073" xr:uid="{6242765F-CBCF-45B4-A758-175E2965EB15}"/>
    <cellStyle name="Normal 10 3 2 4 2 3" xfId="1074" xr:uid="{E56EEDE2-2BFF-449D-8F97-0C384BAFF177}"/>
    <cellStyle name="Normal 10 3 2 4 2 4" xfId="2569" xr:uid="{80AC4A0D-92AD-4868-AD76-24A783386ED8}"/>
    <cellStyle name="Normal 10 3 2 4 3" xfId="1075" xr:uid="{241C23B0-2C41-4709-9F47-BB34B9D690C0}"/>
    <cellStyle name="Normal 10 3 2 4 3 2" xfId="1076" xr:uid="{63C790B9-AE62-4B06-89C8-975F751AB1FA}"/>
    <cellStyle name="Normal 10 3 2 4 4" xfId="1077" xr:uid="{1644E6FE-58CB-4520-A66C-922DFC669776}"/>
    <cellStyle name="Normal 10 3 2 4 5" xfId="2570" xr:uid="{C78F5E4D-CEA5-4B43-809C-31533F623F40}"/>
    <cellStyle name="Normal 10 3 2 5" xfId="251" xr:uid="{FA61F4A4-6403-4B98-8490-15E2845AB9F7}"/>
    <cellStyle name="Normal 10 3 2 5 2" xfId="1078" xr:uid="{48A4B857-4B95-472C-A0A3-2F81A280858D}"/>
    <cellStyle name="Normal 10 3 2 5 2 2" xfId="1079" xr:uid="{F5771B53-7D2E-443B-AAE2-DAF0C653BD51}"/>
    <cellStyle name="Normal 10 3 2 5 3" xfId="1080" xr:uid="{9629EEC8-FE55-4185-A0EC-AB5EE34EAC24}"/>
    <cellStyle name="Normal 10 3 2 5 4" xfId="2571" xr:uid="{7C7BABD8-ABA4-4B02-8912-45383F859A30}"/>
    <cellStyle name="Normal 10 3 2 6" xfId="1081" xr:uid="{5210A2DB-734E-47CF-BEDD-1D5C3631EEFD}"/>
    <cellStyle name="Normal 10 3 2 6 2" xfId="1082" xr:uid="{34374621-0BEE-47FC-883C-A0E4A7A9F2A4}"/>
    <cellStyle name="Normal 10 3 2 6 3" xfId="2572" xr:uid="{1B404367-173F-4032-BE08-CA31FAAA6B1B}"/>
    <cellStyle name="Normal 10 3 2 6 4" xfId="2573" xr:uid="{D88C6984-A998-452C-A83E-DC9C52F9E4D7}"/>
    <cellStyle name="Normal 10 3 2 7" xfId="1083" xr:uid="{11F4E4F5-1FFD-435B-ACE6-1C366FA417B8}"/>
    <cellStyle name="Normal 10 3 2 8" xfId="2574" xr:uid="{B248876D-AA08-4186-B01C-DC26A66CA16F}"/>
    <cellStyle name="Normal 10 3 2 9" xfId="2575" xr:uid="{756C6093-1B53-4C0C-8A09-E2B276DA769F}"/>
    <cellStyle name="Normal 10 3 3" xfId="53" xr:uid="{DF836A6E-85EE-4A63-BE34-6600D879EEF1}"/>
    <cellStyle name="Normal 10 3 3 2" xfId="54" xr:uid="{2C0E2157-EA0E-4171-8C84-38785A99DCF0}"/>
    <cellStyle name="Normal 10 3 3 2 2" xfId="492" xr:uid="{F5C74CD7-9AF7-4EC4-8800-003B7E1D41EA}"/>
    <cellStyle name="Normal 10 3 3 2 2 2" xfId="1084" xr:uid="{22B3A672-58E1-4D3D-BC72-B461F2C5B26E}"/>
    <cellStyle name="Normal 10 3 3 2 2 2 2" xfId="1085" xr:uid="{836EB1DB-D4AC-4B1E-A837-CA7E54F9AF62}"/>
    <cellStyle name="Normal 10 3 3 2 2 2 2 2" xfId="4445" xr:uid="{E9E65E32-1895-456C-A1F0-86D955446467}"/>
    <cellStyle name="Normal 10 3 3 2 2 2 3" xfId="4446" xr:uid="{50C78464-811C-49AC-A633-5B901E56EE3E}"/>
    <cellStyle name="Normal 10 3 3 2 2 3" xfId="1086" xr:uid="{F0909FCB-052F-4E6D-833D-D294619ACB14}"/>
    <cellStyle name="Normal 10 3 3 2 2 3 2" xfId="4447" xr:uid="{141A9F84-3EE7-4F2A-B3BF-894D479E1B95}"/>
    <cellStyle name="Normal 10 3 3 2 2 4" xfId="2576" xr:uid="{9C0731DC-0F34-45DA-BD39-AAAD6F252DC7}"/>
    <cellStyle name="Normal 10 3 3 2 3" xfId="1087" xr:uid="{2D3DB866-B453-4CBD-A0DF-9A263C9F6036}"/>
    <cellStyle name="Normal 10 3 3 2 3 2" xfId="1088" xr:uid="{FBAC85FB-1049-47C9-9033-908441C00DA6}"/>
    <cellStyle name="Normal 10 3 3 2 3 2 2" xfId="4448" xr:uid="{C4A52D12-5261-4B34-A56A-9FAE2D44AA42}"/>
    <cellStyle name="Normal 10 3 3 2 3 3" xfId="2577" xr:uid="{1608ED6A-7742-45D0-BA1A-ED12C16AB400}"/>
    <cellStyle name="Normal 10 3 3 2 3 4" xfId="2578" xr:uid="{F282449F-9D90-44B0-80BC-31E511EC3DEF}"/>
    <cellStyle name="Normal 10 3 3 2 4" xfId="1089" xr:uid="{32FEE276-3886-416D-83CC-4D0746864DBB}"/>
    <cellStyle name="Normal 10 3 3 2 4 2" xfId="4449" xr:uid="{5E0E295A-3D60-48DE-AC2E-6F738EE6610B}"/>
    <cellStyle name="Normal 10 3 3 2 5" xfId="2579" xr:uid="{6EB67AB4-CE5A-40AE-AC3F-AF039FB0B6AE}"/>
    <cellStyle name="Normal 10 3 3 2 6" xfId="2580" xr:uid="{471CE930-9CC0-4C83-A3A1-D0C74CD6BDC2}"/>
    <cellStyle name="Normal 10 3 3 3" xfId="252" xr:uid="{7C38EE7E-2808-4A50-AD8D-2B7DAE7FF0DD}"/>
    <cellStyle name="Normal 10 3 3 3 2" xfId="1090" xr:uid="{C872263E-F449-417F-B108-66A6771BE37C}"/>
    <cellStyle name="Normal 10 3 3 3 2 2" xfId="1091" xr:uid="{8C74B873-046B-4709-913D-0071E1FB689B}"/>
    <cellStyle name="Normal 10 3 3 3 2 2 2" xfId="4450" xr:uid="{8B4D473B-CF63-4302-9FB4-4974C1800F09}"/>
    <cellStyle name="Normal 10 3 3 3 2 3" xfId="2581" xr:uid="{4768DA7D-6D9A-4FBC-ACA1-F9579A9EAA62}"/>
    <cellStyle name="Normal 10 3 3 3 2 4" xfId="2582" xr:uid="{EECF1BCA-3EA4-4E79-88C0-504BC7851575}"/>
    <cellStyle name="Normal 10 3 3 3 3" xfId="1092" xr:uid="{0E6E2280-20DC-4027-B33D-9C7969E23A8E}"/>
    <cellStyle name="Normal 10 3 3 3 3 2" xfId="4451" xr:uid="{56F77F1E-C8F9-496D-B9C8-9ACF230662D6}"/>
    <cellStyle name="Normal 10 3 3 3 4" xfId="2583" xr:uid="{68DD582D-C39F-4EED-85E0-97CFFF76EEA9}"/>
    <cellStyle name="Normal 10 3 3 3 5" xfId="2584" xr:uid="{63851911-DD83-4FB3-8EA7-6D33131098C1}"/>
    <cellStyle name="Normal 10 3 3 4" xfId="1093" xr:uid="{FE950FB6-D6FC-4F84-877C-DAE4B3D7D920}"/>
    <cellStyle name="Normal 10 3 3 4 2" xfId="1094" xr:uid="{9435A06C-ACB2-4CE8-8F40-DDDFFB94DB32}"/>
    <cellStyle name="Normal 10 3 3 4 2 2" xfId="4452" xr:uid="{3499BB2C-5234-4D2D-AAC1-99CC78A32667}"/>
    <cellStyle name="Normal 10 3 3 4 3" xfId="2585" xr:uid="{DB10F761-2211-4086-A6A9-31E1C9CDC286}"/>
    <cellStyle name="Normal 10 3 3 4 4" xfId="2586" xr:uid="{2DF91A9B-9F43-49C9-A0C7-BB52C0D952EC}"/>
    <cellStyle name="Normal 10 3 3 5" xfId="1095" xr:uid="{CD5690C5-B05A-4892-87AC-9EB8DD1691F3}"/>
    <cellStyle name="Normal 10 3 3 5 2" xfId="2587" xr:uid="{9FEDF62C-F9AE-4015-A14A-0F88A862AF45}"/>
    <cellStyle name="Normal 10 3 3 5 3" xfId="2588" xr:uid="{FA0DCFF4-F812-4DDD-A24A-F8C3E856CE37}"/>
    <cellStyle name="Normal 10 3 3 5 4" xfId="2589" xr:uid="{5940C7E8-967D-45AB-9A93-EA9A8D2E63D5}"/>
    <cellStyle name="Normal 10 3 3 6" xfId="2590" xr:uid="{E442068D-F093-47CF-A65F-BBC3A6A5AD8F}"/>
    <cellStyle name="Normal 10 3 3 7" xfId="2591" xr:uid="{FD6CD40F-0301-476C-B19A-01E68587D413}"/>
    <cellStyle name="Normal 10 3 3 8" xfId="2592" xr:uid="{1011274E-B9FA-4E08-996C-D991F1F7DDA9}"/>
    <cellStyle name="Normal 10 3 4" xfId="55" xr:uid="{CDC8F195-3591-42B0-B637-3347078F4DD2}"/>
    <cellStyle name="Normal 10 3 4 2" xfId="493" xr:uid="{392F9405-1A68-4617-9E6E-ED0319AFEDCC}"/>
    <cellStyle name="Normal 10 3 4 2 2" xfId="494" xr:uid="{1FE96A41-FF78-424E-A8E7-89222E9471AF}"/>
    <cellStyle name="Normal 10 3 4 2 2 2" xfId="1096" xr:uid="{8ED06155-E0E9-4E0E-8431-BE17A57F808C}"/>
    <cellStyle name="Normal 10 3 4 2 2 2 2" xfId="1097" xr:uid="{AAD8928E-F154-4AAA-B146-CA3D2FDA838B}"/>
    <cellStyle name="Normal 10 3 4 2 2 3" xfId="1098" xr:uid="{840172D4-54C8-49EF-8E0F-F18492EAC187}"/>
    <cellStyle name="Normal 10 3 4 2 2 4" xfId="2593" xr:uid="{28EF1A64-B3FE-4DAA-B059-CD119CFDCAB0}"/>
    <cellStyle name="Normal 10 3 4 2 3" xfId="1099" xr:uid="{6190B7B3-1E5F-4B41-945A-732AEC4E353C}"/>
    <cellStyle name="Normal 10 3 4 2 3 2" xfId="1100" xr:uid="{528B840C-16EE-48DA-A0BA-7B110D0F9C6B}"/>
    <cellStyle name="Normal 10 3 4 2 4" xfId="1101" xr:uid="{35C49752-9719-4E02-9A26-46138FA8BFBE}"/>
    <cellStyle name="Normal 10 3 4 2 5" xfId="2594" xr:uid="{AD8E817E-3E6A-4C5C-9FF7-B25DAC87742E}"/>
    <cellStyle name="Normal 10 3 4 3" xfId="495" xr:uid="{3EBB280B-10BB-4C80-A029-CFCED10745B0}"/>
    <cellStyle name="Normal 10 3 4 3 2" xfId="1102" xr:uid="{A46D25E9-D73B-4ADC-9C27-65F4068D5FF2}"/>
    <cellStyle name="Normal 10 3 4 3 2 2" xfId="1103" xr:uid="{2D12E484-1309-4D0A-847C-BD1665B996D7}"/>
    <cellStyle name="Normal 10 3 4 3 3" xfId="1104" xr:uid="{978CBF7C-66AF-4016-8F11-CCCA4568D272}"/>
    <cellStyle name="Normal 10 3 4 3 4" xfId="2595" xr:uid="{9C39B880-9EB7-475D-918E-6B97EC2D7BB3}"/>
    <cellStyle name="Normal 10 3 4 4" xfId="1105" xr:uid="{E95B4212-AC2E-4609-884F-83F3E6BC3D03}"/>
    <cellStyle name="Normal 10 3 4 4 2" xfId="1106" xr:uid="{60702B0E-F54F-4EED-A45D-E45F81B26FA6}"/>
    <cellStyle name="Normal 10 3 4 4 3" xfId="2596" xr:uid="{F7AC7403-6228-4005-B41E-CF4E65E56F3E}"/>
    <cellStyle name="Normal 10 3 4 4 4" xfId="2597" xr:uid="{6E843118-EF6D-4FF0-8B1F-FEA0637A0BBB}"/>
    <cellStyle name="Normal 10 3 4 5" xfId="1107" xr:uid="{ED7E97EB-95D0-4CBF-A192-C6EA97AEDA1C}"/>
    <cellStyle name="Normal 10 3 4 6" xfId="2598" xr:uid="{C1BD38E6-198E-4D03-BDD0-85266AAAA781}"/>
    <cellStyle name="Normal 10 3 4 7" xfId="2599" xr:uid="{4823FAF3-2C4B-4D7A-840C-A177AE23ED0F}"/>
    <cellStyle name="Normal 10 3 5" xfId="253" xr:uid="{11EF6B45-934D-473B-82FF-FB36A8E13D33}"/>
    <cellStyle name="Normal 10 3 5 2" xfId="496" xr:uid="{25B935C4-4063-475F-9522-C99FE2C02469}"/>
    <cellStyle name="Normal 10 3 5 2 2" xfId="1108" xr:uid="{C67CDA3F-E8D6-4ACA-98B0-3B5775B70F0F}"/>
    <cellStyle name="Normal 10 3 5 2 2 2" xfId="1109" xr:uid="{A6D81104-45C5-4B13-B997-CB76226E0F92}"/>
    <cellStyle name="Normal 10 3 5 2 3" xfId="1110" xr:uid="{E9B9A18F-A9AC-41DD-AD2D-8BF5D540D1F6}"/>
    <cellStyle name="Normal 10 3 5 2 4" xfId="2600" xr:uid="{6812456D-9820-449D-9874-91C7E72EAB51}"/>
    <cellStyle name="Normal 10 3 5 3" xfId="1111" xr:uid="{C25B580C-7B20-48F5-9FB6-A4FF2DC4E86B}"/>
    <cellStyle name="Normal 10 3 5 3 2" xfId="1112" xr:uid="{8C981FA5-64F1-4599-9EE2-F3A90ECCEE43}"/>
    <cellStyle name="Normal 10 3 5 3 3" xfId="2601" xr:uid="{95E79A46-5570-4CE5-A511-6690635A7F03}"/>
    <cellStyle name="Normal 10 3 5 3 4" xfId="2602" xr:uid="{02588F3C-992F-4B49-8062-47DC163D3D92}"/>
    <cellStyle name="Normal 10 3 5 4" xfId="1113" xr:uid="{BE46783A-0348-4CEF-ACB5-47D097072FFB}"/>
    <cellStyle name="Normal 10 3 5 5" xfId="2603" xr:uid="{83F299D2-9116-4F08-8689-44E9A5BC451C}"/>
    <cellStyle name="Normal 10 3 5 6" xfId="2604" xr:uid="{F501F966-595F-42B4-BBF2-3806A283291F}"/>
    <cellStyle name="Normal 10 3 6" xfId="254" xr:uid="{B61D8331-2EBE-4E4F-9D81-D6118FE3F523}"/>
    <cellStyle name="Normal 10 3 6 2" xfId="1114" xr:uid="{D18AB287-C0B2-47C0-9480-B5A697CA5146}"/>
    <cellStyle name="Normal 10 3 6 2 2" xfId="1115" xr:uid="{D4F9F735-47C2-4006-A96D-70435B348471}"/>
    <cellStyle name="Normal 10 3 6 2 3" xfId="2605" xr:uid="{D6718651-7E4C-48A6-AEE5-AAF8A8CC64CA}"/>
    <cellStyle name="Normal 10 3 6 2 4" xfId="2606" xr:uid="{5569D139-758A-43FC-A167-51AC71357CF6}"/>
    <cellStyle name="Normal 10 3 6 3" xfId="1116" xr:uid="{14FA02C1-70DA-4762-B069-A3F86EC84A22}"/>
    <cellStyle name="Normal 10 3 6 4" xfId="2607" xr:uid="{D503A4E6-4E90-4719-8759-78F84F8F05ED}"/>
    <cellStyle name="Normal 10 3 6 5" xfId="2608" xr:uid="{D5BBE4BF-1102-4F75-8179-600085B3B357}"/>
    <cellStyle name="Normal 10 3 7" xfId="1117" xr:uid="{1D15DF0E-71D5-4AA0-AA62-1A4EE1A24EA7}"/>
    <cellStyle name="Normal 10 3 7 2" xfId="1118" xr:uid="{FB0C6F3F-C44C-4816-AB0F-54DB2F18478D}"/>
    <cellStyle name="Normal 10 3 7 3" xfId="2609" xr:uid="{852B67BC-0015-42AF-B3B0-19F722EA8BBE}"/>
    <cellStyle name="Normal 10 3 7 4" xfId="2610" xr:uid="{F157343C-3D1A-4C2D-8048-87491C8CCB53}"/>
    <cellStyle name="Normal 10 3 8" xfId="1119" xr:uid="{8D5FAFA4-B4DD-4E1C-962E-5B75FC9955C8}"/>
    <cellStyle name="Normal 10 3 8 2" xfId="2611" xr:uid="{E97899A8-D08F-4763-AA3E-25CAF5E0ADA5}"/>
    <cellStyle name="Normal 10 3 8 3" xfId="2612" xr:uid="{3428AAE7-20F5-4B34-991A-0FDB7794C251}"/>
    <cellStyle name="Normal 10 3 8 4" xfId="2613" xr:uid="{6C9B6B70-1B2E-4358-9926-35512A6C1EED}"/>
    <cellStyle name="Normal 10 3 9" xfId="2614" xr:uid="{D177F61C-335D-4BC3-9AB0-971AA520148A}"/>
    <cellStyle name="Normal 10 4" xfId="56" xr:uid="{0CCC8F05-3023-4868-9418-A35F5A3DCD46}"/>
    <cellStyle name="Normal 10 4 10" xfId="2615" xr:uid="{51A508B4-7676-4E87-88BE-BB09441FC51E}"/>
    <cellStyle name="Normal 10 4 11" xfId="2616" xr:uid="{CF9DB598-0FA4-4658-935E-0409A0EA4474}"/>
    <cellStyle name="Normal 10 4 2" xfId="57" xr:uid="{0C946ABC-0BDB-42DC-A20C-8FBD2C19CC67}"/>
    <cellStyle name="Normal 10 4 2 2" xfId="255" xr:uid="{624636E4-ED1A-4191-8CC3-AC383AAFC6B7}"/>
    <cellStyle name="Normal 10 4 2 2 2" xfId="497" xr:uid="{CB164AA3-DB17-43DE-834F-1957CDF897F3}"/>
    <cellStyle name="Normal 10 4 2 2 2 2" xfId="498" xr:uid="{C9E9E9D6-83AD-4F63-A03E-E33DCC686407}"/>
    <cellStyle name="Normal 10 4 2 2 2 2 2" xfId="1120" xr:uid="{E3D03F57-0ABA-44E0-992D-27D54A0559E1}"/>
    <cellStyle name="Normal 10 4 2 2 2 2 3" xfId="2617" xr:uid="{0F2A1AF9-4915-4DF0-9D3A-CAB51E528D20}"/>
    <cellStyle name="Normal 10 4 2 2 2 2 4" xfId="2618" xr:uid="{000B9971-2FB4-498B-81B1-25EF24760679}"/>
    <cellStyle name="Normal 10 4 2 2 2 3" xfId="1121" xr:uid="{7B1AE89B-D50E-40B5-98F8-2FAB2B8D26A9}"/>
    <cellStyle name="Normal 10 4 2 2 2 3 2" xfId="2619" xr:uid="{0E393418-1D72-41CC-8C7F-5C55AE65963F}"/>
    <cellStyle name="Normal 10 4 2 2 2 3 3" xfId="2620" xr:uid="{8A4A4A37-8E5E-4F11-8F38-92F8ABB9FCC0}"/>
    <cellStyle name="Normal 10 4 2 2 2 3 4" xfId="2621" xr:uid="{941ED89A-2131-4EBB-9FF9-68020212DB9C}"/>
    <cellStyle name="Normal 10 4 2 2 2 4" xfId="2622" xr:uid="{AA0ED30E-51E7-4299-83CC-C4DD0E91E24A}"/>
    <cellStyle name="Normal 10 4 2 2 2 5" xfId="2623" xr:uid="{B007A04D-9844-45C6-9823-746AA1786C07}"/>
    <cellStyle name="Normal 10 4 2 2 2 6" xfId="2624" xr:uid="{53B1E071-503F-4492-BA03-41957F7C19AE}"/>
    <cellStyle name="Normal 10 4 2 2 3" xfId="499" xr:uid="{CC039104-7C31-430B-BB04-7C47C05F7381}"/>
    <cellStyle name="Normal 10 4 2 2 3 2" xfId="1122" xr:uid="{8114824C-02FF-4F47-B17A-B0C9244A98BC}"/>
    <cellStyle name="Normal 10 4 2 2 3 2 2" xfId="2625" xr:uid="{A0DC9EC4-F505-4818-B5EF-180A35788389}"/>
    <cellStyle name="Normal 10 4 2 2 3 2 3" xfId="2626" xr:uid="{EAE37F6D-3CF2-43D6-B18F-01215CF61E2C}"/>
    <cellStyle name="Normal 10 4 2 2 3 2 4" xfId="2627" xr:uid="{DF700B06-F2FD-428E-A026-1C274CEABCC9}"/>
    <cellStyle name="Normal 10 4 2 2 3 3" xfId="2628" xr:uid="{BCD03BF0-E2BD-4B9A-B9F8-33DDFAE4F571}"/>
    <cellStyle name="Normal 10 4 2 2 3 4" xfId="2629" xr:uid="{7D9FFEAC-3A28-4943-97CB-69B6BA535004}"/>
    <cellStyle name="Normal 10 4 2 2 3 5" xfId="2630" xr:uid="{F556A9A7-8287-49E9-AD4A-B53F93A08040}"/>
    <cellStyle name="Normal 10 4 2 2 4" xfId="1123" xr:uid="{A7906277-7EBE-4209-B9E3-B8FC7A8FB319}"/>
    <cellStyle name="Normal 10 4 2 2 4 2" xfId="2631" xr:uid="{4086414D-BE8E-433A-B59F-4DFC5E3959F0}"/>
    <cellStyle name="Normal 10 4 2 2 4 3" xfId="2632" xr:uid="{1E18EB02-0157-434E-AB77-3B141A8A3F31}"/>
    <cellStyle name="Normal 10 4 2 2 4 4" xfId="2633" xr:uid="{9BA36746-7034-4085-9485-87E049B1DBA8}"/>
    <cellStyle name="Normal 10 4 2 2 5" xfId="2634" xr:uid="{167F46B3-A897-48BA-A357-4F758DC905C4}"/>
    <cellStyle name="Normal 10 4 2 2 5 2" xfId="2635" xr:uid="{D240C2FD-C599-48ED-A8C3-882C70513E77}"/>
    <cellStyle name="Normal 10 4 2 2 5 3" xfId="2636" xr:uid="{2E095BC3-8EAA-4739-B4BE-C52047EFB696}"/>
    <cellStyle name="Normal 10 4 2 2 5 4" xfId="2637" xr:uid="{EF38F79D-10FF-450B-A14A-70557C8A2A6B}"/>
    <cellStyle name="Normal 10 4 2 2 6" xfId="2638" xr:uid="{65F28019-CBEB-4ED0-A55C-F0DA70F4CCF0}"/>
    <cellStyle name="Normal 10 4 2 2 7" xfId="2639" xr:uid="{4E052486-3781-4AAA-B8FD-C84CE6FD9A1C}"/>
    <cellStyle name="Normal 10 4 2 2 8" xfId="2640" xr:uid="{E838990A-642E-4452-907A-25E620415186}"/>
    <cellStyle name="Normal 10 4 2 3" xfId="500" xr:uid="{9FAD0AB4-3DC0-4B54-93F5-D7788BF517A7}"/>
    <cellStyle name="Normal 10 4 2 3 2" xfId="501" xr:uid="{409DB852-DE74-4177-B129-70284B91CA73}"/>
    <cellStyle name="Normal 10 4 2 3 2 2" xfId="502" xr:uid="{23F28D20-0E90-4A25-B711-608A3B8E9DD3}"/>
    <cellStyle name="Normal 10 4 2 3 2 3" xfId="2641" xr:uid="{C92E7D3C-4711-4C96-81E2-F91C70C9E351}"/>
    <cellStyle name="Normal 10 4 2 3 2 4" xfId="2642" xr:uid="{7DDEA461-E2B1-4FF5-A28F-3CFEF27ECEDB}"/>
    <cellStyle name="Normal 10 4 2 3 3" xfId="503" xr:uid="{9361E121-3DF7-4BE5-98A1-BD60A20F8210}"/>
    <cellStyle name="Normal 10 4 2 3 3 2" xfId="2643" xr:uid="{E01A6F2C-36B9-4993-B065-BB636FEC312C}"/>
    <cellStyle name="Normal 10 4 2 3 3 3" xfId="2644" xr:uid="{A65FEBDC-AC63-4BA5-9CA8-6608BCEB0FFB}"/>
    <cellStyle name="Normal 10 4 2 3 3 4" xfId="2645" xr:uid="{B71317CF-0CC0-4378-BA38-20D40531FA2D}"/>
    <cellStyle name="Normal 10 4 2 3 4" xfId="2646" xr:uid="{753F07CF-AD60-48F5-8B80-92C01D7D81A7}"/>
    <cellStyle name="Normal 10 4 2 3 5" xfId="2647" xr:uid="{61BFB9CF-C39E-497B-B829-16776B60AEA5}"/>
    <cellStyle name="Normal 10 4 2 3 6" xfId="2648" xr:uid="{82778A39-49E3-4E9F-B531-CCD3FFDB1CA9}"/>
    <cellStyle name="Normal 10 4 2 4" xfId="504" xr:uid="{5FAD2598-8D25-4547-A3A5-CF2A7E871C83}"/>
    <cellStyle name="Normal 10 4 2 4 2" xfId="505" xr:uid="{A2955A23-6951-4E71-AFE6-FACA6D113F2D}"/>
    <cellStyle name="Normal 10 4 2 4 2 2" xfId="2649" xr:uid="{2F99FC25-6087-4E79-A3A2-86C59E344F7D}"/>
    <cellStyle name="Normal 10 4 2 4 2 3" xfId="2650" xr:uid="{D5D28238-77B3-436D-8C7B-F3DEB70D5553}"/>
    <cellStyle name="Normal 10 4 2 4 2 4" xfId="2651" xr:uid="{8D009FC9-362B-4716-8F90-D6484679E8A3}"/>
    <cellStyle name="Normal 10 4 2 4 3" xfId="2652" xr:uid="{BC0B7B8C-7F3B-4B6F-A427-00196C2FB19F}"/>
    <cellStyle name="Normal 10 4 2 4 4" xfId="2653" xr:uid="{7CCE947A-A14B-40C0-BDC0-7FC22FD94132}"/>
    <cellStyle name="Normal 10 4 2 4 5" xfId="2654" xr:uid="{922278F7-EAF4-46C9-803D-48C8CF71E017}"/>
    <cellStyle name="Normal 10 4 2 5" xfId="506" xr:uid="{B8CFEE28-8575-456D-AA4F-0186BEF6F4CA}"/>
    <cellStyle name="Normal 10 4 2 5 2" xfId="2655" xr:uid="{502506FF-11CD-449D-B2A0-C76415496924}"/>
    <cellStyle name="Normal 10 4 2 5 3" xfId="2656" xr:uid="{78ED3B0A-D114-4E62-8719-59F1E2A857B0}"/>
    <cellStyle name="Normal 10 4 2 5 4" xfId="2657" xr:uid="{B48A1C4D-8BC5-4D33-8D41-24ABFB05B645}"/>
    <cellStyle name="Normal 10 4 2 6" xfId="2658" xr:uid="{B8051FCF-41E0-4178-8291-8DFC796CCC22}"/>
    <cellStyle name="Normal 10 4 2 6 2" xfId="2659" xr:uid="{E285CFE0-C433-47A9-B7AB-D0915C5E18F1}"/>
    <cellStyle name="Normal 10 4 2 6 3" xfId="2660" xr:uid="{B84048FD-9745-4849-B166-1DAEB85FA3C0}"/>
    <cellStyle name="Normal 10 4 2 6 4" xfId="2661" xr:uid="{477D7083-C6AD-4349-9DEC-E56223F735A6}"/>
    <cellStyle name="Normal 10 4 2 7" xfId="2662" xr:uid="{C83B8936-BF87-4F44-9283-D3D2D6276CAA}"/>
    <cellStyle name="Normal 10 4 2 8" xfId="2663" xr:uid="{563DEF50-7A62-4E7C-88DD-062C69A625C9}"/>
    <cellStyle name="Normal 10 4 2 9" xfId="2664" xr:uid="{BA8DE8A4-21EC-4BC2-A2B8-43BCCE3033E0}"/>
    <cellStyle name="Normal 10 4 3" xfId="256" xr:uid="{748323E2-7CC0-4970-A778-E4AE5D8CEF01}"/>
    <cellStyle name="Normal 10 4 3 2" xfId="507" xr:uid="{392D60BD-71FD-4110-9B9E-A7561ABA84F2}"/>
    <cellStyle name="Normal 10 4 3 2 2" xfId="508" xr:uid="{2BEB8667-8E7B-43FA-873A-9A1C13A46446}"/>
    <cellStyle name="Normal 10 4 3 2 2 2" xfId="1124" xr:uid="{D002B99F-42C4-4C6B-B9C6-CBC0CDAA6804}"/>
    <cellStyle name="Normal 10 4 3 2 2 2 2" xfId="1125" xr:uid="{27A2C0D1-8050-406C-8909-106336696F00}"/>
    <cellStyle name="Normal 10 4 3 2 2 3" xfId="1126" xr:uid="{BF2AD7BC-A450-4413-860A-F4494B6E96F1}"/>
    <cellStyle name="Normal 10 4 3 2 2 4" xfId="2665" xr:uid="{D0888BDE-C176-4F44-92DC-2BF6C3C54C74}"/>
    <cellStyle name="Normal 10 4 3 2 3" xfId="1127" xr:uid="{FED4384B-A492-443D-9C6E-724F96DD3E5C}"/>
    <cellStyle name="Normal 10 4 3 2 3 2" xfId="1128" xr:uid="{EA6357BC-7E19-4138-9928-C0F82C4B94A5}"/>
    <cellStyle name="Normal 10 4 3 2 3 3" xfId="2666" xr:uid="{8265B758-FE6F-45DD-B869-DF72416CBC44}"/>
    <cellStyle name="Normal 10 4 3 2 3 4" xfId="2667" xr:uid="{B8E88E5B-FD19-4602-9820-508C693738F1}"/>
    <cellStyle name="Normal 10 4 3 2 4" xfId="1129" xr:uid="{B2D51340-5D68-4ADD-9482-2659C4B541AE}"/>
    <cellStyle name="Normal 10 4 3 2 5" xfId="2668" xr:uid="{00F03108-B58A-45C7-BC44-0C34F1A8C551}"/>
    <cellStyle name="Normal 10 4 3 2 6" xfId="2669" xr:uid="{033B6944-929A-4049-9015-B185B5EDEA1C}"/>
    <cellStyle name="Normal 10 4 3 3" xfId="509" xr:uid="{CDBF7887-2AE2-4FCB-8544-3D0770271A78}"/>
    <cellStyle name="Normal 10 4 3 3 2" xfId="1130" xr:uid="{7478F912-C977-4E64-8B21-C377076F0E29}"/>
    <cellStyle name="Normal 10 4 3 3 2 2" xfId="1131" xr:uid="{A492C2A9-FF66-480F-9663-AEB63CF8A178}"/>
    <cellStyle name="Normal 10 4 3 3 2 3" xfId="2670" xr:uid="{11FF7823-6FF2-4082-81F3-59503ABAD8ED}"/>
    <cellStyle name="Normal 10 4 3 3 2 4" xfId="2671" xr:uid="{954E190E-5502-42BB-87AE-439ADD5950BC}"/>
    <cellStyle name="Normal 10 4 3 3 3" xfId="1132" xr:uid="{C02E0C79-5DE9-43CD-8EAC-5C5951D03C4D}"/>
    <cellStyle name="Normal 10 4 3 3 4" xfId="2672" xr:uid="{6DC873BA-1BC3-4F3F-9642-DFA14F0A20AA}"/>
    <cellStyle name="Normal 10 4 3 3 5" xfId="2673" xr:uid="{151C5CC2-2DFF-4207-BA09-B792960F9E90}"/>
    <cellStyle name="Normal 10 4 3 4" xfId="1133" xr:uid="{E9E11F28-ACF4-4FBE-8105-9BD9A68F5C0F}"/>
    <cellStyle name="Normal 10 4 3 4 2" xfId="1134" xr:uid="{1578AC4F-BBE0-4B2C-B6CA-B139B03F42EC}"/>
    <cellStyle name="Normal 10 4 3 4 3" xfId="2674" xr:uid="{C2C3DA6C-3495-4BBA-A871-024F35DD0B3C}"/>
    <cellStyle name="Normal 10 4 3 4 4" xfId="2675" xr:uid="{A0928C84-4976-4E5E-8E1E-3D2F493D6B6D}"/>
    <cellStyle name="Normal 10 4 3 5" xfId="1135" xr:uid="{240F129C-9FD6-44D5-92F6-6B4BE70C9FC2}"/>
    <cellStyle name="Normal 10 4 3 5 2" xfId="2676" xr:uid="{92B43345-CACA-48E9-80AD-432B3F9B52EC}"/>
    <cellStyle name="Normal 10 4 3 5 3" xfId="2677" xr:uid="{896D7205-DE78-4150-8588-0FCBB2C98BF6}"/>
    <cellStyle name="Normal 10 4 3 5 4" xfId="2678" xr:uid="{9C6E6364-EE75-4C6B-AFD5-400C0BE4AE7D}"/>
    <cellStyle name="Normal 10 4 3 6" xfId="2679" xr:uid="{96D0C638-3CF7-4AD5-9C45-DEA6BE39D1C5}"/>
    <cellStyle name="Normal 10 4 3 7" xfId="2680" xr:uid="{D97315DF-1884-4438-9615-04F56D9A12DC}"/>
    <cellStyle name="Normal 10 4 3 8" xfId="2681" xr:uid="{A0AD687D-928A-4805-B90F-181F97C5AE5D}"/>
    <cellStyle name="Normal 10 4 4" xfId="257" xr:uid="{EEB75AA6-E1CD-4A01-A358-3A59E0347A9E}"/>
    <cellStyle name="Normal 10 4 4 2" xfId="510" xr:uid="{CF569D49-C6CF-4BFA-865C-806F2FC81419}"/>
    <cellStyle name="Normal 10 4 4 2 2" xfId="511" xr:uid="{0763D832-6FBB-43E0-9536-470A40418A8B}"/>
    <cellStyle name="Normal 10 4 4 2 2 2" xfId="1136" xr:uid="{64AC6156-9877-42FC-94FA-C6B425C93D3D}"/>
    <cellStyle name="Normal 10 4 4 2 2 3" xfId="2682" xr:uid="{88D4A75A-7368-444E-BCB7-EC9BA2306CE6}"/>
    <cellStyle name="Normal 10 4 4 2 2 4" xfId="2683" xr:uid="{E102424B-8F86-45B8-8800-3427168B57BD}"/>
    <cellStyle name="Normal 10 4 4 2 3" xfId="1137" xr:uid="{0AD2A262-AB24-4781-85F1-D0F34AA928B0}"/>
    <cellStyle name="Normal 10 4 4 2 4" xfId="2684" xr:uid="{48EE2F69-2214-4390-8B8A-7613ADB08AFC}"/>
    <cellStyle name="Normal 10 4 4 2 5" xfId="2685" xr:uid="{1B7896C3-96E0-4B0F-83B1-AB5634F576FA}"/>
    <cellStyle name="Normal 10 4 4 3" xfId="512" xr:uid="{0166F6E3-C937-4BA7-84E2-B25EF63C9EE1}"/>
    <cellStyle name="Normal 10 4 4 3 2" xfId="1138" xr:uid="{595EA058-DAF1-4FCE-A253-C758313E79DC}"/>
    <cellStyle name="Normal 10 4 4 3 3" xfId="2686" xr:uid="{3F745E87-37BD-45CA-9790-15F20A8EC8FE}"/>
    <cellStyle name="Normal 10 4 4 3 4" xfId="2687" xr:uid="{1CBC10BF-90C7-414B-B014-9768BE7700FA}"/>
    <cellStyle name="Normal 10 4 4 4" xfId="1139" xr:uid="{A1C704EA-D4FD-4752-A302-06D1D9C27422}"/>
    <cellStyle name="Normal 10 4 4 4 2" xfId="2688" xr:uid="{9F07E7A3-DB27-4957-A495-07D43FF38205}"/>
    <cellStyle name="Normal 10 4 4 4 3" xfId="2689" xr:uid="{88C04CC8-C06B-4617-A4DA-96DBE44C79D8}"/>
    <cellStyle name="Normal 10 4 4 4 4" xfId="2690" xr:uid="{C600C434-FDA4-40A1-BCA8-F5A21C2EDAEA}"/>
    <cellStyle name="Normal 10 4 4 5" xfId="2691" xr:uid="{0423DC5E-FBA8-452D-BAC6-ADEFC7E31833}"/>
    <cellStyle name="Normal 10 4 4 6" xfId="2692" xr:uid="{A30A8CAD-057C-4860-A3C1-7D2C0EF931CA}"/>
    <cellStyle name="Normal 10 4 4 7" xfId="2693" xr:uid="{6A5F0308-665C-457C-9B03-DDF47340F03F}"/>
    <cellStyle name="Normal 10 4 5" xfId="258" xr:uid="{A11B465A-C571-4E86-8C41-E60834D0DC72}"/>
    <cellStyle name="Normal 10 4 5 2" xfId="513" xr:uid="{46BB213E-214B-40EB-8F34-27BD5AF463AD}"/>
    <cellStyle name="Normal 10 4 5 2 2" xfId="1140" xr:uid="{F4BCA294-C260-43F8-B55E-C1D852050BCD}"/>
    <cellStyle name="Normal 10 4 5 2 3" xfId="2694" xr:uid="{8E3F9CB8-7E97-4BB6-8C71-6D9561876C5E}"/>
    <cellStyle name="Normal 10 4 5 2 4" xfId="2695" xr:uid="{19025BE2-2398-4212-9E0F-89F77705FCB6}"/>
    <cellStyle name="Normal 10 4 5 3" xfId="1141" xr:uid="{B0013E05-B2AA-4E30-A074-2A9168A86E97}"/>
    <cellStyle name="Normal 10 4 5 3 2" xfId="2696" xr:uid="{970360A3-E5EC-4923-A27C-74650C582D40}"/>
    <cellStyle name="Normal 10 4 5 3 3" xfId="2697" xr:uid="{BDEDB361-0281-44E3-A6B8-5221E0E870BB}"/>
    <cellStyle name="Normal 10 4 5 3 4" xfId="2698" xr:uid="{A2FC0083-26F2-4DC1-A06A-BD5ED7660DD5}"/>
    <cellStyle name="Normal 10 4 5 4" xfId="2699" xr:uid="{1F718D49-2454-49AB-AD60-72074696D1B0}"/>
    <cellStyle name="Normal 10 4 5 5" xfId="2700" xr:uid="{3D0CEBBC-92AD-4D67-AA3D-A8B2DDF83432}"/>
    <cellStyle name="Normal 10 4 5 6" xfId="2701" xr:uid="{62B33682-84BC-40F8-B833-9BB031C4A2BA}"/>
    <cellStyle name="Normal 10 4 6" xfId="514" xr:uid="{B0AEE316-2B03-42C7-A428-6D48833749D3}"/>
    <cellStyle name="Normal 10 4 6 2" xfId="1142" xr:uid="{EE23AD71-D98F-4594-891D-BB27DF351783}"/>
    <cellStyle name="Normal 10 4 6 2 2" xfId="2702" xr:uid="{843236F9-5279-4C9D-B41D-461C4E5405B9}"/>
    <cellStyle name="Normal 10 4 6 2 3" xfId="2703" xr:uid="{4B2A2808-A57D-4B6D-9022-8B6473390E1B}"/>
    <cellStyle name="Normal 10 4 6 2 4" xfId="2704" xr:uid="{BC0F3C96-85A3-42A9-BEE1-E779FE344333}"/>
    <cellStyle name="Normal 10 4 6 3" xfId="2705" xr:uid="{1981FCF0-4808-4EFA-B7D8-48770B3788E6}"/>
    <cellStyle name="Normal 10 4 6 4" xfId="2706" xr:uid="{7A851837-DECA-420B-861D-A0CA6D55B5A4}"/>
    <cellStyle name="Normal 10 4 6 5" xfId="2707" xr:uid="{F1A16049-E4CC-4FCA-A8D7-EA316EE72307}"/>
    <cellStyle name="Normal 10 4 7" xfId="1143" xr:uid="{761B3E96-0223-4D92-B0B1-58B848E1EF96}"/>
    <cellStyle name="Normal 10 4 7 2" xfId="2708" xr:uid="{B703A2DA-1688-4F62-B61B-C0B787A8C03B}"/>
    <cellStyle name="Normal 10 4 7 3" xfId="2709" xr:uid="{CFE31D54-9A00-475C-A314-22066CCB4784}"/>
    <cellStyle name="Normal 10 4 7 4" xfId="2710" xr:uid="{96F53A1F-6A3C-458A-8B85-7D09984DC7D0}"/>
    <cellStyle name="Normal 10 4 8" xfId="2711" xr:uid="{3751FC6B-655D-4537-990B-FE8E669D7CFE}"/>
    <cellStyle name="Normal 10 4 8 2" xfId="2712" xr:uid="{798D7918-4583-41BB-A244-B08B9B0CF405}"/>
    <cellStyle name="Normal 10 4 8 3" xfId="2713" xr:uid="{F071434D-F416-4290-904E-F30C986A0676}"/>
    <cellStyle name="Normal 10 4 8 4" xfId="2714" xr:uid="{0FBE1A0C-5F55-44B7-A55A-CFBD96751978}"/>
    <cellStyle name="Normal 10 4 9" xfId="2715" xr:uid="{00233A61-06E6-4301-907A-304979B57DCF}"/>
    <cellStyle name="Normal 10 5" xfId="58" xr:uid="{4457418E-EF06-44E1-B0D4-4914694ABC26}"/>
    <cellStyle name="Normal 10 5 2" xfId="59" xr:uid="{0893859F-CD30-46F6-A74A-B96FDE174E48}"/>
    <cellStyle name="Normal 10 5 2 2" xfId="259" xr:uid="{F6ACB5F5-85BC-40A8-A11D-3966B9AFC35B}"/>
    <cellStyle name="Normal 10 5 2 2 2" xfId="515" xr:uid="{78413276-DBC9-4ABD-B730-542CF579FEAA}"/>
    <cellStyle name="Normal 10 5 2 2 2 2" xfId="1144" xr:uid="{79E118FD-E1E4-4D3C-9B9B-39CAA9A19FB0}"/>
    <cellStyle name="Normal 10 5 2 2 2 3" xfId="2716" xr:uid="{BCCEDAF0-394E-40E4-80FA-09B85552FF9E}"/>
    <cellStyle name="Normal 10 5 2 2 2 4" xfId="2717" xr:uid="{ED07F0E2-99C1-4593-A550-780034724776}"/>
    <cellStyle name="Normal 10 5 2 2 3" xfId="1145" xr:uid="{3BCCF689-2B51-45DF-9E66-2635F0308EE3}"/>
    <cellStyle name="Normal 10 5 2 2 3 2" xfId="2718" xr:uid="{428CFFD1-F44C-4C0E-99A4-E5FD44710FEC}"/>
    <cellStyle name="Normal 10 5 2 2 3 3" xfId="2719" xr:uid="{3B0974F0-8501-4B4F-92B9-B03C104C28E9}"/>
    <cellStyle name="Normal 10 5 2 2 3 4" xfId="2720" xr:uid="{5501ED39-76DF-4744-A825-D75965F67597}"/>
    <cellStyle name="Normal 10 5 2 2 4" xfId="2721" xr:uid="{E1CACBBE-24CD-4AA2-8C25-BDC3B704172D}"/>
    <cellStyle name="Normal 10 5 2 2 5" xfId="2722" xr:uid="{1A6568F7-18BC-4C10-8B2B-7A212F7D7E99}"/>
    <cellStyle name="Normal 10 5 2 2 6" xfId="2723" xr:uid="{AEE23B41-76BB-41E5-AE78-04EF040497B0}"/>
    <cellStyle name="Normal 10 5 2 3" xfId="516" xr:uid="{F9E2DBFF-8DD5-4907-867E-977E704D03B9}"/>
    <cellStyle name="Normal 10 5 2 3 2" xfId="1146" xr:uid="{2979F90E-29E3-4E9E-8838-80875EFA9B6C}"/>
    <cellStyle name="Normal 10 5 2 3 2 2" xfId="2724" xr:uid="{5614EB5C-B0BE-449E-8041-1E0DD73369FC}"/>
    <cellStyle name="Normal 10 5 2 3 2 3" xfId="2725" xr:uid="{CB07D99A-2BB2-4381-92F4-92926226D2BA}"/>
    <cellStyle name="Normal 10 5 2 3 2 4" xfId="2726" xr:uid="{9B1BC79D-A077-4402-835C-E5153C32E6CB}"/>
    <cellStyle name="Normal 10 5 2 3 3" xfId="2727" xr:uid="{9E056A61-DE3B-4659-B576-3F5436B23651}"/>
    <cellStyle name="Normal 10 5 2 3 4" xfId="2728" xr:uid="{0124FFF7-A34B-479A-B08E-4EED70CA37E9}"/>
    <cellStyle name="Normal 10 5 2 3 5" xfId="2729" xr:uid="{ABECE4B3-CDB0-4F18-BED6-0A3550AA6417}"/>
    <cellStyle name="Normal 10 5 2 4" xfId="1147" xr:uid="{1C803E81-A665-46B5-B316-C05554DF0D3B}"/>
    <cellStyle name="Normal 10 5 2 4 2" xfId="2730" xr:uid="{FB4094A9-B0D4-4F51-833A-EFB9AC013A6A}"/>
    <cellStyle name="Normal 10 5 2 4 3" xfId="2731" xr:uid="{C3C0B3EC-AABD-4B06-A518-B2745E868369}"/>
    <cellStyle name="Normal 10 5 2 4 4" xfId="2732" xr:uid="{8E7DC21B-AB18-4166-9F24-53124DB9E158}"/>
    <cellStyle name="Normal 10 5 2 5" xfId="2733" xr:uid="{9E2D9C2B-22CC-4BB4-BB62-6B5D027F9A0E}"/>
    <cellStyle name="Normal 10 5 2 5 2" xfId="2734" xr:uid="{1E730244-F57F-4B65-8773-5F7776212E62}"/>
    <cellStyle name="Normal 10 5 2 5 3" xfId="2735" xr:uid="{93E33746-2AE7-4232-AE57-CF24397DA4D2}"/>
    <cellStyle name="Normal 10 5 2 5 4" xfId="2736" xr:uid="{DF5BEE24-C391-4D46-963A-6C34A18736B8}"/>
    <cellStyle name="Normal 10 5 2 6" xfId="2737" xr:uid="{F2EC7E3A-21DD-4F25-8B7B-F4960F0E9CF2}"/>
    <cellStyle name="Normal 10 5 2 7" xfId="2738" xr:uid="{6C956220-A2B0-41BA-B64E-57577C4A5F25}"/>
    <cellStyle name="Normal 10 5 2 8" xfId="2739" xr:uid="{3D292DA1-ACA2-4FB8-ABC9-2A1B626FEE6D}"/>
    <cellStyle name="Normal 10 5 3" xfId="260" xr:uid="{F3F6B9FC-E282-4DCF-8D7B-E07063E5A1C3}"/>
    <cellStyle name="Normal 10 5 3 2" xfId="517" xr:uid="{E531D4E3-D797-4CBB-A4A4-33176C5657AD}"/>
    <cellStyle name="Normal 10 5 3 2 2" xfId="518" xr:uid="{67C8E3FE-FF03-487F-BD12-EA7B9158D3A7}"/>
    <cellStyle name="Normal 10 5 3 2 3" xfId="2740" xr:uid="{49680DC8-9651-42FC-A695-2144F1E3F711}"/>
    <cellStyle name="Normal 10 5 3 2 4" xfId="2741" xr:uid="{6691A044-E7F5-4222-BE6A-7121B380A626}"/>
    <cellStyle name="Normal 10 5 3 3" xfId="519" xr:uid="{B3352774-4585-4D61-BFCD-7F6279E07149}"/>
    <cellStyle name="Normal 10 5 3 3 2" xfId="2742" xr:uid="{AA695A4D-E61A-4FDE-A207-CCA13F1F6820}"/>
    <cellStyle name="Normal 10 5 3 3 3" xfId="2743" xr:uid="{60B69530-C639-4A57-AA94-D27B2A6CEB84}"/>
    <cellStyle name="Normal 10 5 3 3 4" xfId="2744" xr:uid="{D9169614-DD9F-454D-8FFB-20C903E78893}"/>
    <cellStyle name="Normal 10 5 3 4" xfId="2745" xr:uid="{69FCF795-4C76-402B-AB40-A193A3CDA040}"/>
    <cellStyle name="Normal 10 5 3 5" xfId="2746" xr:uid="{83246AE8-01B8-4131-8B86-A024C1DAE8AE}"/>
    <cellStyle name="Normal 10 5 3 6" xfId="2747" xr:uid="{4B350043-5784-4E7E-AEF2-85E2AA4149EB}"/>
    <cellStyle name="Normal 10 5 4" xfId="261" xr:uid="{60463586-5131-4E55-A1E4-73688C8899E2}"/>
    <cellStyle name="Normal 10 5 4 2" xfId="520" xr:uid="{85413A7B-EC5C-4096-A583-094F0450A00E}"/>
    <cellStyle name="Normal 10 5 4 2 2" xfId="2748" xr:uid="{921D45CB-3DF2-497A-BD75-2275CF318419}"/>
    <cellStyle name="Normal 10 5 4 2 3" xfId="2749" xr:uid="{E9435376-4472-4B86-BDF4-493AF183649D}"/>
    <cellStyle name="Normal 10 5 4 2 4" xfId="2750" xr:uid="{D4E89636-9844-4DDC-96FD-C9E726B6ACD2}"/>
    <cellStyle name="Normal 10 5 4 3" xfId="2751" xr:uid="{40085614-85DA-4EAB-985D-50500A6B1DA8}"/>
    <cellStyle name="Normal 10 5 4 4" xfId="2752" xr:uid="{AF781308-C4D1-4485-8D60-B29E11EB801B}"/>
    <cellStyle name="Normal 10 5 4 5" xfId="2753" xr:uid="{4F9A213A-7B89-4634-A997-D0C0A1BB5975}"/>
    <cellStyle name="Normal 10 5 5" xfId="521" xr:uid="{E23D8E7D-6A6B-4EA9-85BA-E4DDDAD22FF5}"/>
    <cellStyle name="Normal 10 5 5 2" xfId="2754" xr:uid="{9E8C9158-65CE-445E-96E1-F2E89062CB7A}"/>
    <cellStyle name="Normal 10 5 5 3" xfId="2755" xr:uid="{FBF77A70-3E49-4D6D-B242-5AAC8E8F6512}"/>
    <cellStyle name="Normal 10 5 5 4" xfId="2756" xr:uid="{35D1D388-681B-4281-B476-5990B986A372}"/>
    <cellStyle name="Normal 10 5 6" xfId="2757" xr:uid="{9F978B60-A420-47AC-85BC-EB1ACE9D0657}"/>
    <cellStyle name="Normal 10 5 6 2" xfId="2758" xr:uid="{1EBB3505-2499-4A94-9EC7-991E4F7F4EAA}"/>
    <cellStyle name="Normal 10 5 6 3" xfId="2759" xr:uid="{BD9065E0-0B0B-4E96-9A9B-A4C23729962E}"/>
    <cellStyle name="Normal 10 5 6 4" xfId="2760" xr:uid="{5305F525-9ED4-42CB-ABCC-1C667FE26805}"/>
    <cellStyle name="Normal 10 5 7" xfId="2761" xr:uid="{7804B358-83DA-400A-98F3-A13C59EE6EAB}"/>
    <cellStyle name="Normal 10 5 8" xfId="2762" xr:uid="{1CF0BB2D-ECE7-430E-8593-A06ADC5CA179}"/>
    <cellStyle name="Normal 10 5 9" xfId="2763" xr:uid="{9860204F-1C59-42FF-8969-E2380CD98B81}"/>
    <cellStyle name="Normal 10 6" xfId="60" xr:uid="{7A985315-3707-4FAA-9F05-12F4565CB1D5}"/>
    <cellStyle name="Normal 10 6 2" xfId="262" xr:uid="{EAC0E1EC-5039-4250-87C6-86D223CE3FEA}"/>
    <cellStyle name="Normal 10 6 2 2" xfId="522" xr:uid="{6B07200E-49AE-480D-8E71-5BE14E803C10}"/>
    <cellStyle name="Normal 10 6 2 2 2" xfId="1148" xr:uid="{C05ECD9F-A655-493A-82C5-260E403F0FEC}"/>
    <cellStyle name="Normal 10 6 2 2 2 2" xfId="1149" xr:uid="{61773699-22B8-4EEA-BDE3-B008962FA796}"/>
    <cellStyle name="Normal 10 6 2 2 3" xfId="1150" xr:uid="{31EBCA33-69E6-4ACB-8DFF-B24F3433C150}"/>
    <cellStyle name="Normal 10 6 2 2 4" xfId="2764" xr:uid="{C2367F0F-C40F-4517-9CE4-A4C5196DE9BF}"/>
    <cellStyle name="Normal 10 6 2 3" xfId="1151" xr:uid="{3C34F6C2-5CAE-4296-AF6F-7E6B08883390}"/>
    <cellStyle name="Normal 10 6 2 3 2" xfId="1152" xr:uid="{9EDA6441-9480-411F-9783-5E6D83FAA4F1}"/>
    <cellStyle name="Normal 10 6 2 3 3" xfId="2765" xr:uid="{B233A405-D9DE-45E7-8713-72A424658EFE}"/>
    <cellStyle name="Normal 10 6 2 3 4" xfId="2766" xr:uid="{9A2B376E-EBB0-448E-908C-93D1F2554601}"/>
    <cellStyle name="Normal 10 6 2 4" xfId="1153" xr:uid="{BA1DFCB1-4795-4A74-8C7D-2C1E882A6884}"/>
    <cellStyle name="Normal 10 6 2 5" xfId="2767" xr:uid="{2A2B3508-A8ED-4993-BD06-0908ED653DF0}"/>
    <cellStyle name="Normal 10 6 2 6" xfId="2768" xr:uid="{D056D6A3-A457-4210-A097-780D3C299218}"/>
    <cellStyle name="Normal 10 6 3" xfId="523" xr:uid="{4086E51D-8A1A-486B-9EEC-7E7CA9BCA841}"/>
    <cellStyle name="Normal 10 6 3 2" xfId="1154" xr:uid="{772A0E31-D2C2-4DA0-BAC7-1F4E3E5E3B88}"/>
    <cellStyle name="Normal 10 6 3 2 2" xfId="1155" xr:uid="{EF89A131-0E3F-4859-8796-37C9766F41E3}"/>
    <cellStyle name="Normal 10 6 3 2 3" xfId="2769" xr:uid="{B078B3C2-EB18-4BC3-AB15-E415E6A8B8DF}"/>
    <cellStyle name="Normal 10 6 3 2 4" xfId="2770" xr:uid="{3C705080-B44B-4BAA-A042-3418E43F2FFE}"/>
    <cellStyle name="Normal 10 6 3 3" xfId="1156" xr:uid="{12F5A676-2D24-41B6-9A6A-45D14A50BA27}"/>
    <cellStyle name="Normal 10 6 3 4" xfId="2771" xr:uid="{7781FA3E-7775-4227-A0A9-5D4951D51700}"/>
    <cellStyle name="Normal 10 6 3 5" xfId="2772" xr:uid="{F12C909C-A6F2-488B-AFAF-6033EC5D465A}"/>
    <cellStyle name="Normal 10 6 4" xfId="1157" xr:uid="{1F59540C-F579-46B4-853B-D56E58006C26}"/>
    <cellStyle name="Normal 10 6 4 2" xfId="1158" xr:uid="{835F23A9-8C1A-4592-8E03-451EB340718B}"/>
    <cellStyle name="Normal 10 6 4 3" xfId="2773" xr:uid="{18022A6D-C273-4150-A180-E69807D36A74}"/>
    <cellStyle name="Normal 10 6 4 4" xfId="2774" xr:uid="{3DD73978-9667-4C1F-81FE-380CD80D6856}"/>
    <cellStyle name="Normal 10 6 5" xfId="1159" xr:uid="{1357794D-0217-4869-AFBD-7CA0BBD5B890}"/>
    <cellStyle name="Normal 10 6 5 2" xfId="2775" xr:uid="{799AF28B-5658-494D-BE25-AE093310D7BF}"/>
    <cellStyle name="Normal 10 6 5 3" xfId="2776" xr:uid="{746F869B-EE72-4E97-9AD5-592562C4589B}"/>
    <cellStyle name="Normal 10 6 5 4" xfId="2777" xr:uid="{6E7EECDE-44FF-4BB0-9818-D9CEFF864DA7}"/>
    <cellStyle name="Normal 10 6 6" xfId="2778" xr:uid="{70F653F1-BF60-476C-A7DC-D58BFB8E3850}"/>
    <cellStyle name="Normal 10 6 7" xfId="2779" xr:uid="{D97F57BD-C7BA-4774-9DFA-CCAE58F12D5E}"/>
    <cellStyle name="Normal 10 6 8" xfId="2780" xr:uid="{1881891C-ECF0-4EEB-90BB-D9CCE5BC112C}"/>
    <cellStyle name="Normal 10 7" xfId="263" xr:uid="{CCC2EAE5-5093-481C-B4A7-D764CC95CFD0}"/>
    <cellStyle name="Normal 10 7 2" xfId="524" xr:uid="{2483530D-46AD-4E54-959F-6946C070E75D}"/>
    <cellStyle name="Normal 10 7 2 2" xfId="525" xr:uid="{B7B484DC-099C-44C6-ACCD-10E20C7349FA}"/>
    <cellStyle name="Normal 10 7 2 2 2" xfId="1160" xr:uid="{349D31B7-4AAE-4F96-891A-5B5A63AAF6E3}"/>
    <cellStyle name="Normal 10 7 2 2 3" xfId="2781" xr:uid="{A927E086-2CA8-4B62-A482-A1E8DF1246E0}"/>
    <cellStyle name="Normal 10 7 2 2 4" xfId="2782" xr:uid="{5FB76987-E605-493A-AEDB-935204FAD819}"/>
    <cellStyle name="Normal 10 7 2 3" xfId="1161" xr:uid="{1216A425-D485-4090-B783-2D1BEB8C934F}"/>
    <cellStyle name="Normal 10 7 2 4" xfId="2783" xr:uid="{670675D0-A5B8-4067-AD18-D5BECA4FA197}"/>
    <cellStyle name="Normal 10 7 2 5" xfId="2784" xr:uid="{B6F21FA3-E2AB-4A35-BDD1-AE4086FB7CB3}"/>
    <cellStyle name="Normal 10 7 3" xfId="526" xr:uid="{D9F01026-3831-42E5-9DF7-BB9EB1852330}"/>
    <cellStyle name="Normal 10 7 3 2" xfId="1162" xr:uid="{0F7D9780-1238-41DA-BFA1-85FF82E5049D}"/>
    <cellStyle name="Normal 10 7 3 3" xfId="2785" xr:uid="{952BBAE4-21CD-41E2-8687-B7D1E500BA47}"/>
    <cellStyle name="Normal 10 7 3 4" xfId="2786" xr:uid="{2A8AEA4E-D095-4DCE-B6FE-37F9E41A0F67}"/>
    <cellStyle name="Normal 10 7 4" xfId="1163" xr:uid="{84D411A3-96D3-4C59-8D54-D370F37487FD}"/>
    <cellStyle name="Normal 10 7 4 2" xfId="2787" xr:uid="{B1953D75-ABCD-4DEB-97CF-CBB46CE50E48}"/>
    <cellStyle name="Normal 10 7 4 3" xfId="2788" xr:uid="{408B39E3-190E-40A0-A117-548C22BBBFE9}"/>
    <cellStyle name="Normal 10 7 4 4" xfId="2789" xr:uid="{88CD122A-9898-453B-A412-E61F7EF673BB}"/>
    <cellStyle name="Normal 10 7 5" xfId="2790" xr:uid="{7C1589D8-1337-4833-9195-2F1179A0801D}"/>
    <cellStyle name="Normal 10 7 6" xfId="2791" xr:uid="{4C2F0969-465B-4EFB-B562-9B0C9D2FAD89}"/>
    <cellStyle name="Normal 10 7 7" xfId="2792" xr:uid="{ABABD500-E6BD-4F4A-8E68-A7E8F0E085A6}"/>
    <cellStyle name="Normal 10 8" xfId="264" xr:uid="{283D9E47-EEED-4B19-8216-2CCCB6590A10}"/>
    <cellStyle name="Normal 10 8 2" xfId="527" xr:uid="{6C82DA0A-3E83-4FB4-B53C-698691E485E5}"/>
    <cellStyle name="Normal 10 8 2 2" xfId="1164" xr:uid="{182F94F5-8F4C-479B-9000-B3E90E77DED9}"/>
    <cellStyle name="Normal 10 8 2 3" xfId="2793" xr:uid="{9B5B4054-4E88-4380-B22A-40E8942D0816}"/>
    <cellStyle name="Normal 10 8 2 4" xfId="2794" xr:uid="{4B43D360-218B-4C04-AB5F-B50899D1B667}"/>
    <cellStyle name="Normal 10 8 3" xfId="1165" xr:uid="{C68244D2-50E3-42A1-8102-28C3C733EB3C}"/>
    <cellStyle name="Normal 10 8 3 2" xfId="2795" xr:uid="{514C699D-5672-4EE0-8827-811F2DF14177}"/>
    <cellStyle name="Normal 10 8 3 3" xfId="2796" xr:uid="{BA36A102-D5EE-4F65-A1DE-D3D5F1491C39}"/>
    <cellStyle name="Normal 10 8 3 4" xfId="2797" xr:uid="{F7629AB1-7D83-40B6-A8A8-7C7D7134FA65}"/>
    <cellStyle name="Normal 10 8 4" xfId="2798" xr:uid="{61B23A03-5ED7-445D-BA95-0824E67A1058}"/>
    <cellStyle name="Normal 10 8 5" xfId="2799" xr:uid="{0EBF362C-6691-494F-804F-480219E66AF3}"/>
    <cellStyle name="Normal 10 8 6" xfId="2800" xr:uid="{90574BB5-BC13-4E1B-9302-C3F194455218}"/>
    <cellStyle name="Normal 10 9" xfId="265" xr:uid="{3D380A4F-49A1-4ED7-A06D-839D4805E7D5}"/>
    <cellStyle name="Normal 10 9 2" xfId="1166" xr:uid="{17BDFADB-28B0-4C60-B7F5-E0A56A82547A}"/>
    <cellStyle name="Normal 10 9 2 2" xfId="2801" xr:uid="{A17A6C5A-70C6-41A7-898A-9DDD4A6DF134}"/>
    <cellStyle name="Normal 10 9 2 2 2" xfId="4330" xr:uid="{619414C7-9637-488D-8135-82BC6829C3C9}"/>
    <cellStyle name="Normal 10 9 2 2 3" xfId="4679" xr:uid="{073A8073-02B3-47C4-89AD-21DC913F2F36}"/>
    <cellStyle name="Normal 10 9 2 3" xfId="2802" xr:uid="{C116A1D7-6F36-4362-AD97-FA4B9E5B256D}"/>
    <cellStyle name="Normal 10 9 2 4" xfId="2803" xr:uid="{69B82C56-E027-4E2A-AE89-8D571944A4B8}"/>
    <cellStyle name="Normal 10 9 3" xfId="2804" xr:uid="{2B4528BA-C5C7-472B-8ED0-0C98509D6656}"/>
    <cellStyle name="Normal 10 9 4" xfId="2805" xr:uid="{68AA0192-1280-43B2-A49A-D2BFAEF22DCC}"/>
    <cellStyle name="Normal 10 9 4 2" xfId="4562" xr:uid="{9A1BBB5A-B8D1-4CA9-AC15-8ED3263988EA}"/>
    <cellStyle name="Normal 10 9 4 3" xfId="4680" xr:uid="{B7E5928D-0BA9-43D5-8018-BAADD82D1394}"/>
    <cellStyle name="Normal 10 9 4 4" xfId="4600" xr:uid="{6E3AD62A-FC11-492C-A942-0B56B592E107}"/>
    <cellStyle name="Normal 10 9 5" xfId="2806" xr:uid="{BF60F777-FD04-45FC-9ECD-45BCB225B7E4}"/>
    <cellStyle name="Normal 11" xfId="61" xr:uid="{BEE46744-FCC5-4C56-B83C-8C9CE002EB71}"/>
    <cellStyle name="Normal 11 2" xfId="266" xr:uid="{DD1E79EF-05F2-4A18-88FA-3CAD0E0DD88F}"/>
    <cellStyle name="Normal 11 2 2" xfId="4647" xr:uid="{AACDA44F-97C3-43B2-B122-F12BB52D4D97}"/>
    <cellStyle name="Normal 11 3" xfId="4335" xr:uid="{FB90AC89-FA8A-49B9-A794-123CEFDD456D}"/>
    <cellStyle name="Normal 11 3 2" xfId="4541" xr:uid="{D049C5C1-5AA3-43D0-816E-C0A9F393A8CC}"/>
    <cellStyle name="Normal 11 3 3" xfId="4724" xr:uid="{24ED2E70-7393-4222-84E3-DAEC96799E51}"/>
    <cellStyle name="Normal 11 3 4" xfId="4701" xr:uid="{420F0296-40BB-49E6-B6A9-3F712AE44BBE}"/>
    <cellStyle name="Normal 12" xfId="62" xr:uid="{8EC01B67-23D7-4952-B0A7-30DE91C3204B}"/>
    <cellStyle name="Normal 12 2" xfId="267" xr:uid="{84EAE53B-6807-40F5-A1B1-313CC3646C96}"/>
    <cellStyle name="Normal 12 2 2" xfId="4648" xr:uid="{65EC88D8-EE17-4E37-96BF-B8B689D7C207}"/>
    <cellStyle name="Normal 12 3" xfId="4542" xr:uid="{704C8016-81A4-4B3A-B6C4-93B117D02EDF}"/>
    <cellStyle name="Normal 13" xfId="63" xr:uid="{756277F8-49B6-463B-90E7-F30E65441662}"/>
    <cellStyle name="Normal 13 2" xfId="64" xr:uid="{60F10C2C-C34A-4358-9729-D01D2BAD42CD}"/>
    <cellStyle name="Normal 13 2 2" xfId="268" xr:uid="{DC7A8F88-BC19-4574-A5C1-D579709B6553}"/>
    <cellStyle name="Normal 13 2 2 2" xfId="4649" xr:uid="{C5849F25-4676-46D4-A259-56EBC7B316BC}"/>
    <cellStyle name="Normal 13 2 3" xfId="4337" xr:uid="{410BBE49-4E1B-47BB-9617-9F6C9DE75717}"/>
    <cellStyle name="Normal 13 2 3 2" xfId="4543" xr:uid="{B39E2BC3-C6AE-4E8E-9B9D-ADE683CAA57E}"/>
    <cellStyle name="Normal 13 2 3 3" xfId="4725" xr:uid="{332FCA1F-727A-4E42-A3A2-9D4BC5C201A1}"/>
    <cellStyle name="Normal 13 2 3 4" xfId="4702" xr:uid="{00ACEA88-530A-4904-B867-603C874CB823}"/>
    <cellStyle name="Normal 13 3" xfId="269" xr:uid="{39E60701-3FE5-4F93-A599-0E8803EDF4F3}"/>
    <cellStyle name="Normal 13 3 2" xfId="4421" xr:uid="{63F4F221-D587-45FD-8A77-327EC1F14767}"/>
    <cellStyle name="Normal 13 3 3" xfId="4338" xr:uid="{85B7EF7E-6A01-41E4-8A7D-C77D32B8B159}"/>
    <cellStyle name="Normal 13 3 4" xfId="4566" xr:uid="{141D30C9-1E10-497F-8302-DFD21B87F9DE}"/>
    <cellStyle name="Normal 13 3 5" xfId="4726" xr:uid="{3CCC3889-134E-45F2-B6E7-C8BA4DC88010}"/>
    <cellStyle name="Normal 13 4" xfId="4339" xr:uid="{32EBDE42-0DB4-4CCF-AEAD-78BB281ADFBA}"/>
    <cellStyle name="Normal 13 5" xfId="4336" xr:uid="{A4F5641A-5D63-4FEB-9CC2-DDED135D9A54}"/>
    <cellStyle name="Normal 14" xfId="65" xr:uid="{FC1C3099-86DB-450F-833C-B467E4E1DA5D}"/>
    <cellStyle name="Normal 14 18" xfId="4341" xr:uid="{22AB43E7-F367-4429-A9BD-D76BF290B367}"/>
    <cellStyle name="Normal 14 2" xfId="270" xr:uid="{A7294DCB-2A72-4802-AF93-9620185EECC1}"/>
    <cellStyle name="Normal 14 2 2" xfId="430" xr:uid="{136CE3FF-FAA3-4B5E-8A68-B677D456D2F9}"/>
    <cellStyle name="Normal 14 2 2 2" xfId="431" xr:uid="{09BE451E-A9E8-4B4F-A547-C74DDC9FB42D}"/>
    <cellStyle name="Normal 14 2 3" xfId="432" xr:uid="{0122CBEB-A1B7-4F90-9784-4C05BBEB5CC5}"/>
    <cellStyle name="Normal 14 3" xfId="433" xr:uid="{4CA5D3DC-9A7B-4D5A-B265-D3B2347C3181}"/>
    <cellStyle name="Normal 14 3 2" xfId="4650" xr:uid="{81435573-F337-41BD-9649-C6C9AC43389C}"/>
    <cellStyle name="Normal 14 4" xfId="4340" xr:uid="{23C7B465-8ADE-486B-BBD5-E87705A262DD}"/>
    <cellStyle name="Normal 14 4 2" xfId="4544" xr:uid="{06B3BF1F-23BF-40B9-BA88-34DCF8351F24}"/>
    <cellStyle name="Normal 14 4 3" xfId="4727" xr:uid="{8168D662-AF41-44F6-9B66-A8A241182EA6}"/>
    <cellStyle name="Normal 14 4 4" xfId="4703" xr:uid="{4D40B77B-8371-43AC-ABB8-78607E09A83A}"/>
    <cellStyle name="Normal 15" xfId="66" xr:uid="{C0B182B4-860D-4013-9444-B415D0430182}"/>
    <cellStyle name="Normal 15 2" xfId="67" xr:uid="{5C668B4C-5517-4091-9A04-5FA30B3DD2AB}"/>
    <cellStyle name="Normal 15 2 2" xfId="271" xr:uid="{815CAEDA-EC81-4350-8314-048E2623519D}"/>
    <cellStyle name="Normal 15 2 2 2" xfId="4453" xr:uid="{0EF14707-4458-41BA-86CA-5207401078BE}"/>
    <cellStyle name="Normal 15 2 3" xfId="4546" xr:uid="{DB762541-A64B-4B1A-A62F-730E20DAD458}"/>
    <cellStyle name="Normal 15 3" xfId="272" xr:uid="{4760DC28-AC7C-497F-897B-CE3CA0A229B6}"/>
    <cellStyle name="Normal 15 3 2" xfId="4422" xr:uid="{6779842A-743A-48E5-A96F-DEAC252448E4}"/>
    <cellStyle name="Normal 15 3 3" xfId="4343" xr:uid="{BF5CF347-E014-4F52-9EBE-2425074C7345}"/>
    <cellStyle name="Normal 15 3 4" xfId="4567" xr:uid="{8D2A07AF-24E9-4E2D-8D03-6FC918C50DAA}"/>
    <cellStyle name="Normal 15 3 5" xfId="4729" xr:uid="{51B8BA00-F8CE-4873-B983-6A8637517F45}"/>
    <cellStyle name="Normal 15 4" xfId="4342" xr:uid="{2BB8EF87-DDA4-43F2-9328-7F29565DA674}"/>
    <cellStyle name="Normal 15 4 2" xfId="4545" xr:uid="{979394E6-5E25-4F7C-9292-0988AA6BD666}"/>
    <cellStyle name="Normal 15 4 3" xfId="4728" xr:uid="{CCB6626B-4599-41FF-8FCF-2682EBB64C4B}"/>
    <cellStyle name="Normal 15 4 4" xfId="4704" xr:uid="{B0BB719C-E1BC-46E4-B37B-68B4228E6AD9}"/>
    <cellStyle name="Normal 16" xfId="68" xr:uid="{451CC1FA-9EB5-43B5-8F66-CA22100086C3}"/>
    <cellStyle name="Normal 16 2" xfId="273" xr:uid="{7899C1E0-C5C2-4DE8-A654-D3838F21E231}"/>
    <cellStyle name="Normal 16 2 2" xfId="4423" xr:uid="{2600F991-30EE-44E5-839F-1D9F318B842C}"/>
    <cellStyle name="Normal 16 2 3" xfId="4344" xr:uid="{A725000A-53FA-496A-A150-96E689397AC6}"/>
    <cellStyle name="Normal 16 2 4" xfId="4568" xr:uid="{6249ED4B-3C43-4645-9E50-255BC16E6D10}"/>
    <cellStyle name="Normal 16 2 5" xfId="4730" xr:uid="{3E30DD19-B276-47ED-8BBE-D08231FAFAB1}"/>
    <cellStyle name="Normal 16 3" xfId="274" xr:uid="{F17EAB5C-55AF-405B-9BD9-BF583192DBE2}"/>
    <cellStyle name="Normal 17" xfId="69" xr:uid="{E98A80BA-125F-4360-A595-72DB4A48502C}"/>
    <cellStyle name="Normal 17 2" xfId="275" xr:uid="{11403BA6-0E3C-454A-A518-3E18680E7F17}"/>
    <cellStyle name="Normal 17 2 2" xfId="4424" xr:uid="{161BC11F-DFF8-4D21-A7D8-7B1EF5D61249}"/>
    <cellStyle name="Normal 17 2 3" xfId="4346" xr:uid="{A6178610-7B4E-499C-A260-A0B3118DA23B}"/>
    <cellStyle name="Normal 17 2 4" xfId="4569" xr:uid="{C43E9FAA-7B9B-43B2-84E4-6537B76A2BA9}"/>
    <cellStyle name="Normal 17 2 5" xfId="4731" xr:uid="{A8C32BBB-DFFB-46EC-BC9F-5F43324713DE}"/>
    <cellStyle name="Normal 17 3" xfId="4347" xr:uid="{9DDCAFA2-6D28-4AE9-A25C-A4BA7842670D}"/>
    <cellStyle name="Normal 17 4" xfId="4345" xr:uid="{41DE24F8-F064-4F3E-A1AB-2576A8D3277E}"/>
    <cellStyle name="Normal 18" xfId="70" xr:uid="{46229EC9-8C99-44D2-BB83-A1D8EAB7923B}"/>
    <cellStyle name="Normal 18 2" xfId="276" xr:uid="{FFD3F647-9C9D-4A76-AE9F-01489F7457BC}"/>
    <cellStyle name="Normal 18 2 2" xfId="4454" xr:uid="{831D0654-437F-40C0-8335-FB40DEEFAD69}"/>
    <cellStyle name="Normal 18 3" xfId="4348" xr:uid="{4C18F987-F0AB-47F1-824B-7B3DA9BA5B42}"/>
    <cellStyle name="Normal 18 3 2" xfId="4547" xr:uid="{CA362CE4-A7A9-4722-B380-E13EA71851EC}"/>
    <cellStyle name="Normal 18 3 3" xfId="4732" xr:uid="{456C12CD-7D44-44EB-AA72-09E8405A5727}"/>
    <cellStyle name="Normal 18 3 4" xfId="4705" xr:uid="{0F133C04-C184-4DE2-A939-CAC8E3FE9118}"/>
    <cellStyle name="Normal 19" xfId="71" xr:uid="{6269AA1B-6B48-4775-9ABD-894E2652794E}"/>
    <cellStyle name="Normal 19 2" xfId="72" xr:uid="{2B66EFD9-6A4E-4628-A393-1E5401329931}"/>
    <cellStyle name="Normal 19 2 2" xfId="277" xr:uid="{59EB785C-138B-4F56-9656-ECF3F8668730}"/>
    <cellStyle name="Normal 19 2 2 2" xfId="4651" xr:uid="{EF98923D-35E7-4BC5-B55B-920CECC8CC56}"/>
    <cellStyle name="Normal 19 2 3" xfId="4549" xr:uid="{7691B92D-BC89-4801-AF70-EF24C9EAC94C}"/>
    <cellStyle name="Normal 19 3" xfId="278" xr:uid="{982D18FA-F46D-432E-8B88-6806038AB9E9}"/>
    <cellStyle name="Normal 19 3 2" xfId="4652" xr:uid="{06E7AAC4-7057-4070-8B6F-C8C0A57C345E}"/>
    <cellStyle name="Normal 19 4" xfId="4548" xr:uid="{95E8B45E-549B-422E-B898-F2B1A5BE340B}"/>
    <cellStyle name="Normal 2" xfId="3" xr:uid="{0035700C-F3A5-4A6F-B63A-5CE25669DEE2}"/>
    <cellStyle name="Normal 2 2" xfId="73" xr:uid="{EE69DF1B-D484-4681-97FF-090E5AF09559}"/>
    <cellStyle name="Normal 2 2 2" xfId="74" xr:uid="{82541047-F5FB-4E51-8068-DC14C5439801}"/>
    <cellStyle name="Normal 2 2 2 2" xfId="279" xr:uid="{CFA2C430-C2C7-4972-B165-50BAEDB298F7}"/>
    <cellStyle name="Normal 2 2 2 2 2" xfId="4655" xr:uid="{3F8DAFE6-078E-4386-8AA1-2621B68FC0BA}"/>
    <cellStyle name="Normal 2 2 2 3" xfId="4551" xr:uid="{906FB81C-10CD-4A87-B12F-CF0018B11E88}"/>
    <cellStyle name="Normal 2 2 3" xfId="280" xr:uid="{77DBE536-8B6E-488D-90BC-E5FE83BB5184}"/>
    <cellStyle name="Normal 2 2 3 2" xfId="4455" xr:uid="{F0742B27-CD78-479C-B9FF-D0C381934519}"/>
    <cellStyle name="Normal 2 2 3 2 2" xfId="4585" xr:uid="{3ECF6A61-13A6-4A2E-901E-1C1A6B793A1F}"/>
    <cellStyle name="Normal 2 2 3 2 2 2" xfId="4656" xr:uid="{F1D84AFA-3D8E-49BF-AF5B-1F86189320F0}"/>
    <cellStyle name="Normal 2 2 3 2 3" xfId="4750" xr:uid="{FED77268-3034-4C29-A767-076207C26AD7}"/>
    <cellStyle name="Normal 2 2 3 2 4" xfId="5305" xr:uid="{3BECEDA8-1CCC-43EE-975A-A0BBC58922B4}"/>
    <cellStyle name="Normal 2 2 3 3" xfId="4435" xr:uid="{C099ED9C-06DC-4FE7-9AAE-377898706407}"/>
    <cellStyle name="Normal 2 2 3 4" xfId="4706" xr:uid="{1967425F-794A-4F38-AAC5-C5C1D1B8573F}"/>
    <cellStyle name="Normal 2 2 3 5" xfId="4695" xr:uid="{5E77C400-2E93-4D74-B48D-8EA8C6987E33}"/>
    <cellStyle name="Normal 2 2 4" xfId="4349" xr:uid="{F49AFA8D-FBC3-47C1-BA11-556E9DCDC900}"/>
    <cellStyle name="Normal 2 2 4 2" xfId="4550" xr:uid="{17B043E6-163F-4622-860A-7B9626A9585A}"/>
    <cellStyle name="Normal 2 2 4 3" xfId="4733" xr:uid="{3D168B44-A845-468C-8256-DC0F7CB79435}"/>
    <cellStyle name="Normal 2 2 4 4" xfId="4707" xr:uid="{96146DE7-3C58-408E-833A-9372D778DE9D}"/>
    <cellStyle name="Normal 2 2 5" xfId="4654" xr:uid="{7E5171EF-0787-434A-B048-8241400F90E4}"/>
    <cellStyle name="Normal 2 2 6" xfId="4753" xr:uid="{BD899E9B-1804-43F1-A93B-E0DFF3B98B9E}"/>
    <cellStyle name="Normal 2 3" xfId="75" xr:uid="{15B81D86-40E4-457E-A993-83B963BA5766}"/>
    <cellStyle name="Normal 2 3 2" xfId="76" xr:uid="{A40198DD-8E46-4D74-8859-0EC08C9159E2}"/>
    <cellStyle name="Normal 2 3 2 2" xfId="281" xr:uid="{45DD07EB-1D2B-4A8B-808D-7592937461ED}"/>
    <cellStyle name="Normal 2 3 2 2 2" xfId="4657" xr:uid="{7EF42279-ADEC-4637-865C-15B9A8BF1CBC}"/>
    <cellStyle name="Normal 2 3 2 3" xfId="4351" xr:uid="{E00EF3DF-7D19-48D4-9F73-D58A317B66FA}"/>
    <cellStyle name="Normal 2 3 2 3 2" xfId="4553" xr:uid="{CDE4A587-34ED-4D9C-9200-EE42E1D89753}"/>
    <cellStyle name="Normal 2 3 2 3 3" xfId="4735" xr:uid="{A63EF905-09C0-42F2-8372-FF66813A9188}"/>
    <cellStyle name="Normal 2 3 2 3 4" xfId="4708" xr:uid="{4DAD386F-91CD-45E9-BE7C-CEBB80048223}"/>
    <cellStyle name="Normal 2 3 3" xfId="77" xr:uid="{99C24BD3-6024-456B-8E12-7196A5D2147E}"/>
    <cellStyle name="Normal 2 3 4" xfId="78" xr:uid="{F5DD3A40-6CD7-46B6-95E3-7F4FE85FD149}"/>
    <cellStyle name="Normal 2 3 5" xfId="185" xr:uid="{D35DB659-3EE3-46BD-A5F9-F3283269F087}"/>
    <cellStyle name="Normal 2 3 5 2" xfId="4658" xr:uid="{F6A0232C-FD3F-410A-816F-410703104CD6}"/>
    <cellStyle name="Normal 2 3 6" xfId="4350" xr:uid="{1399F9D1-129E-4747-8CAA-EBDD40BF3C5C}"/>
    <cellStyle name="Normal 2 3 6 2" xfId="4552" xr:uid="{9F76BE81-C58E-4349-8E52-CE80DA6B3E05}"/>
    <cellStyle name="Normal 2 3 6 3" xfId="4734" xr:uid="{FBFE8D84-D055-4ADB-A792-ECDE55F27BC5}"/>
    <cellStyle name="Normal 2 3 6 4" xfId="4709" xr:uid="{6F3DBFC5-718A-4A25-82D7-BBFF06C80CEB}"/>
    <cellStyle name="Normal 2 3 7" xfId="5318" xr:uid="{69F664CA-FD84-4B93-AB0E-3AE9884BF818}"/>
    <cellStyle name="Normal 2 4" xfId="79" xr:uid="{2EC368DA-3D59-4AB8-850A-184A507BF3A9}"/>
    <cellStyle name="Normal 2 4 2" xfId="80" xr:uid="{5D16F24B-E27D-42CC-8785-6741672F8A70}"/>
    <cellStyle name="Normal 2 4 3" xfId="282" xr:uid="{BFB0DBC1-6EEE-4C9C-868A-B9CC591096F8}"/>
    <cellStyle name="Normal 2 4 3 2" xfId="4659" xr:uid="{C6367004-F594-4249-BF11-CDE73A62BA89}"/>
    <cellStyle name="Normal 2 4 3 3" xfId="4673" xr:uid="{22C7591B-A409-417D-8253-DAD77B8ADD7A}"/>
    <cellStyle name="Normal 2 4 4" xfId="4554" xr:uid="{B2D994BC-8BBC-402C-85D9-714AD304D000}"/>
    <cellStyle name="Normal 2 4 5" xfId="4754" xr:uid="{D00C166D-277F-4C99-93AE-EAF726CB26B6}"/>
    <cellStyle name="Normal 2 4 6" xfId="4752" xr:uid="{422F32A7-1385-439B-86B6-6ABBAAB9467F}"/>
    <cellStyle name="Normal 2 5" xfId="184" xr:uid="{CF4B42D5-91C2-4163-84B7-11E59CA225AA}"/>
    <cellStyle name="Normal 2 5 2" xfId="284" xr:uid="{ED42DF6D-9A98-4741-ABAC-62E869F4A2D4}"/>
    <cellStyle name="Normal 2 5 2 2" xfId="2505" xr:uid="{97945D45-C69F-445D-83BB-33C3EB802302}"/>
    <cellStyle name="Normal 2 5 3" xfId="283" xr:uid="{0C2B1EA5-EA29-48E7-A351-7B35FE6E935B}"/>
    <cellStyle name="Normal 2 5 3 2" xfId="4586" xr:uid="{76FCA513-576B-4BAB-80AF-1657EBA957DF}"/>
    <cellStyle name="Normal 2 5 3 3" xfId="4746" xr:uid="{95D4D8CB-D866-4DFD-BF41-6A6EFB7A7781}"/>
    <cellStyle name="Normal 2 5 3 4" xfId="5302" xr:uid="{04256589-1388-4C01-B4A4-7F4376DF7E0C}"/>
    <cellStyle name="Normal 2 5 4" xfId="4660" xr:uid="{0BE4AC86-378F-42EC-B833-6AB861880CBD}"/>
    <cellStyle name="Normal 2 5 5" xfId="4615" xr:uid="{97659E7E-DC9E-47FD-B134-A372D45D3225}"/>
    <cellStyle name="Normal 2 5 6" xfId="4614" xr:uid="{F4B50DEA-8392-4476-BA08-F7ACC840624A}"/>
    <cellStyle name="Normal 2 5 7" xfId="4749" xr:uid="{7A446A95-2AA2-45BF-B7D9-D00BB872CD75}"/>
    <cellStyle name="Normal 2 5 8" xfId="4719" xr:uid="{0306D07C-0C02-41E9-96FF-B23E4EE43A58}"/>
    <cellStyle name="Normal 2 6" xfId="285" xr:uid="{E2B288B5-A948-4AA4-AF8A-0C72A960B269}"/>
    <cellStyle name="Normal 2 6 2" xfId="286" xr:uid="{91BB668C-6C5A-4375-A8C0-5878BA0B350A}"/>
    <cellStyle name="Normal 2 6 3" xfId="452" xr:uid="{0F871688-5DAF-409A-B4D6-34C05DF504A6}"/>
    <cellStyle name="Normal 2 6 3 2" xfId="5335" xr:uid="{78501C83-AED1-4431-BE3E-900C0FF782CD}"/>
    <cellStyle name="Normal 2 6 4" xfId="4661" xr:uid="{93F60D91-B97A-47C3-8C47-035E2EF5DC61}"/>
    <cellStyle name="Normal 2 6 5" xfId="4612" xr:uid="{CFA50F8C-D586-443C-A608-27C34E2ED465}"/>
    <cellStyle name="Normal 2 6 5 2" xfId="4710" xr:uid="{53B3829E-02FB-450A-BA00-8B8BCED31558}"/>
    <cellStyle name="Normal 2 6 6" xfId="4598" xr:uid="{35DFEEB1-0277-43E1-B869-2BD98E2499FE}"/>
    <cellStyle name="Normal 2 6 7" xfId="5322" xr:uid="{63560C89-3900-4B1F-ADED-FC8C1DC54422}"/>
    <cellStyle name="Normal 2 6 8" xfId="5331" xr:uid="{6F25EC04-6F5F-4332-B0E9-7C6DAF1C4379}"/>
    <cellStyle name="Normal 2 7" xfId="287" xr:uid="{41D066F8-7B8C-4E8B-9BCC-5C30B2D84467}"/>
    <cellStyle name="Normal 2 7 2" xfId="4456" xr:uid="{1354640C-94A3-4A9B-90FF-61D1C1C88969}"/>
    <cellStyle name="Normal 2 7 3" xfId="4662" xr:uid="{66D68B34-45BB-4D9A-8B3E-3D9BC7A0B6FA}"/>
    <cellStyle name="Normal 2 7 4" xfId="5303" xr:uid="{FD3270F6-F7B0-4456-87DC-EEA095AD5378}"/>
    <cellStyle name="Normal 2 8" xfId="4508" xr:uid="{700FC3C3-E0BA-4944-8DFE-470E379ED4B7}"/>
    <cellStyle name="Normal 2 9" xfId="4653" xr:uid="{DB9C9DF4-B1BA-4473-A701-7E00AAD8F72A}"/>
    <cellStyle name="Normal 20" xfId="434" xr:uid="{CCF32443-EB58-49DD-94D8-E2A745719D36}"/>
    <cellStyle name="Normal 20 2" xfId="435" xr:uid="{CBE30C4D-F420-4DE1-9317-9CCBC4D475B8}"/>
    <cellStyle name="Normal 20 2 2" xfId="436" xr:uid="{80A52819-91EA-4FEB-836E-DE04D4CE6DC9}"/>
    <cellStyle name="Normal 20 2 2 2" xfId="4425" xr:uid="{6948858B-CC96-4980-AAE2-9AACDDBC1FF6}"/>
    <cellStyle name="Normal 20 2 2 3" xfId="4417" xr:uid="{03DFD72E-BE09-43D7-B8C9-B9ED0AF74B34}"/>
    <cellStyle name="Normal 20 2 2 4" xfId="4582" xr:uid="{BB125B7F-0BE0-45DE-B4ED-DC4683754877}"/>
    <cellStyle name="Normal 20 2 2 5" xfId="4744" xr:uid="{2E0E0E79-F6C2-41E3-BF5D-58548494F7FD}"/>
    <cellStyle name="Normal 20 2 3" xfId="4420" xr:uid="{75074207-8B59-4831-9B69-23A5C70FA823}"/>
    <cellStyle name="Normal 20 2 4" xfId="4416" xr:uid="{673337F0-F78F-49C2-83F8-1B593392EAE1}"/>
    <cellStyle name="Normal 20 2 5" xfId="4581" xr:uid="{CA006AE0-9DE1-4AF1-80A4-7DC8DDCDA61D}"/>
    <cellStyle name="Normal 20 2 6" xfId="4743" xr:uid="{BDCD22DC-1E40-4113-BA2C-E0AB5E7347E8}"/>
    <cellStyle name="Normal 20 3" xfId="1167" xr:uid="{89FC9BBF-D887-439B-BB4C-12AFC19D42E8}"/>
    <cellStyle name="Normal 20 3 2" xfId="4457" xr:uid="{A446A684-51B2-4334-B970-1E45FA837CCB}"/>
    <cellStyle name="Normal 20 4" xfId="4352" xr:uid="{5BD6911A-F83B-4985-842F-31CD4CF933A3}"/>
    <cellStyle name="Normal 20 4 2" xfId="4555" xr:uid="{5DAFAC89-8466-4FAD-9FD1-E001DDA6EE2E}"/>
    <cellStyle name="Normal 20 4 3" xfId="4736" xr:uid="{BC98C427-F807-4109-A813-B1F101554846}"/>
    <cellStyle name="Normal 20 4 4" xfId="4711" xr:uid="{A11E2A65-BD96-40A9-9423-77B4D3204FC0}"/>
    <cellStyle name="Normal 20 5" xfId="4433" xr:uid="{42A318D9-DCAB-49FC-824E-5026D6D68A12}"/>
    <cellStyle name="Normal 20 5 2" xfId="5328" xr:uid="{521C1B3F-55CD-4244-98FB-1BD5F0A40C9A}"/>
    <cellStyle name="Normal 20 6" xfId="4587" xr:uid="{15A4862A-C5FA-440B-B3CF-06D7B79970C0}"/>
    <cellStyle name="Normal 20 7" xfId="4696" xr:uid="{B2458F42-C54E-42EE-8F61-B7D6A07F4565}"/>
    <cellStyle name="Normal 20 8" xfId="4717" xr:uid="{50D4F240-F68A-45F2-8831-B11D7F9D9DCE}"/>
    <cellStyle name="Normal 20 9" xfId="4716" xr:uid="{EC0460FE-9A24-4A23-B756-4F58964028C3}"/>
    <cellStyle name="Normal 21" xfId="437" xr:uid="{8A818624-472C-4F33-9C8D-D0B4EB180A88}"/>
    <cellStyle name="Normal 21 2" xfId="438" xr:uid="{84134B47-2A6C-472E-AA3E-8C7259B8A810}"/>
    <cellStyle name="Normal 21 2 2" xfId="439" xr:uid="{58A2FA94-6E28-443E-9926-C92410F0C75E}"/>
    <cellStyle name="Normal 21 3" xfId="4353" xr:uid="{41D6A111-DD89-4F86-A46D-A5DFF45557DF}"/>
    <cellStyle name="Normal 21 3 2" xfId="4459" xr:uid="{3DE85165-2627-4294-A3A9-226C7D5A5CA3}"/>
    <cellStyle name="Normal 21 3 3" xfId="4458" xr:uid="{D7E7F4AC-EDD8-457B-AA12-8A35E9F45066}"/>
    <cellStyle name="Normal 21 4" xfId="4570" xr:uid="{141033D9-5BFC-42EC-960B-D486E5A2A4AB}"/>
    <cellStyle name="Normal 21 5" xfId="4737" xr:uid="{EC7AA671-A68A-4835-A5AD-934A2B367E89}"/>
    <cellStyle name="Normal 22" xfId="440" xr:uid="{D6A8BE6F-B51B-42DD-86CF-E6B37C9F2BA4}"/>
    <cellStyle name="Normal 22 2" xfId="441" xr:uid="{80F6F43C-ED60-45C2-BC7F-53E1D5E7F445}"/>
    <cellStyle name="Normal 22 3" xfId="4310" xr:uid="{588099CC-4157-474E-9B6B-D96421D21C67}"/>
    <cellStyle name="Normal 22 3 2" xfId="4354" xr:uid="{69283A5E-64EA-41D6-9338-DB48169FC216}"/>
    <cellStyle name="Normal 22 3 2 2" xfId="4461" xr:uid="{09A1C336-2921-4AE2-A685-E7C719600AC8}"/>
    <cellStyle name="Normal 22 3 3" xfId="4460" xr:uid="{D9FEAECF-F1E6-43B2-8FD8-FF3B47557456}"/>
    <cellStyle name="Normal 22 3 4" xfId="4691" xr:uid="{61768783-84C6-4233-B772-DE39717C8A1B}"/>
    <cellStyle name="Normal 22 4" xfId="4313" xr:uid="{31618339-6F87-42E7-8B73-E444CF6F8319}"/>
    <cellStyle name="Normal 22 4 2" xfId="4431" xr:uid="{D4784347-EED1-44B6-A842-8A2DC388A4D4}"/>
    <cellStyle name="Normal 22 4 3" xfId="4571" xr:uid="{87F2C403-2AAB-486F-AD58-BEC91A918DF5}"/>
    <cellStyle name="Normal 22 4 3 2" xfId="4590" xr:uid="{E2C32C7A-35FF-4361-9315-2C8D55A5E3BA}"/>
    <cellStyle name="Normal 22 4 3 3" xfId="4748" xr:uid="{2D6C3377-1EEB-4C14-AA22-BDC6763A2853}"/>
    <cellStyle name="Normal 22 4 3 4" xfId="5338" xr:uid="{A4C1BFFC-52AC-4F0C-9FAB-50A53AB40820}"/>
    <cellStyle name="Normal 22 4 3 5" xfId="5334" xr:uid="{B4184818-8178-4977-A1E9-217B2F03B05A}"/>
    <cellStyle name="Normal 22 4 4" xfId="4692" xr:uid="{4EE56140-3E3A-4BE1-8B5D-FACFD14581E2}"/>
    <cellStyle name="Normal 22 4 5" xfId="4604" xr:uid="{5364025F-1AB4-4CCE-8BEB-FD543BA5F3B7}"/>
    <cellStyle name="Normal 22 4 6" xfId="4595" xr:uid="{DA9B8D1B-7F8C-4B85-83D2-BBBE08444AC2}"/>
    <cellStyle name="Normal 22 4 7" xfId="4594" xr:uid="{541C393E-A479-4D52-94B8-68E77E5DB172}"/>
    <cellStyle name="Normal 22 4 8" xfId="4593" xr:uid="{1F717F03-7D22-4315-A757-08DCC81267E7}"/>
    <cellStyle name="Normal 22 4 9" xfId="4592" xr:uid="{0506675D-C84A-4CE5-A959-3C480454BA98}"/>
    <cellStyle name="Normal 22 5" xfId="4738" xr:uid="{56406CE5-DFD3-4455-BB53-E12799106227}"/>
    <cellStyle name="Normal 23" xfId="442" xr:uid="{DC26F5BC-A246-4733-BEA9-D96AF929DCD9}"/>
    <cellStyle name="Normal 23 2" xfId="2500" xr:uid="{0512C5B0-E35A-4659-BBED-380CB6668681}"/>
    <cellStyle name="Normal 23 2 2" xfId="4356" xr:uid="{7AB61761-23EB-43CE-82AA-51BB9AD6DD85}"/>
    <cellStyle name="Normal 23 2 2 2" xfId="4751" xr:uid="{47047688-9E93-4144-9AED-F9E70CA550A9}"/>
    <cellStyle name="Normal 23 2 2 3" xfId="4693" xr:uid="{ACE48B03-F904-4D7E-91E5-18E89655488D}"/>
    <cellStyle name="Normal 23 2 2 4" xfId="4663" xr:uid="{90EDE695-2AA1-4B61-885A-E340937CC5CF}"/>
    <cellStyle name="Normal 23 2 3" xfId="4605" xr:uid="{C55C83BC-B282-4BA9-9F9F-89EC03E9E668}"/>
    <cellStyle name="Normal 23 2 4" xfId="4712" xr:uid="{00BB6A2A-54FB-47A2-8DF6-4B77B378E50C}"/>
    <cellStyle name="Normal 23 3" xfId="4426" xr:uid="{DB899A88-1F6A-44CC-BA85-9A6A29C20461}"/>
    <cellStyle name="Normal 23 4" xfId="4355" xr:uid="{4E4548AC-7F48-4F81-9E8F-C72C5E2704DB}"/>
    <cellStyle name="Normal 23 5" xfId="4572" xr:uid="{80339233-409E-44AD-BB7D-872BEA0CB742}"/>
    <cellStyle name="Normal 23 6" xfId="4739" xr:uid="{D2778AB4-4B28-4278-A605-FB7432B890BA}"/>
    <cellStyle name="Normal 24" xfId="443" xr:uid="{1D82C0EF-0858-4E1D-A1D4-2D08276E36A5}"/>
    <cellStyle name="Normal 24 2" xfId="444" xr:uid="{DA8CE07F-1F43-43C1-A303-EA2BBC34EB6B}"/>
    <cellStyle name="Normal 24 2 2" xfId="4428" xr:uid="{3EE00FAB-F545-482F-A10F-D61C890EE01C}"/>
    <cellStyle name="Normal 24 2 3" xfId="4358" xr:uid="{B78DAD57-2422-4E0E-A522-B2E8BEB936E7}"/>
    <cellStyle name="Normal 24 2 4" xfId="4574" xr:uid="{288B9C6D-ECBA-4632-999C-E1419E27C2A3}"/>
    <cellStyle name="Normal 24 2 5" xfId="4741" xr:uid="{74246C42-D151-4CD9-871D-E08E7325DF1A}"/>
    <cellStyle name="Normal 24 3" xfId="4427" xr:uid="{165C3CFA-DA5E-44B8-8754-90A3F0A5119E}"/>
    <cellStyle name="Normal 24 4" xfId="4357" xr:uid="{69D70376-A654-467C-88CD-798102E58E61}"/>
    <cellStyle name="Normal 24 5" xfId="4573" xr:uid="{D7FA2F67-4BAF-43A5-8576-05451CE05933}"/>
    <cellStyle name="Normal 24 6" xfId="4740" xr:uid="{CC13F940-85D4-4C1A-B192-0866DA42C79B}"/>
    <cellStyle name="Normal 25" xfId="451" xr:uid="{6150F2CF-35EA-4166-B6C3-169E094F2747}"/>
    <cellStyle name="Normal 25 2" xfId="4360" xr:uid="{5E1822CD-AD82-42EB-8F26-B800816C9FC4}"/>
    <cellStyle name="Normal 25 2 2" xfId="5337" xr:uid="{D1669AAD-B58A-4771-83BE-C23C66B4E917}"/>
    <cellStyle name="Normal 25 3" xfId="4429" xr:uid="{DD74447E-641A-4D59-8E4B-7E8486E7856F}"/>
    <cellStyle name="Normal 25 4" xfId="4359" xr:uid="{C9D296D7-C13A-4BA2-9C2B-67AA8B02E6D4}"/>
    <cellStyle name="Normal 25 5" xfId="4575" xr:uid="{F38A91D2-8887-4222-A16F-D84F673AA09A}"/>
    <cellStyle name="Normal 26" xfId="2498" xr:uid="{D6F9722D-E807-468C-885A-7C63D6E0FCA6}"/>
    <cellStyle name="Normal 26 2" xfId="2499" xr:uid="{23A02B12-C7B5-48D8-ABB8-98E6A2FA03D8}"/>
    <cellStyle name="Normal 26 2 2" xfId="4362" xr:uid="{C1FDE1DC-2CD4-43C0-8892-996256D5AE7F}"/>
    <cellStyle name="Normal 26 3" xfId="4361" xr:uid="{45AF6F3E-8DCF-4923-B8E9-701B4064B09C}"/>
    <cellStyle name="Normal 26 3 2" xfId="4436" xr:uid="{BBC2AE88-CBFD-49DC-893D-96E4164CDA44}"/>
    <cellStyle name="Normal 27" xfId="2507" xr:uid="{7934A841-3538-40AF-B728-8DC22E8BCCE6}"/>
    <cellStyle name="Normal 27 2" xfId="4364" xr:uid="{4A8709DE-8E2F-404F-B39A-F4B4A600F28F}"/>
    <cellStyle name="Normal 27 3" xfId="4363" xr:uid="{74DFCE08-5278-49A8-9755-7B52A2B9003F}"/>
    <cellStyle name="Normal 27 4" xfId="4599" xr:uid="{36662E17-82C7-481D-89AB-085414CC240C}"/>
    <cellStyle name="Normal 27 5" xfId="5320" xr:uid="{FC8F0D6F-A42C-4609-8B54-3D4F4D6D9C8F}"/>
    <cellStyle name="Normal 27 6" xfId="4589" xr:uid="{4FF43ACF-2A79-4BFD-96E8-B52D75257285}"/>
    <cellStyle name="Normal 27 7" xfId="5332" xr:uid="{F1998CB8-5148-4396-ACA0-5A8AB05590D2}"/>
    <cellStyle name="Normal 28" xfId="4365" xr:uid="{D070D132-C364-4704-866C-8635D3039572}"/>
    <cellStyle name="Normal 28 2" xfId="4366" xr:uid="{7269E9F4-CC77-4800-894C-A668F15B49C2}"/>
    <cellStyle name="Normal 28 3" xfId="4367" xr:uid="{11E2F21B-7A08-4844-B0ED-1344D91C0992}"/>
    <cellStyle name="Normal 29" xfId="4368" xr:uid="{735F21D4-919D-4F7D-9256-326E9DFD8D71}"/>
    <cellStyle name="Normal 29 2" xfId="4369" xr:uid="{455B21AB-FAC9-43F4-87F7-0E56EDF768B9}"/>
    <cellStyle name="Normal 3" xfId="2" xr:uid="{665067A7-73F8-4B7E-BFD2-7BB3B9468366}"/>
    <cellStyle name="Normal 3 2" xfId="81" xr:uid="{6B24E7AB-40CE-40FA-B77E-BBC9F26A21F8}"/>
    <cellStyle name="Normal 3 2 2" xfId="82" xr:uid="{0986CBFF-5C0B-4487-B1D7-E054E41E1E74}"/>
    <cellStyle name="Normal 3 2 2 2" xfId="288" xr:uid="{990BDF7F-2357-4DFE-A110-A364991E43CE}"/>
    <cellStyle name="Normal 3 2 2 2 2" xfId="4665" xr:uid="{C5EC32A5-E203-4CF8-AF8F-92AB369C8D02}"/>
    <cellStyle name="Normal 3 2 2 3" xfId="4556" xr:uid="{060D0C80-75F6-4789-B836-18A2F3F8600E}"/>
    <cellStyle name="Normal 3 2 3" xfId="83" xr:uid="{74FEEFF6-F013-41DA-88DD-F0E2E0A9536E}"/>
    <cellStyle name="Normal 3 2 4" xfId="289" xr:uid="{679A094C-505D-4C41-8EA7-2952BED74C66}"/>
    <cellStyle name="Normal 3 2 4 2" xfId="4666" xr:uid="{84BFF013-042F-42B3-B226-0D2D6165CE37}"/>
    <cellStyle name="Normal 3 2 5" xfId="2506" xr:uid="{EDA3D71D-923D-4645-9BC6-2C0E10A55BBB}"/>
    <cellStyle name="Normal 3 2 5 2" xfId="4509" xr:uid="{735B4086-BB2D-447E-A109-70B5408C6545}"/>
    <cellStyle name="Normal 3 2 5 3" xfId="5304" xr:uid="{9F798654-9AAB-4E20-8014-CB070974A396}"/>
    <cellStyle name="Normal 3 3" xfId="84" xr:uid="{435EAF45-2789-4303-AECC-F7CC23391220}"/>
    <cellStyle name="Normal 3 3 2" xfId="290" xr:uid="{82C1B973-01FB-42BD-AB5D-75D9A8B4BE80}"/>
    <cellStyle name="Normal 3 3 2 2" xfId="4667" xr:uid="{2E8F4C5B-9CCB-4D3D-8690-3C231A2E8317}"/>
    <cellStyle name="Normal 3 3 3" xfId="4557" xr:uid="{C0DB5BEC-36C2-4E47-8152-1C0ABC40E10A}"/>
    <cellStyle name="Normal 3 4" xfId="85" xr:uid="{CF18DD99-47D6-4FB0-A487-EEC6DEB98668}"/>
    <cellStyle name="Normal 3 4 2" xfId="2502" xr:uid="{C4E544BB-DA1E-4536-8959-6B52005EB73C}"/>
    <cellStyle name="Normal 3 4 2 2" xfId="4668" xr:uid="{9637EC43-C0E9-456D-939A-CFDD4179A255}"/>
    <cellStyle name="Normal 3 5" xfId="2501" xr:uid="{684BD65D-F75C-4A47-B5AB-0A9860EC7859}"/>
    <cellStyle name="Normal 3 5 2" xfId="4669" xr:uid="{191F530B-B547-4A77-99C0-616CD4CADE2B}"/>
    <cellStyle name="Normal 3 5 3" xfId="4745" xr:uid="{B9328224-3368-4384-AB1E-C5E7779A856E}"/>
    <cellStyle name="Normal 3 5 4" xfId="4713" xr:uid="{73D0A868-7F2A-4944-86EE-2E1DBB4871B1}"/>
    <cellStyle name="Normal 3 6" xfId="4664" xr:uid="{F94D81DA-E6C3-4C73-8D9E-F9132F142A8B}"/>
    <cellStyle name="Normal 3 6 2" xfId="5336" xr:uid="{73EC2A11-B9F9-49A2-8C96-0C075A041D18}"/>
    <cellStyle name="Normal 3 6 2 2" xfId="5333" xr:uid="{FD7CDE12-3533-477B-848A-B356D822D375}"/>
    <cellStyle name="Normal 30" xfId="4370" xr:uid="{6F058150-EDFF-4B2D-956D-1A31463277BB}"/>
    <cellStyle name="Normal 30 2" xfId="4371" xr:uid="{F6E56617-EBEF-4060-A136-9F8F8CAC2F73}"/>
    <cellStyle name="Normal 31" xfId="4372" xr:uid="{565D002F-6930-4F08-929C-141588C0D4EB}"/>
    <cellStyle name="Normal 31 2" xfId="4373" xr:uid="{902203C3-6C88-4278-A62E-47D6EEC5DFB0}"/>
    <cellStyle name="Normal 32" xfId="4374" xr:uid="{5CBE29D5-28C6-4AB9-9447-F5470C9BE7DF}"/>
    <cellStyle name="Normal 33" xfId="4375" xr:uid="{052FCFA5-AE1C-4BAB-AD6A-03E6A96587B6}"/>
    <cellStyle name="Normal 33 2" xfId="4376" xr:uid="{E32A27DA-CF0B-45EB-8E22-492A15BD7CEC}"/>
    <cellStyle name="Normal 34" xfId="4377" xr:uid="{A7F3F51A-61C0-4C77-8C35-7B979D9D23BE}"/>
    <cellStyle name="Normal 34 2" xfId="4378" xr:uid="{1DE49842-C2D0-4794-88F1-272DA3871EB9}"/>
    <cellStyle name="Normal 35" xfId="4379" xr:uid="{4FFC8293-6DEF-4FA3-B12F-B9240E3596E9}"/>
    <cellStyle name="Normal 35 2" xfId="4380" xr:uid="{2ED27130-6221-4BF0-A754-D500724ACF56}"/>
    <cellStyle name="Normal 36" xfId="4381" xr:uid="{75AF90DA-1E3F-4814-BF6D-05EAC022BA57}"/>
    <cellStyle name="Normal 36 2" xfId="4382" xr:uid="{4B19F161-3E90-482C-85B4-21FE893DF842}"/>
    <cellStyle name="Normal 37" xfId="4383" xr:uid="{DA405233-1E0B-4689-BD9D-A81D63386F6E}"/>
    <cellStyle name="Normal 37 2" xfId="4384" xr:uid="{946ECB07-466A-47F1-BE23-0C13ACB83E27}"/>
    <cellStyle name="Normal 38" xfId="4385" xr:uid="{86F97820-63ED-45E6-B556-6A27FFFD281D}"/>
    <cellStyle name="Normal 38 2" xfId="4386" xr:uid="{82321B11-84F0-4600-BCE0-7B39381E7B67}"/>
    <cellStyle name="Normal 39" xfId="4387" xr:uid="{271635F3-E0FE-4137-83AF-061163194ACC}"/>
    <cellStyle name="Normal 39 2" xfId="4388" xr:uid="{BFDB5934-96AB-4EB2-AE12-E7B69CE12829}"/>
    <cellStyle name="Normal 39 2 2" xfId="4389" xr:uid="{6F1CEC0A-B754-44D2-B9CB-B4D8821D43D8}"/>
    <cellStyle name="Normal 39 3" xfId="4390" xr:uid="{381D4E62-B026-4116-8049-E3E74B19E6DD}"/>
    <cellStyle name="Normal 4" xfId="86" xr:uid="{BEB5C6C5-AB71-4E26-A430-5E094A8509DA}"/>
    <cellStyle name="Normal 4 2" xfId="87" xr:uid="{D068FA40-084A-416C-9BCE-A6C27758916C}"/>
    <cellStyle name="Normal 4 2 2" xfId="88" xr:uid="{061F1389-516E-4F2B-9B7D-09B9BF28E045}"/>
    <cellStyle name="Normal 4 2 2 2" xfId="445" xr:uid="{02F2D17F-40B0-4212-B935-9A5B7AE47FF6}"/>
    <cellStyle name="Normal 4 2 2 3" xfId="2807" xr:uid="{73999FF8-6FF1-4775-89B7-EA9A65EB093A}"/>
    <cellStyle name="Normal 4 2 2 4" xfId="2808" xr:uid="{6A82D651-5DDE-48AD-84BD-B7B9C4F71F29}"/>
    <cellStyle name="Normal 4 2 2 4 2" xfId="2809" xr:uid="{6D36DE72-2BAC-4A07-9BB8-8F9172880BD9}"/>
    <cellStyle name="Normal 4 2 2 4 3" xfId="2810" xr:uid="{08CDEEE9-A83D-49E9-871D-9333F4174FAD}"/>
    <cellStyle name="Normal 4 2 2 4 3 2" xfId="2811" xr:uid="{B37B4700-C678-4C48-9435-A5394D38C16C}"/>
    <cellStyle name="Normal 4 2 2 4 3 3" xfId="4312" xr:uid="{6470B7B1-464B-448A-BDC9-523AA194D9E9}"/>
    <cellStyle name="Normal 4 2 3" xfId="2493" xr:uid="{2D209F06-CDA4-4317-8E72-16ADDAC25915}"/>
    <cellStyle name="Normal 4 2 3 2" xfId="2504" xr:uid="{3874ADAC-5A37-4AA2-815D-E405F3572E03}"/>
    <cellStyle name="Normal 4 2 3 2 2" xfId="4462" xr:uid="{EE029480-2581-4046-922B-D96C66B7EF04}"/>
    <cellStyle name="Normal 4 2 3 3" xfId="4463" xr:uid="{6047F4BC-3711-4BE4-B2D4-E8CD90F1EC1D}"/>
    <cellStyle name="Normal 4 2 3 3 2" xfId="4464" xr:uid="{FDCA63C9-DC95-4891-873B-B5C6570060CB}"/>
    <cellStyle name="Normal 4 2 3 4" xfId="4465" xr:uid="{E82A86DC-24CD-4238-9650-234197702234}"/>
    <cellStyle name="Normal 4 2 3 5" xfId="4466" xr:uid="{BEA77B54-14DB-4920-B089-6BE10F29CCB8}"/>
    <cellStyle name="Normal 4 2 4" xfId="2494" xr:uid="{F2B15F4A-E694-400D-9D76-267117C0475E}"/>
    <cellStyle name="Normal 4 2 4 2" xfId="4392" xr:uid="{BE63E94E-472F-439E-9F43-F41DF6D149D0}"/>
    <cellStyle name="Normal 4 2 4 2 2" xfId="4467" xr:uid="{EF235D56-0095-4DE5-92F6-897DE96C7CCC}"/>
    <cellStyle name="Normal 4 2 4 2 3" xfId="4694" xr:uid="{D2A73D38-78A8-4D66-BBC6-3D4F8FEB123F}"/>
    <cellStyle name="Normal 4 2 4 2 4" xfId="4613" xr:uid="{F63559B5-BF65-4853-B5E2-CC5126F9F8B4}"/>
    <cellStyle name="Normal 4 2 4 3" xfId="4576" xr:uid="{1835B828-F6F3-4E1B-AAE1-AB25FA53B1CF}"/>
    <cellStyle name="Normal 4 2 4 4" xfId="4714" xr:uid="{FF3D76F9-373D-426C-9C64-EBDD19F616E8}"/>
    <cellStyle name="Normal 4 2 5" xfId="1168" xr:uid="{6237276D-86FC-460A-B271-F2752FF03D94}"/>
    <cellStyle name="Normal 4 2 6" xfId="4558" xr:uid="{A0CADDE5-14F6-44CB-9049-0212F21858F2}"/>
    <cellStyle name="Normal 4 2 7" xfId="5341" xr:uid="{45C6C53A-1548-49FE-B8E0-FBB38A4F33E2}"/>
    <cellStyle name="Normal 4 3" xfId="528" xr:uid="{15CD82F3-28E8-4F85-ACA5-32D4CD1E73EF}"/>
    <cellStyle name="Normal 4 3 2" xfId="1170" xr:uid="{8F9620B0-FB5B-4E20-BB23-87A523B290AF}"/>
    <cellStyle name="Normal 4 3 2 2" xfId="1171" xr:uid="{4142235C-260C-4F8D-97F9-4A94318B014F}"/>
    <cellStyle name="Normal 4 3 2 3" xfId="1172" xr:uid="{1DFB12B3-8CF2-406A-A9AD-81FCBD446D11}"/>
    <cellStyle name="Normal 4 3 3" xfId="1169" xr:uid="{F11FFA7C-DFA1-4441-9A23-9CB3BAF2863B}"/>
    <cellStyle name="Normal 4 3 3 2" xfId="4434" xr:uid="{3B8547CB-28BC-44FB-9239-0A76143B251D}"/>
    <cellStyle name="Normal 4 3 4" xfId="2812" xr:uid="{7CCF1C30-E459-4A6D-93AA-390D65D86848}"/>
    <cellStyle name="Normal 4 3 4 2" xfId="5342" xr:uid="{2CCBE085-7B82-4EC4-B25F-CAD583515867}"/>
    <cellStyle name="Normal 4 3 5" xfId="2813" xr:uid="{059629BB-C4F1-46A7-9322-6660D2A85887}"/>
    <cellStyle name="Normal 4 3 5 2" xfId="2814" xr:uid="{0BAC713D-2AD9-4682-BABB-9DAF9D8CDC73}"/>
    <cellStyle name="Normal 4 3 5 3" xfId="2815" xr:uid="{6FF60F6E-DAD8-4CEA-A55B-FE2E2C16F897}"/>
    <cellStyle name="Normal 4 3 5 3 2" xfId="2816" xr:uid="{F0A3B4D0-9C5F-4148-A2E6-6B53A9D216FD}"/>
    <cellStyle name="Normal 4 3 5 3 3" xfId="4311" xr:uid="{0A8029A0-BD22-4BA6-B630-8C4F35D75A05}"/>
    <cellStyle name="Normal 4 3 6" xfId="4314" xr:uid="{BFABA286-7174-4E1C-97E7-282E68FB398B}"/>
    <cellStyle name="Normal 4 4" xfId="453" xr:uid="{FF8BC1A4-FB4D-4CCE-B3A4-74349C038DA6}"/>
    <cellStyle name="Normal 4 4 2" xfId="2495" xr:uid="{D22741DA-5EA4-42E5-B426-02D4A4907AA9}"/>
    <cellStyle name="Normal 4 4 2 2" xfId="5339" xr:uid="{E32588FC-9C12-49AE-B540-D9BB020CA207}"/>
    <cellStyle name="Normal 4 4 3" xfId="2503" xr:uid="{E47E1840-F55E-4AF1-9E6D-FD68AEBF5197}"/>
    <cellStyle name="Normal 4 4 3 2" xfId="4317" xr:uid="{B3669605-1702-46D2-983B-FE9B55533FFB}"/>
    <cellStyle name="Normal 4 4 3 3" xfId="4316" xr:uid="{ED78FE11-BEDA-4EEB-A00B-B66F8A50FB79}"/>
    <cellStyle name="Normal 4 4 4" xfId="4747" xr:uid="{CD8AF1A6-D5E0-4D63-88EC-68D1CA1306D9}"/>
    <cellStyle name="Normal 4 5" xfId="2496" xr:uid="{5E7833DA-F770-439C-A475-24D8D04EF725}"/>
    <cellStyle name="Normal 4 5 2" xfId="4391" xr:uid="{E8D65CBC-E2F8-4A67-8D34-DDC6DC28C7CD}"/>
    <cellStyle name="Normal 4 6" xfId="2497" xr:uid="{1BA41470-86C9-49E4-B91D-0CD10289CF98}"/>
    <cellStyle name="Normal 4 7" xfId="900" xr:uid="{D976EFF8-64D5-4EE1-A502-01E8159C4F5B}"/>
    <cellStyle name="Normal 4 8" xfId="5340" xr:uid="{3FE9233E-E38B-4F94-B153-63B219CA27C0}"/>
    <cellStyle name="Normal 40" xfId="4393" xr:uid="{44C236F9-6357-4330-B752-917E550F8564}"/>
    <cellStyle name="Normal 40 2" xfId="4394" xr:uid="{C8B74BC3-7E73-4D7D-8A7B-67A59AF810E8}"/>
    <cellStyle name="Normal 40 2 2" xfId="4395" xr:uid="{CE90FBA4-8130-47CC-9453-C2C35533A6E4}"/>
    <cellStyle name="Normal 40 3" xfId="4396" xr:uid="{009C4451-DD2B-409D-AA9D-D1607DD2074B}"/>
    <cellStyle name="Normal 41" xfId="4397" xr:uid="{2F910B5B-6BF8-4716-BBC5-BD366BEA240B}"/>
    <cellStyle name="Normal 41 2" xfId="4398" xr:uid="{F5E6D888-2A05-4377-BFD1-95CE81F36382}"/>
    <cellStyle name="Normal 42" xfId="4399" xr:uid="{309A2FD1-2868-498A-AA68-C150A97C5CB5}"/>
    <cellStyle name="Normal 42 2" xfId="4400" xr:uid="{A6BB3816-DFE5-42A4-9BFA-0EF7637FA1E2}"/>
    <cellStyle name="Normal 43" xfId="4401" xr:uid="{408870E4-B81F-42B0-BE75-A52E052E960A}"/>
    <cellStyle name="Normal 43 2" xfId="4402" xr:uid="{C2A3AF8D-46E0-4D96-88A1-ABE0346E3545}"/>
    <cellStyle name="Normal 44" xfId="4412" xr:uid="{CD7ED148-79F9-44A4-9A80-C816770089BF}"/>
    <cellStyle name="Normal 44 2" xfId="4413" xr:uid="{D5950E9F-8ED1-4270-AC9B-E97D909D9EC0}"/>
    <cellStyle name="Normal 45" xfId="4674" xr:uid="{05B8B5F4-BCFD-49B0-9F18-240C12A45314}"/>
    <cellStyle name="Normal 45 2" xfId="5324" xr:uid="{1A0F9968-A1A7-4C98-BF29-783399356707}"/>
    <cellStyle name="Normal 45 3" xfId="5323" xr:uid="{68D3BC4E-FF4E-4ABC-BFA6-7BD50258BB19}"/>
    <cellStyle name="Normal 5" xfId="89" xr:uid="{87EDCB8F-0971-424E-B711-D260217FE81C}"/>
    <cellStyle name="Normal 5 10" xfId="291" xr:uid="{B06A3220-FC52-4BDC-8CDC-2318F99B98C2}"/>
    <cellStyle name="Normal 5 10 2" xfId="529" xr:uid="{E287603B-F411-4B31-9F1B-1A00EE0372E4}"/>
    <cellStyle name="Normal 5 10 2 2" xfId="1173" xr:uid="{35F63AF2-45C3-49BE-8FE8-443E36F62718}"/>
    <cellStyle name="Normal 5 10 2 3" xfId="2817" xr:uid="{AB169BDD-61F6-4CA9-A9EA-7D6050733B99}"/>
    <cellStyle name="Normal 5 10 2 4" xfId="2818" xr:uid="{991754B1-7E21-40CD-AD3A-5239F09B49F2}"/>
    <cellStyle name="Normal 5 10 3" xfId="1174" xr:uid="{161A58E6-15FB-431C-9B40-876A822AAA03}"/>
    <cellStyle name="Normal 5 10 3 2" xfId="2819" xr:uid="{697B6D2A-6B3B-411B-B8B0-2A4987656CE2}"/>
    <cellStyle name="Normal 5 10 3 3" xfId="2820" xr:uid="{DAF38E7D-1BDB-49FA-857F-9196DD0C76EB}"/>
    <cellStyle name="Normal 5 10 3 4" xfId="2821" xr:uid="{23D42D56-744B-4687-B93C-9FE94CE3C7EE}"/>
    <cellStyle name="Normal 5 10 4" xfId="2822" xr:uid="{B5ACAD6D-D570-4229-8756-B82583E04083}"/>
    <cellStyle name="Normal 5 10 5" xfId="2823" xr:uid="{9F91CF14-B16C-4626-881A-73B70E673B81}"/>
    <cellStyle name="Normal 5 10 6" xfId="2824" xr:uid="{32DEE246-0607-4537-906F-D08A0B5644C2}"/>
    <cellStyle name="Normal 5 11" xfId="292" xr:uid="{4BF21EE0-C8B7-42B4-A1C6-751C906DCFD6}"/>
    <cellStyle name="Normal 5 11 2" xfId="1175" xr:uid="{040D9947-5586-4FF8-B79F-088265A8EFF4}"/>
    <cellStyle name="Normal 5 11 2 2" xfId="2825" xr:uid="{C9755605-9D70-48D0-89CA-0233DFD00BD1}"/>
    <cellStyle name="Normal 5 11 2 2 2" xfId="4403" xr:uid="{3CF6CE99-F9EE-4D9A-A857-42F94215D8AC}"/>
    <cellStyle name="Normal 5 11 2 2 3" xfId="4681" xr:uid="{72DC6502-542E-4105-9116-5F3E1BD0299E}"/>
    <cellStyle name="Normal 5 11 2 3" xfId="2826" xr:uid="{BFC7D1C1-317F-4E97-9B8C-AD9FBABA9ABA}"/>
    <cellStyle name="Normal 5 11 2 4" xfId="2827" xr:uid="{9DEF409D-6F9E-429A-850A-66DE6AD61CA0}"/>
    <cellStyle name="Normal 5 11 3" xfId="2828" xr:uid="{3084AB96-D877-4F1E-AE5F-9AA53AD32779}"/>
    <cellStyle name="Normal 5 11 4" xfId="2829" xr:uid="{D4F4D384-64BC-4446-AFF9-D158DFDB4231}"/>
    <cellStyle name="Normal 5 11 4 2" xfId="4577" xr:uid="{DFE40E27-0838-40A7-9775-1380C1ACB257}"/>
    <cellStyle name="Normal 5 11 4 3" xfId="4682" xr:uid="{90562597-2547-432D-A5C6-72334B23B718}"/>
    <cellStyle name="Normal 5 11 4 4" xfId="4606" xr:uid="{D8228783-E326-4749-A3E8-48E08A0F7065}"/>
    <cellStyle name="Normal 5 11 5" xfId="2830" xr:uid="{CD9153F7-C408-423C-BAC0-4BEFFED1F9E3}"/>
    <cellStyle name="Normal 5 12" xfId="1176" xr:uid="{FAA626B6-7A94-4CC4-9933-7FF2803C3E41}"/>
    <cellStyle name="Normal 5 12 2" xfId="2831" xr:uid="{2430E519-0169-4808-AA2D-3B842D38BD9D}"/>
    <cellStyle name="Normal 5 12 3" xfId="2832" xr:uid="{CE9E036A-AEBA-44ED-8C59-8598F8866020}"/>
    <cellStyle name="Normal 5 12 4" xfId="2833" xr:uid="{7E8FFC91-6AB6-4453-81AE-4C8608CF40FA}"/>
    <cellStyle name="Normal 5 13" xfId="901" xr:uid="{13EB5D64-EEE8-4B73-9CC0-6BCCA917D25B}"/>
    <cellStyle name="Normal 5 13 2" xfId="2834" xr:uid="{F66CB11A-4F32-4C38-A6DD-51947B0E6769}"/>
    <cellStyle name="Normal 5 13 3" xfId="2835" xr:uid="{7A7DD567-5757-47A9-8C1B-22EC01389DCB}"/>
    <cellStyle name="Normal 5 13 4" xfId="2836" xr:uid="{4A57CFCC-687E-4854-B2DD-4F1460180670}"/>
    <cellStyle name="Normal 5 14" xfId="2837" xr:uid="{36B5E9CE-9572-4AE3-AC6C-9EECAF34A714}"/>
    <cellStyle name="Normal 5 14 2" xfId="2838" xr:uid="{42A7B81A-AC6C-4FDD-A26E-54ED7230BAAE}"/>
    <cellStyle name="Normal 5 15" xfId="2839" xr:uid="{92B9255B-27E0-40B1-9E53-AF812490D5AD}"/>
    <cellStyle name="Normal 5 16" xfId="2840" xr:uid="{50D2D642-2D03-42E7-95FE-DD65FB21A2A8}"/>
    <cellStyle name="Normal 5 17" xfId="2841" xr:uid="{FCD1C155-80C9-4957-9136-4232C6BC93B8}"/>
    <cellStyle name="Normal 5 2" xfId="90" xr:uid="{69994F36-35A2-4E3E-AEFA-398297046D96}"/>
    <cellStyle name="Normal 5 2 2" xfId="187" xr:uid="{BD73C294-9A7B-444E-8D3D-F76150CED045}"/>
    <cellStyle name="Normal 5 2 2 2" xfId="188" xr:uid="{FAAF518B-29B6-4DD2-9DDD-7B907AD4C9F0}"/>
    <cellStyle name="Normal 5 2 2 2 2" xfId="189" xr:uid="{C223E2D8-810E-4211-9B58-5801D96FF37A}"/>
    <cellStyle name="Normal 5 2 2 2 2 2" xfId="190" xr:uid="{8519B1EE-2742-41D8-B2B9-02AE0BC3372E}"/>
    <cellStyle name="Normal 5 2 2 2 3" xfId="191" xr:uid="{A7AFB6DF-8C44-400E-97EE-E6A42E0C2A56}"/>
    <cellStyle name="Normal 5 2 2 2 4" xfId="4670" xr:uid="{7AAB2A57-8ACE-4C18-8389-CD8E1674CF35}"/>
    <cellStyle name="Normal 5 2 2 2 5" xfId="5300" xr:uid="{52018680-FC0F-4795-9EA1-148F7B195B98}"/>
    <cellStyle name="Normal 5 2 2 3" xfId="192" xr:uid="{0D4224BB-5C26-42C0-B88F-317BB0433A09}"/>
    <cellStyle name="Normal 5 2 2 3 2" xfId="193" xr:uid="{D6BFAB1B-2706-43AF-8BB9-B8933793B38A}"/>
    <cellStyle name="Normal 5 2 2 4" xfId="194" xr:uid="{1911181B-09E4-419A-BE4B-F6DAAD53815F}"/>
    <cellStyle name="Normal 5 2 2 5" xfId="293" xr:uid="{C638D1E7-19D3-400C-803A-369BDC4CB91C}"/>
    <cellStyle name="Normal 5 2 2 6" xfId="4596" xr:uid="{3FC3A9DB-4F34-4658-86F6-0C2C0322FF38}"/>
    <cellStyle name="Normal 5 2 2 7" xfId="5329" xr:uid="{6DAA3E83-E58C-4978-8532-BD655DF55C27}"/>
    <cellStyle name="Normal 5 2 3" xfId="195" xr:uid="{E2E5764F-B260-4CD6-BBDA-C30CE686319C}"/>
    <cellStyle name="Normal 5 2 3 2" xfId="196" xr:uid="{DB5B1174-BF9E-43C6-906B-2C6EE2530E1E}"/>
    <cellStyle name="Normal 5 2 3 2 2" xfId="197" xr:uid="{0566CF5F-AE91-421E-8748-5AA2558EBB6A}"/>
    <cellStyle name="Normal 5 2 3 2 3" xfId="4559" xr:uid="{6CC0979F-32BC-4644-8C59-7D2760B8F02B}"/>
    <cellStyle name="Normal 5 2 3 2 4" xfId="5301" xr:uid="{45080371-5485-4991-A98A-92C234E2BF80}"/>
    <cellStyle name="Normal 5 2 3 3" xfId="198" xr:uid="{476016AD-929D-4286-88C5-EA976F8511A5}"/>
    <cellStyle name="Normal 5 2 3 3 2" xfId="4742" xr:uid="{91A3FEB8-47EF-477A-BEEF-AC92206DEFFC}"/>
    <cellStyle name="Normal 5 2 3 4" xfId="4404" xr:uid="{8BD3A601-0151-4EE8-A317-8EC812473FAD}"/>
    <cellStyle name="Normal 5 2 3 4 2" xfId="4715" xr:uid="{E858DB74-EDC4-4EE5-934B-E2E5497AEA7F}"/>
    <cellStyle name="Normal 5 2 3 5" xfId="4597" xr:uid="{857E4CFC-286A-4078-B165-8A464B801DE2}"/>
    <cellStyle name="Normal 5 2 3 6" xfId="5321" xr:uid="{20985484-6E81-4834-A95F-8D42CA63E13E}"/>
    <cellStyle name="Normal 5 2 3 7" xfId="5330" xr:uid="{538702A1-24BE-4C3C-A834-5FF4ED3E1DF2}"/>
    <cellStyle name="Normal 5 2 4" xfId="199" xr:uid="{B91515F9-734C-4FE9-A5F6-0E9746C89D67}"/>
    <cellStyle name="Normal 5 2 4 2" xfId="200" xr:uid="{4BBDB1C8-E6FD-4F51-89CE-CD8AA311D053}"/>
    <cellStyle name="Normal 5 2 5" xfId="201" xr:uid="{51854180-BC4B-4BF4-BE69-C93D7861B409}"/>
    <cellStyle name="Normal 5 2 6" xfId="186" xr:uid="{D472028A-E382-454C-8167-A0E0FCBD0FBD}"/>
    <cellStyle name="Normal 5 3" xfId="91" xr:uid="{C5B92667-B768-41D8-B92F-AC0D59EE78AF}"/>
    <cellStyle name="Normal 5 3 2" xfId="4406" xr:uid="{63EF871F-53AC-40FF-88B8-9C058D29DF0E}"/>
    <cellStyle name="Normal 5 3 3" xfId="4405" xr:uid="{82E63FB0-B055-4BD1-84CB-EE1EE658668E}"/>
    <cellStyle name="Normal 5 4" xfId="92" xr:uid="{6CAD4029-F478-4D26-AA00-5EADC1EE0561}"/>
    <cellStyle name="Normal 5 4 10" xfId="2842" xr:uid="{9EAE3B03-C1AE-40DC-8928-3B568B578BDB}"/>
    <cellStyle name="Normal 5 4 11" xfId="2843" xr:uid="{52A042E1-1B31-46E7-936D-D1014CEC2358}"/>
    <cellStyle name="Normal 5 4 2" xfId="93" xr:uid="{96D7DE09-A290-4A73-8FAB-07C9D6CFE215}"/>
    <cellStyle name="Normal 5 4 2 2" xfId="94" xr:uid="{2DE05379-07BD-4E6D-BEE5-96487EB253A4}"/>
    <cellStyle name="Normal 5 4 2 2 2" xfId="294" xr:uid="{81CE0D1A-53F8-42AF-B9C5-6B75965DDE12}"/>
    <cellStyle name="Normal 5 4 2 2 2 2" xfId="530" xr:uid="{0F888F33-4B03-4787-BB83-55D16E6D02B4}"/>
    <cellStyle name="Normal 5 4 2 2 2 2 2" xfId="531" xr:uid="{404F3F3E-B637-4E0F-803F-1C5BF95944EC}"/>
    <cellStyle name="Normal 5 4 2 2 2 2 2 2" xfId="1177" xr:uid="{B5B886C2-5E24-4AF9-BC86-7A95518B9D89}"/>
    <cellStyle name="Normal 5 4 2 2 2 2 2 2 2" xfId="1178" xr:uid="{F6C68ECA-C530-45D4-B1B1-BCB0D4716A63}"/>
    <cellStyle name="Normal 5 4 2 2 2 2 2 3" xfId="1179" xr:uid="{793625AE-7DC1-4344-B0D3-774C4850DE2E}"/>
    <cellStyle name="Normal 5 4 2 2 2 2 3" xfId="1180" xr:uid="{D52DFFAD-CC31-471A-A59E-D78B59EE7BE6}"/>
    <cellStyle name="Normal 5 4 2 2 2 2 3 2" xfId="1181" xr:uid="{6A49E858-0AA9-4C9F-ABAE-82070079646C}"/>
    <cellStyle name="Normal 5 4 2 2 2 2 4" xfId="1182" xr:uid="{9739963A-0AB2-4E01-A72F-5CF7435E2897}"/>
    <cellStyle name="Normal 5 4 2 2 2 3" xfId="532" xr:uid="{CC1D92B9-8194-4973-9607-4932F330AEA6}"/>
    <cellStyle name="Normal 5 4 2 2 2 3 2" xfId="1183" xr:uid="{015DF5B3-2E4E-4F4D-B6A3-6C689DC07145}"/>
    <cellStyle name="Normal 5 4 2 2 2 3 2 2" xfId="1184" xr:uid="{B23A0E7A-183A-42A2-B606-E186489AB61B}"/>
    <cellStyle name="Normal 5 4 2 2 2 3 3" xfId="1185" xr:uid="{39FCAADB-DF1A-4C07-B12F-477613336328}"/>
    <cellStyle name="Normal 5 4 2 2 2 3 4" xfId="2844" xr:uid="{DC54F295-4EB4-4B55-AB14-0D9BB0214EEF}"/>
    <cellStyle name="Normal 5 4 2 2 2 4" xfId="1186" xr:uid="{968987DC-B5C9-45CE-AC70-69B10975D37C}"/>
    <cellStyle name="Normal 5 4 2 2 2 4 2" xfId="1187" xr:uid="{D32700C3-18B7-45A1-AED9-7506546C59BA}"/>
    <cellStyle name="Normal 5 4 2 2 2 5" xfId="1188" xr:uid="{015EB0A3-353B-4D4E-82AC-0443FADEDE63}"/>
    <cellStyle name="Normal 5 4 2 2 2 6" xfId="2845" xr:uid="{DAD7AB6C-726F-459D-88DB-E40B6522FD12}"/>
    <cellStyle name="Normal 5 4 2 2 3" xfId="295" xr:uid="{A47D73C3-0EED-4661-BDDC-AC5B05C88E65}"/>
    <cellStyle name="Normal 5 4 2 2 3 2" xfId="533" xr:uid="{FB57A17A-2100-4441-8C60-1387EFF8BE37}"/>
    <cellStyle name="Normal 5 4 2 2 3 2 2" xfId="534" xr:uid="{6D1A6851-DBF6-4019-87FF-19C522CCC6A1}"/>
    <cellStyle name="Normal 5 4 2 2 3 2 2 2" xfId="1189" xr:uid="{64F9E2B7-67F9-4776-9B8C-5AF8A9DA8B8B}"/>
    <cellStyle name="Normal 5 4 2 2 3 2 2 2 2" xfId="1190" xr:uid="{E15B9B5B-1BD0-4D40-8F87-EB358EC7E81C}"/>
    <cellStyle name="Normal 5 4 2 2 3 2 2 3" xfId="1191" xr:uid="{8AB2AD56-1045-4F03-AA00-060ED6B9E101}"/>
    <cellStyle name="Normal 5 4 2 2 3 2 3" xfId="1192" xr:uid="{9DEB2E39-7FFD-4F54-AB67-CDA72DA6785F}"/>
    <cellStyle name="Normal 5 4 2 2 3 2 3 2" xfId="1193" xr:uid="{3F78BBB5-93B5-4E17-A88E-2F83A41E80D2}"/>
    <cellStyle name="Normal 5 4 2 2 3 2 4" xfId="1194" xr:uid="{DE8AE8FF-D295-4FDF-AF8C-19E9D9861773}"/>
    <cellStyle name="Normal 5 4 2 2 3 3" xfId="535" xr:uid="{C5884EBF-46C2-4BFD-9A34-210012A18445}"/>
    <cellStyle name="Normal 5 4 2 2 3 3 2" xfId="1195" xr:uid="{83EC769B-2BFE-45FF-80DE-A39DF594ACE5}"/>
    <cellStyle name="Normal 5 4 2 2 3 3 2 2" xfId="1196" xr:uid="{F7A93D9A-F33A-4ED1-9C36-E86E00687C34}"/>
    <cellStyle name="Normal 5 4 2 2 3 3 3" xfId="1197" xr:uid="{1A4D8D40-9F1C-4425-BDAF-3710E878221D}"/>
    <cellStyle name="Normal 5 4 2 2 3 4" xfId="1198" xr:uid="{CBC0A240-FD31-4623-89F5-13FA98A3B2E1}"/>
    <cellStyle name="Normal 5 4 2 2 3 4 2" xfId="1199" xr:uid="{3618A637-A1DB-4F3A-9637-7E85E21E88EE}"/>
    <cellStyle name="Normal 5 4 2 2 3 5" xfId="1200" xr:uid="{84254791-38DB-430B-8A11-C2B7333A94F4}"/>
    <cellStyle name="Normal 5 4 2 2 4" xfId="536" xr:uid="{33564273-8B63-4200-AF1E-7BC18E7BCD6B}"/>
    <cellStyle name="Normal 5 4 2 2 4 2" xfId="537" xr:uid="{17AB5BC8-E15A-4D49-923D-90506B161558}"/>
    <cellStyle name="Normal 5 4 2 2 4 2 2" xfId="1201" xr:uid="{7A0A5DE1-CB66-4850-A799-75D4CB75F666}"/>
    <cellStyle name="Normal 5 4 2 2 4 2 2 2" xfId="1202" xr:uid="{5B1FF2E5-2535-4726-8623-486E1BD485D7}"/>
    <cellStyle name="Normal 5 4 2 2 4 2 3" xfId="1203" xr:uid="{A4E644F9-93DE-45E0-87CC-C7056FCAFFAE}"/>
    <cellStyle name="Normal 5 4 2 2 4 3" xfId="1204" xr:uid="{A69732CF-4EFF-41A2-8B38-BA5DB59C39B3}"/>
    <cellStyle name="Normal 5 4 2 2 4 3 2" xfId="1205" xr:uid="{83AF4BF9-6259-4B73-B4A7-5E10CFFAD03E}"/>
    <cellStyle name="Normal 5 4 2 2 4 4" xfId="1206" xr:uid="{55E5D56E-0FF2-41E9-999E-60E2F25945CE}"/>
    <cellStyle name="Normal 5 4 2 2 5" xfId="538" xr:uid="{B92AE368-A518-4B45-91D7-B78D1D2BDDEE}"/>
    <cellStyle name="Normal 5 4 2 2 5 2" xfId="1207" xr:uid="{83AADE40-B25C-45AB-A4FD-C0F0B800457D}"/>
    <cellStyle name="Normal 5 4 2 2 5 2 2" xfId="1208" xr:uid="{4733F3DD-1CEA-4E2A-BDE9-CF96423539DC}"/>
    <cellStyle name="Normal 5 4 2 2 5 3" xfId="1209" xr:uid="{8A92386F-EE20-47F0-B84D-63312D237402}"/>
    <cellStyle name="Normal 5 4 2 2 5 4" xfId="2846" xr:uid="{FB011FB7-60F5-4192-99DC-7114779169DC}"/>
    <cellStyle name="Normal 5 4 2 2 6" xfId="1210" xr:uid="{DC0B8E78-9686-4307-A1DB-812F49199495}"/>
    <cellStyle name="Normal 5 4 2 2 6 2" xfId="1211" xr:uid="{97375B7A-B256-442D-8D63-030AC3E6F517}"/>
    <cellStyle name="Normal 5 4 2 2 7" xfId="1212" xr:uid="{2C31B9B0-6E7E-43DF-B626-40AA0FA57DE1}"/>
    <cellStyle name="Normal 5 4 2 2 8" xfId="2847" xr:uid="{EB94ED08-0BE9-42DB-8E6F-C4B1C3D614E4}"/>
    <cellStyle name="Normal 5 4 2 3" xfId="296" xr:uid="{C308E1C9-6031-4E40-80CD-53B5B67807D7}"/>
    <cellStyle name="Normal 5 4 2 3 2" xfId="539" xr:uid="{BF613D37-7494-4FE2-AEF4-5389F6F60502}"/>
    <cellStyle name="Normal 5 4 2 3 2 2" xfId="540" xr:uid="{36664DA3-57E7-4F51-9297-B194AFBA8E7F}"/>
    <cellStyle name="Normal 5 4 2 3 2 2 2" xfId="1213" xr:uid="{5D8A1BE4-9B98-443C-B232-0370A9416736}"/>
    <cellStyle name="Normal 5 4 2 3 2 2 2 2" xfId="1214" xr:uid="{591B370C-2339-4B11-BA9B-94217BCC98C1}"/>
    <cellStyle name="Normal 5 4 2 3 2 2 3" xfId="1215" xr:uid="{A4F64CB7-DE7C-4DED-9197-3234E673657E}"/>
    <cellStyle name="Normal 5 4 2 3 2 3" xfId="1216" xr:uid="{85885B84-1E2B-4090-AADA-74B8B95FF45A}"/>
    <cellStyle name="Normal 5 4 2 3 2 3 2" xfId="1217" xr:uid="{8EBBD13B-7110-473D-A011-CC6E0609834B}"/>
    <cellStyle name="Normal 5 4 2 3 2 4" xfId="1218" xr:uid="{FCCAEDFF-EB51-4174-BA3E-17BB45451D3D}"/>
    <cellStyle name="Normal 5 4 2 3 3" xfId="541" xr:uid="{74EFC891-8D6B-4FF7-B3E3-B1E96A0D76ED}"/>
    <cellStyle name="Normal 5 4 2 3 3 2" xfId="1219" xr:uid="{F359B813-E1B9-48E2-8684-FBD2461FC2F7}"/>
    <cellStyle name="Normal 5 4 2 3 3 2 2" xfId="1220" xr:uid="{9EDE50C2-BC06-4842-B2F8-DBF769C98235}"/>
    <cellStyle name="Normal 5 4 2 3 3 3" xfId="1221" xr:uid="{7602F3E9-4E25-446C-AFD6-9979DE517F01}"/>
    <cellStyle name="Normal 5 4 2 3 3 4" xfId="2848" xr:uid="{C906B0EB-95EC-4143-A5BD-1E074F08265A}"/>
    <cellStyle name="Normal 5 4 2 3 4" xfId="1222" xr:uid="{B2F89C20-7EE5-4848-A77F-97D1D3E03309}"/>
    <cellStyle name="Normal 5 4 2 3 4 2" xfId="1223" xr:uid="{E5F0FA7C-DBE8-485F-8608-DCFC2A8CA4D8}"/>
    <cellStyle name="Normal 5 4 2 3 5" xfId="1224" xr:uid="{ACB9ADB5-310E-441C-A245-1EC5FDB5F49D}"/>
    <cellStyle name="Normal 5 4 2 3 6" xfId="2849" xr:uid="{DDD7D753-B6D0-42B2-9567-3106E6D8E254}"/>
    <cellStyle name="Normal 5 4 2 4" xfId="297" xr:uid="{D3A51575-A844-414D-9DE8-065BE0455A0F}"/>
    <cellStyle name="Normal 5 4 2 4 2" xfId="542" xr:uid="{5EC85C97-46B0-4BDE-96D1-61156D411406}"/>
    <cellStyle name="Normal 5 4 2 4 2 2" xfId="543" xr:uid="{3537DE45-9F17-4995-8B83-F8D3E7609633}"/>
    <cellStyle name="Normal 5 4 2 4 2 2 2" xfId="1225" xr:uid="{9E60D07C-4DC2-454F-80A5-FF912669E1BA}"/>
    <cellStyle name="Normal 5 4 2 4 2 2 2 2" xfId="1226" xr:uid="{7B76D358-09E5-4042-89D8-F26AE8125016}"/>
    <cellStyle name="Normal 5 4 2 4 2 2 3" xfId="1227" xr:uid="{F4FA23D4-D135-436A-8070-1864ACC27533}"/>
    <cellStyle name="Normal 5 4 2 4 2 3" xfId="1228" xr:uid="{822A97DF-D20B-4D3E-9204-272BB1DD57FA}"/>
    <cellStyle name="Normal 5 4 2 4 2 3 2" xfId="1229" xr:uid="{1D5B205E-38EA-4E45-A396-92747F454CA1}"/>
    <cellStyle name="Normal 5 4 2 4 2 4" xfId="1230" xr:uid="{5DAFE643-871F-44DE-A4D0-7C2C5E065143}"/>
    <cellStyle name="Normal 5 4 2 4 3" xfId="544" xr:uid="{F9ABC8BD-E555-4866-80D0-520BEE20C3B9}"/>
    <cellStyle name="Normal 5 4 2 4 3 2" xfId="1231" xr:uid="{11125A52-3BF9-489C-AF7A-2ADD7013213E}"/>
    <cellStyle name="Normal 5 4 2 4 3 2 2" xfId="1232" xr:uid="{5246914D-473F-41EC-9156-945004C3430F}"/>
    <cellStyle name="Normal 5 4 2 4 3 3" xfId="1233" xr:uid="{EEE37166-CBD0-4C70-879D-00712B3F32D5}"/>
    <cellStyle name="Normal 5 4 2 4 4" xfId="1234" xr:uid="{3E4FC1AD-93B0-4636-9CD5-ADEE8BFDF240}"/>
    <cellStyle name="Normal 5 4 2 4 4 2" xfId="1235" xr:uid="{ADE40410-51DF-4F1D-B20E-A015D2562480}"/>
    <cellStyle name="Normal 5 4 2 4 5" xfId="1236" xr:uid="{CFD60F7D-F15E-416A-B0A7-6CEE516B4369}"/>
    <cellStyle name="Normal 5 4 2 5" xfId="298" xr:uid="{F6E3B246-3C0C-4A1C-8794-A5D6E26B53B4}"/>
    <cellStyle name="Normal 5 4 2 5 2" xfId="545" xr:uid="{A24D6DE3-14F2-4F1F-ACE7-674CBFF19310}"/>
    <cellStyle name="Normal 5 4 2 5 2 2" xfId="1237" xr:uid="{4B4B5E60-42B9-4032-A23E-520BBFD2D46A}"/>
    <cellStyle name="Normal 5 4 2 5 2 2 2" xfId="1238" xr:uid="{5B8E0327-7D3B-4CCD-A126-6A9BE7A540ED}"/>
    <cellStyle name="Normal 5 4 2 5 2 3" xfId="1239" xr:uid="{00FA4ABC-89AC-4B51-9993-2A9F0BBAAC53}"/>
    <cellStyle name="Normal 5 4 2 5 3" xfId="1240" xr:uid="{06A443CA-BFC9-4E31-B1F1-324B3454A6C0}"/>
    <cellStyle name="Normal 5 4 2 5 3 2" xfId="1241" xr:uid="{E8B31FE2-28E9-465B-81D7-34D4B40D3456}"/>
    <cellStyle name="Normal 5 4 2 5 4" xfId="1242" xr:uid="{C0B67108-084A-41AA-868A-CCE59E153D4F}"/>
    <cellStyle name="Normal 5 4 2 6" xfId="546" xr:uid="{94301451-13C4-42C8-BA85-0A538982EB07}"/>
    <cellStyle name="Normal 5 4 2 6 2" xfId="1243" xr:uid="{DFEE5334-0657-4B7B-AD77-0F2C2233B068}"/>
    <cellStyle name="Normal 5 4 2 6 2 2" xfId="1244" xr:uid="{54CE73FA-6C30-4CC5-B99D-3DB3DE89DCA7}"/>
    <cellStyle name="Normal 5 4 2 6 2 3" xfId="4419" xr:uid="{372FE701-5B9D-4632-ABED-9945267D86DF}"/>
    <cellStyle name="Normal 5 4 2 6 3" xfId="1245" xr:uid="{E2370EB5-842D-4822-A2CD-3C4B72C8453F}"/>
    <cellStyle name="Normal 5 4 2 6 4" xfId="2850" xr:uid="{9F927778-22B1-4821-B4C2-CC2499962F4F}"/>
    <cellStyle name="Normal 5 4 2 6 4 2" xfId="4584" xr:uid="{219D30CB-FB14-44BD-99DD-2AE47BECA3D8}"/>
    <cellStyle name="Normal 5 4 2 6 4 3" xfId="4683" xr:uid="{634BBE02-5FBE-471F-A0D6-F939C36281E4}"/>
    <cellStyle name="Normal 5 4 2 6 4 4" xfId="4611" xr:uid="{D1932C2C-AAC9-4AEA-B019-1A49BCFC075C}"/>
    <cellStyle name="Normal 5 4 2 7" xfId="1246" xr:uid="{7A72B515-F216-45B1-8897-B20483997BA7}"/>
    <cellStyle name="Normal 5 4 2 7 2" xfId="1247" xr:uid="{D16D442B-E861-4487-9265-4EE3464B4994}"/>
    <cellStyle name="Normal 5 4 2 8" xfId="1248" xr:uid="{9A9F0E34-60CC-4313-8EB6-6141353BB6FC}"/>
    <cellStyle name="Normal 5 4 2 9" xfId="2851" xr:uid="{A0A3FCEC-E348-459E-A558-D524C2D54ED5}"/>
    <cellStyle name="Normal 5 4 3" xfId="95" xr:uid="{31446209-6773-48DE-B852-3197D66F8AE0}"/>
    <cellStyle name="Normal 5 4 3 2" xfId="96" xr:uid="{3029F063-DF5C-4E36-B009-A278A49640E9}"/>
    <cellStyle name="Normal 5 4 3 2 2" xfId="547" xr:uid="{91873B9B-7438-4987-9C98-A953C9CB2223}"/>
    <cellStyle name="Normal 5 4 3 2 2 2" xfId="548" xr:uid="{7EB3902E-4939-4D49-8634-9641EC6468D3}"/>
    <cellStyle name="Normal 5 4 3 2 2 2 2" xfId="1249" xr:uid="{984AB517-1578-412A-9B0B-4B9E6CD40984}"/>
    <cellStyle name="Normal 5 4 3 2 2 2 2 2" xfId="1250" xr:uid="{71E978B1-9800-4A14-ABFE-04265B60C57A}"/>
    <cellStyle name="Normal 5 4 3 2 2 2 3" xfId="1251" xr:uid="{EE5A6114-3407-4BDD-8038-E06CAB3C7C49}"/>
    <cellStyle name="Normal 5 4 3 2 2 3" xfId="1252" xr:uid="{0FF2C712-BA2A-4D23-B9EC-893322AC7581}"/>
    <cellStyle name="Normal 5 4 3 2 2 3 2" xfId="1253" xr:uid="{52DFF546-B037-472C-8B26-9C0CF3077F77}"/>
    <cellStyle name="Normal 5 4 3 2 2 4" xfId="1254" xr:uid="{556F4254-AD61-4096-8F74-988A2F323C83}"/>
    <cellStyle name="Normal 5 4 3 2 3" xfId="549" xr:uid="{964AC27C-5D14-409E-BE62-A2E982E02D2B}"/>
    <cellStyle name="Normal 5 4 3 2 3 2" xfId="1255" xr:uid="{908D5956-B758-4531-9EC5-AD60292FBF77}"/>
    <cellStyle name="Normal 5 4 3 2 3 2 2" xfId="1256" xr:uid="{F2466A06-23C3-4283-9F92-D157E460632D}"/>
    <cellStyle name="Normal 5 4 3 2 3 3" xfId="1257" xr:uid="{98FFD007-691C-413C-A870-F9D9665B8D97}"/>
    <cellStyle name="Normal 5 4 3 2 3 4" xfId="2852" xr:uid="{72A0211E-34E9-435C-92C5-196F072C960D}"/>
    <cellStyle name="Normal 5 4 3 2 4" xfId="1258" xr:uid="{BDE8ADBB-19B9-463B-9A50-80246ABFCC0C}"/>
    <cellStyle name="Normal 5 4 3 2 4 2" xfId="1259" xr:uid="{6F2A6FBE-55E3-4976-BC53-5EA341D0B2D6}"/>
    <cellStyle name="Normal 5 4 3 2 5" xfId="1260" xr:uid="{FA3A2E34-C2D4-42CA-8F70-F9B18F7FCC95}"/>
    <cellStyle name="Normal 5 4 3 2 6" xfId="2853" xr:uid="{EE6ADB0D-F458-4058-BD1D-4B40EC560410}"/>
    <cellStyle name="Normal 5 4 3 3" xfId="299" xr:uid="{CA50F783-ACAD-4625-AB1B-8889617F1019}"/>
    <cellStyle name="Normal 5 4 3 3 2" xfId="550" xr:uid="{0BCC4D29-32D9-4415-9702-9A29C0CB3DC0}"/>
    <cellStyle name="Normal 5 4 3 3 2 2" xfId="551" xr:uid="{371EE160-9181-4154-89DD-0684F42B269C}"/>
    <cellStyle name="Normal 5 4 3 3 2 2 2" xfId="1261" xr:uid="{7751C83C-2493-474D-9499-FB875774E802}"/>
    <cellStyle name="Normal 5 4 3 3 2 2 2 2" xfId="1262" xr:uid="{1A0D0DEA-B3E7-46AD-8F29-014DA8C6B5DA}"/>
    <cellStyle name="Normal 5 4 3 3 2 2 3" xfId="1263" xr:uid="{061D1727-23FE-4641-95A7-10237792AD47}"/>
    <cellStyle name="Normal 5 4 3 3 2 3" xfId="1264" xr:uid="{153F45C2-3485-47DE-890B-ED532B3FDCA4}"/>
    <cellStyle name="Normal 5 4 3 3 2 3 2" xfId="1265" xr:uid="{9643C306-FB7F-4BDC-BF13-5C998972B7BF}"/>
    <cellStyle name="Normal 5 4 3 3 2 4" xfId="1266" xr:uid="{2B825C6C-62B8-4741-AB7B-EA4CAFF0F64F}"/>
    <cellStyle name="Normal 5 4 3 3 3" xfId="552" xr:uid="{D80748BA-DAA1-4ACC-A6FC-3B7EF79F56F2}"/>
    <cellStyle name="Normal 5 4 3 3 3 2" xfId="1267" xr:uid="{3EDB565D-CE2C-471A-A034-89FFF3A5A381}"/>
    <cellStyle name="Normal 5 4 3 3 3 2 2" xfId="1268" xr:uid="{52556B97-64A2-49CB-A425-4A33604A5A15}"/>
    <cellStyle name="Normal 5 4 3 3 3 3" xfId="1269" xr:uid="{B625C530-4B82-4088-A39A-6B90D92AF1BB}"/>
    <cellStyle name="Normal 5 4 3 3 4" xfId="1270" xr:uid="{89FE2558-A9CC-4F26-AC84-D42511985C92}"/>
    <cellStyle name="Normal 5 4 3 3 4 2" xfId="1271" xr:uid="{8B2581E6-C477-4656-B9F0-2485F79B429C}"/>
    <cellStyle name="Normal 5 4 3 3 5" xfId="1272" xr:uid="{A82B7941-F9D8-4BD7-BE5D-9E63E4EF65E1}"/>
    <cellStyle name="Normal 5 4 3 4" xfId="300" xr:uid="{6F8DAC03-F1BA-4FFE-AA72-94E9C51E210E}"/>
    <cellStyle name="Normal 5 4 3 4 2" xfId="553" xr:uid="{7AC086E2-89CC-424F-AAD2-9FF84EC05059}"/>
    <cellStyle name="Normal 5 4 3 4 2 2" xfId="1273" xr:uid="{712643C6-A375-4B73-80E4-7DABD1FE9686}"/>
    <cellStyle name="Normal 5 4 3 4 2 2 2" xfId="1274" xr:uid="{235834DE-22CD-48E1-AD9A-BEA5B6E2966C}"/>
    <cellStyle name="Normal 5 4 3 4 2 3" xfId="1275" xr:uid="{4C26C85B-3B5F-4F65-9F76-007C40308A3B}"/>
    <cellStyle name="Normal 5 4 3 4 3" xfId="1276" xr:uid="{5BE3F615-70C6-42CA-A8CD-7D898B2BD54A}"/>
    <cellStyle name="Normal 5 4 3 4 3 2" xfId="1277" xr:uid="{DBC1F50D-F3FC-4459-AD2C-8C97F2B75359}"/>
    <cellStyle name="Normal 5 4 3 4 4" xfId="1278" xr:uid="{9DE87076-CA0A-428B-8107-B047C32851A4}"/>
    <cellStyle name="Normal 5 4 3 5" xfId="554" xr:uid="{099147CF-B115-4FDD-B7E1-F63DC807935F}"/>
    <cellStyle name="Normal 5 4 3 5 2" xfId="1279" xr:uid="{DEC5E6C8-114D-48E9-BC4F-12D452BF827E}"/>
    <cellStyle name="Normal 5 4 3 5 2 2" xfId="1280" xr:uid="{260730B7-C7D1-43AB-B6A6-218B534CC5EE}"/>
    <cellStyle name="Normal 5 4 3 5 3" xfId="1281" xr:uid="{F7A8F7C3-EB5C-4347-BC03-0C8484F8004F}"/>
    <cellStyle name="Normal 5 4 3 5 4" xfId="2854" xr:uid="{4F32285B-E763-4CFD-8C19-6A2A6788242B}"/>
    <cellStyle name="Normal 5 4 3 6" xfId="1282" xr:uid="{2F53265D-1FA3-4A08-A9A2-014FC1B9CAB4}"/>
    <cellStyle name="Normal 5 4 3 6 2" xfId="1283" xr:uid="{59FEC07E-45D5-408F-B632-B198F251CFD9}"/>
    <cellStyle name="Normal 5 4 3 7" xfId="1284" xr:uid="{65A4C113-BD49-4423-BD4F-EAB6162BE6DC}"/>
    <cellStyle name="Normal 5 4 3 8" xfId="2855" xr:uid="{29052FE2-1846-4262-ABD6-8F0721BC6E8E}"/>
    <cellStyle name="Normal 5 4 4" xfId="97" xr:uid="{382FFB66-2EE5-430F-B7BB-BB1CE2B9E02D}"/>
    <cellStyle name="Normal 5 4 4 2" xfId="446" xr:uid="{9FF9CA66-3B1C-40DC-8971-009EE818C8E6}"/>
    <cellStyle name="Normal 5 4 4 2 2" xfId="555" xr:uid="{32A9DD1B-833F-43BF-960C-8193978303B6}"/>
    <cellStyle name="Normal 5 4 4 2 2 2" xfId="1285" xr:uid="{08DE3AC0-F751-44DF-8D6C-48FE80EB538D}"/>
    <cellStyle name="Normal 5 4 4 2 2 2 2" xfId="1286" xr:uid="{BB7A2F88-7F0D-4BA6-BC3B-A5964DD7DEF6}"/>
    <cellStyle name="Normal 5 4 4 2 2 3" xfId="1287" xr:uid="{D8A1E547-8FE0-4330-9472-C4A345200E17}"/>
    <cellStyle name="Normal 5 4 4 2 2 4" xfId="2856" xr:uid="{47B53D1F-E3D9-463E-9ADE-CB33B218F95F}"/>
    <cellStyle name="Normal 5 4 4 2 3" xfId="1288" xr:uid="{06E2C132-184E-45C6-8045-4F6F14AD809C}"/>
    <cellStyle name="Normal 5 4 4 2 3 2" xfId="1289" xr:uid="{E349159C-206F-4361-B189-00442288FD44}"/>
    <cellStyle name="Normal 5 4 4 2 4" xfId="1290" xr:uid="{E95CEC81-E15B-4BC1-AD49-C78724E5104D}"/>
    <cellStyle name="Normal 5 4 4 2 5" xfId="2857" xr:uid="{3CD7AE50-6388-4024-8D6A-244969D63D0B}"/>
    <cellStyle name="Normal 5 4 4 3" xfId="556" xr:uid="{A76F2BCE-B259-49D4-8ADA-13335CD62C88}"/>
    <cellStyle name="Normal 5 4 4 3 2" xfId="1291" xr:uid="{4F29126B-D9B4-4F38-9E4D-4A132ED4812E}"/>
    <cellStyle name="Normal 5 4 4 3 2 2" xfId="1292" xr:uid="{5738EBDB-5036-4662-92DE-9813A441E0D1}"/>
    <cellStyle name="Normal 5 4 4 3 3" xfId="1293" xr:uid="{38BA04A9-1AAC-4FA8-AF02-D0A937C3D429}"/>
    <cellStyle name="Normal 5 4 4 3 4" xfId="2858" xr:uid="{4BEBD8D3-2A99-455B-ABBA-A2C8B385C93C}"/>
    <cellStyle name="Normal 5 4 4 4" xfId="1294" xr:uid="{BD36A0D3-A0CA-49CC-87D8-526F53B354B8}"/>
    <cellStyle name="Normal 5 4 4 4 2" xfId="1295" xr:uid="{55D6FDDD-A1A1-4041-9F51-5D87A30F7789}"/>
    <cellStyle name="Normal 5 4 4 4 3" xfId="2859" xr:uid="{8D894CBE-7A8C-42FB-A34E-667A036E6E62}"/>
    <cellStyle name="Normal 5 4 4 4 4" xfId="2860" xr:uid="{820C4548-8D48-4853-BAAA-BDD53BE90F2F}"/>
    <cellStyle name="Normal 5 4 4 5" xfId="1296" xr:uid="{8E6CC15D-BF61-4BBD-8428-AA7DB0DEDBAB}"/>
    <cellStyle name="Normal 5 4 4 6" xfId="2861" xr:uid="{9FCB1E6F-9093-4929-927D-D5F5EC70FD2F}"/>
    <cellStyle name="Normal 5 4 4 7" xfId="2862" xr:uid="{BA93FB68-FC93-443C-8F8E-B6F9B59CA632}"/>
    <cellStyle name="Normal 5 4 5" xfId="301" xr:uid="{97F8EB1F-A078-4F41-82E7-6CCACFE50C43}"/>
    <cellStyle name="Normal 5 4 5 2" xfId="557" xr:uid="{6210D05D-D227-4D70-9CC3-613264DDAC9E}"/>
    <cellStyle name="Normal 5 4 5 2 2" xfId="558" xr:uid="{FD580060-94AD-4ED1-B43D-7A2BC2D20232}"/>
    <cellStyle name="Normal 5 4 5 2 2 2" xfId="1297" xr:uid="{EA38B7ED-AE94-4F54-AC41-E8943026BEA2}"/>
    <cellStyle name="Normal 5 4 5 2 2 2 2" xfId="1298" xr:uid="{26E9852D-30F0-4C41-B1BC-3C34D2D38829}"/>
    <cellStyle name="Normal 5 4 5 2 2 3" xfId="1299" xr:uid="{9B2FE74C-2315-46F3-A9F5-B6608D87B7DC}"/>
    <cellStyle name="Normal 5 4 5 2 3" xfId="1300" xr:uid="{4D1039F9-1E25-4FB8-A83D-6A6D9CFB33EE}"/>
    <cellStyle name="Normal 5 4 5 2 3 2" xfId="1301" xr:uid="{304615D1-AD6E-42C9-89F2-9CB3614AF2B9}"/>
    <cellStyle name="Normal 5 4 5 2 4" xfId="1302" xr:uid="{29FBF81B-B13C-49B1-96E8-34DB801D9645}"/>
    <cellStyle name="Normal 5 4 5 3" xfId="559" xr:uid="{1E79580E-4F0A-40D9-BFC0-7D1A4B5176F0}"/>
    <cellStyle name="Normal 5 4 5 3 2" xfId="1303" xr:uid="{65EB6D86-6B27-41E6-BC2D-9AB7BB4B3AAB}"/>
    <cellStyle name="Normal 5 4 5 3 2 2" xfId="1304" xr:uid="{11D4558C-41B0-4705-85CD-3B20F2AC2C87}"/>
    <cellStyle name="Normal 5 4 5 3 3" xfId="1305" xr:uid="{E5FAECC7-618A-44D9-8F54-2ABC9A7849AB}"/>
    <cellStyle name="Normal 5 4 5 3 4" xfId="2863" xr:uid="{980EFEBB-1730-407E-A37D-CDC9B7F6F362}"/>
    <cellStyle name="Normal 5 4 5 4" xfId="1306" xr:uid="{526ACB70-619B-4868-82A5-DB67D93CA9ED}"/>
    <cellStyle name="Normal 5 4 5 4 2" xfId="1307" xr:uid="{E535AA0F-6713-4A75-890E-1C71E7F9D7FA}"/>
    <cellStyle name="Normal 5 4 5 5" xfId="1308" xr:uid="{FE08F7C5-8778-480A-A491-72DF30642470}"/>
    <cellStyle name="Normal 5 4 5 6" xfId="2864" xr:uid="{22773E6C-39A7-4F77-AE7C-E8350A8C7CD8}"/>
    <cellStyle name="Normal 5 4 6" xfId="302" xr:uid="{BD3B9BF9-28DC-4AC4-A054-586737B4083E}"/>
    <cellStyle name="Normal 5 4 6 2" xfId="560" xr:uid="{453861DF-660E-4282-A59C-4F908347B098}"/>
    <cellStyle name="Normal 5 4 6 2 2" xfId="1309" xr:uid="{98315E42-8C8A-4043-923D-869D9A2AD31A}"/>
    <cellStyle name="Normal 5 4 6 2 2 2" xfId="1310" xr:uid="{1D9DE933-DE3B-4D63-9304-3B3E5A1BF9F7}"/>
    <cellStyle name="Normal 5 4 6 2 3" xfId="1311" xr:uid="{4CF633A3-800A-4838-B2D0-438AA9B2CD0C}"/>
    <cellStyle name="Normal 5 4 6 2 4" xfId="2865" xr:uid="{EC932B0F-0094-4CE1-8BA9-D3016837A00B}"/>
    <cellStyle name="Normal 5 4 6 3" xfId="1312" xr:uid="{299ABF58-6EFA-4B67-8FB8-9F6A4A48A8CC}"/>
    <cellStyle name="Normal 5 4 6 3 2" xfId="1313" xr:uid="{B61083FF-F0CD-4000-9DD2-7CA79920388E}"/>
    <cellStyle name="Normal 5 4 6 4" xfId="1314" xr:uid="{B9318DC1-31CC-4B2B-A9B4-4668DC99367A}"/>
    <cellStyle name="Normal 5 4 6 5" xfId="2866" xr:uid="{0331B2A4-CBBA-49C2-89CE-505F1CF0795D}"/>
    <cellStyle name="Normal 5 4 7" xfId="561" xr:uid="{2BB9A7E8-F0C3-49A7-BF65-8CD454D9D026}"/>
    <cellStyle name="Normal 5 4 7 2" xfId="1315" xr:uid="{9D5E7037-BAB3-4399-9667-8A55797A8AAA}"/>
    <cellStyle name="Normal 5 4 7 2 2" xfId="1316" xr:uid="{55CC7DF7-22B2-486D-833C-E4B8F2BD5D8F}"/>
    <cellStyle name="Normal 5 4 7 2 3" xfId="4418" xr:uid="{251AF6A8-5E8A-42C9-B87D-FBBF2C9B8CD0}"/>
    <cellStyle name="Normal 5 4 7 3" xfId="1317" xr:uid="{0145CF4C-DECA-4631-ACBE-331322F96E54}"/>
    <cellStyle name="Normal 5 4 7 4" xfId="2867" xr:uid="{7610A093-28B2-4875-A6EA-9B559AEDAAEC}"/>
    <cellStyle name="Normal 5 4 7 4 2" xfId="4583" xr:uid="{E34F1147-973D-49D3-9588-FB7B6370A650}"/>
    <cellStyle name="Normal 5 4 7 4 3" xfId="4684" xr:uid="{0D41FD85-E285-4913-A895-2767899B13E7}"/>
    <cellStyle name="Normal 5 4 7 4 4" xfId="4610" xr:uid="{23F08EC7-EB94-49CB-9A56-D646A5FA5BD4}"/>
    <cellStyle name="Normal 5 4 8" xfId="1318" xr:uid="{177054CC-2D62-4CC2-914C-65AA023B5D50}"/>
    <cellStyle name="Normal 5 4 8 2" xfId="1319" xr:uid="{A6556A6E-3041-4D3A-91D7-735ABE4423D2}"/>
    <cellStyle name="Normal 5 4 8 3" xfId="2868" xr:uid="{8BA3496D-8F2A-48E9-9893-8831219D72D4}"/>
    <cellStyle name="Normal 5 4 8 4" xfId="2869" xr:uid="{0D80BAB3-1EBC-441A-B55B-F9C16C63F3F7}"/>
    <cellStyle name="Normal 5 4 9" xfId="1320" xr:uid="{974D1FFA-07C5-42AA-88D6-5B8CDC5B8C12}"/>
    <cellStyle name="Normal 5 5" xfId="98" xr:uid="{51A622FF-30C3-4E2C-A38A-2847C1E986EC}"/>
    <cellStyle name="Normal 5 5 10" xfId="2870" xr:uid="{1C09EDF9-D45A-4F8C-9D22-4736A1237795}"/>
    <cellStyle name="Normal 5 5 11" xfId="2871" xr:uid="{985D0940-63AC-456A-A7F3-F0CEF92C8FF8}"/>
    <cellStyle name="Normal 5 5 2" xfId="99" xr:uid="{8F5A0608-1344-42C7-9E75-2F6B2AD6072F}"/>
    <cellStyle name="Normal 5 5 2 2" xfId="100" xr:uid="{33DF147B-B000-42F4-8283-5E0A3E4B8738}"/>
    <cellStyle name="Normal 5 5 2 2 2" xfId="303" xr:uid="{B8EC701B-A06D-4C39-ABF9-7EF0CFB73371}"/>
    <cellStyle name="Normal 5 5 2 2 2 2" xfId="562" xr:uid="{9B74BBF1-BCD1-4F38-99DE-DA8C7B50BBD5}"/>
    <cellStyle name="Normal 5 5 2 2 2 2 2" xfId="1321" xr:uid="{E53D1A1A-C0A9-427E-B41F-E9F37C3D192B}"/>
    <cellStyle name="Normal 5 5 2 2 2 2 2 2" xfId="1322" xr:uid="{B261E20F-2799-4CBF-B3A3-520806E6D204}"/>
    <cellStyle name="Normal 5 5 2 2 2 2 3" xfId="1323" xr:uid="{9BB356F4-90FB-4E82-8B61-8C8128B2B632}"/>
    <cellStyle name="Normal 5 5 2 2 2 2 4" xfId="2872" xr:uid="{03AB548B-16AB-4983-82A0-B7735B13C0D2}"/>
    <cellStyle name="Normal 5 5 2 2 2 3" xfId="1324" xr:uid="{63C6740F-D688-4930-8B96-26EBE20D3C25}"/>
    <cellStyle name="Normal 5 5 2 2 2 3 2" xfId="1325" xr:uid="{09BA11EF-F641-4A64-9A16-19F05727F8C2}"/>
    <cellStyle name="Normal 5 5 2 2 2 3 3" xfId="2873" xr:uid="{5670CA57-9BB5-4CE4-B93E-773AF102DDFD}"/>
    <cellStyle name="Normal 5 5 2 2 2 3 4" xfId="2874" xr:uid="{C18E7611-A6CF-4AF3-9FB7-2762F75C755F}"/>
    <cellStyle name="Normal 5 5 2 2 2 4" xfId="1326" xr:uid="{7C8D5AE3-C620-46BC-842E-2D0705B884EE}"/>
    <cellStyle name="Normal 5 5 2 2 2 5" xfId="2875" xr:uid="{DA0E11EE-6EFC-4502-9462-860D84EDB44B}"/>
    <cellStyle name="Normal 5 5 2 2 2 6" xfId="2876" xr:uid="{6144BFF3-5049-477F-86CA-EB993F21071C}"/>
    <cellStyle name="Normal 5 5 2 2 3" xfId="563" xr:uid="{C6089488-8E04-4439-979D-38FCF36F0AAD}"/>
    <cellStyle name="Normal 5 5 2 2 3 2" xfId="1327" xr:uid="{4A1140B9-D053-4F0D-BAF6-1D36732F08DE}"/>
    <cellStyle name="Normal 5 5 2 2 3 2 2" xfId="1328" xr:uid="{A3C5C664-E177-4043-833D-530F3318F5F0}"/>
    <cellStyle name="Normal 5 5 2 2 3 2 3" xfId="2877" xr:uid="{6997A70A-5E8D-4BE4-8ED2-4BDD9111500E}"/>
    <cellStyle name="Normal 5 5 2 2 3 2 4" xfId="2878" xr:uid="{5828EB9E-1D3A-48BF-9E60-27072D99A909}"/>
    <cellStyle name="Normal 5 5 2 2 3 3" xfId="1329" xr:uid="{1E1B0118-5107-4FDB-B1C4-8BA4E775026A}"/>
    <cellStyle name="Normal 5 5 2 2 3 4" xfId="2879" xr:uid="{184484DA-B806-4C35-B35D-FDA726320A11}"/>
    <cellStyle name="Normal 5 5 2 2 3 5" xfId="2880" xr:uid="{3341110E-2308-4FD6-9DF6-E0646E11229F}"/>
    <cellStyle name="Normal 5 5 2 2 4" xfId="1330" xr:uid="{6D878536-DEA4-4715-8D1F-5C9C7C68397E}"/>
    <cellStyle name="Normal 5 5 2 2 4 2" xfId="1331" xr:uid="{92064B22-C286-4653-BD51-7746D8116F5A}"/>
    <cellStyle name="Normal 5 5 2 2 4 3" xfId="2881" xr:uid="{5DE4FAC8-9E81-4E4C-9869-2F8930230573}"/>
    <cellStyle name="Normal 5 5 2 2 4 4" xfId="2882" xr:uid="{560C220D-9222-4826-9D1E-CBE9EBD3ED03}"/>
    <cellStyle name="Normal 5 5 2 2 5" xfId="1332" xr:uid="{3BE5353E-A7AB-4A04-9060-ABDB35F19D9B}"/>
    <cellStyle name="Normal 5 5 2 2 5 2" xfId="2883" xr:uid="{7ADAF975-FB3F-4B22-B79B-DCA4745A7D6F}"/>
    <cellStyle name="Normal 5 5 2 2 5 3" xfId="2884" xr:uid="{86345E6C-F95E-472E-8808-78B9102FEDF9}"/>
    <cellStyle name="Normal 5 5 2 2 5 4" xfId="2885" xr:uid="{9848922A-8258-43DD-B114-B2759E5CC302}"/>
    <cellStyle name="Normal 5 5 2 2 6" xfId="2886" xr:uid="{1BF16B3A-90CE-44A1-BCB2-7731C152744A}"/>
    <cellStyle name="Normal 5 5 2 2 7" xfId="2887" xr:uid="{65936CC6-4660-4DD7-91F7-0B32F79CC380}"/>
    <cellStyle name="Normal 5 5 2 2 8" xfId="2888" xr:uid="{12FEC1E3-6790-492B-BC8D-759AAA633B46}"/>
    <cellStyle name="Normal 5 5 2 3" xfId="304" xr:uid="{7009BD6A-738A-44B6-92C4-2A18489E545A}"/>
    <cellStyle name="Normal 5 5 2 3 2" xfId="564" xr:uid="{83C91A70-D9F9-4AA5-908A-163149084553}"/>
    <cellStyle name="Normal 5 5 2 3 2 2" xfId="565" xr:uid="{EC6D0673-FD0E-4821-8B47-3F53F11E5443}"/>
    <cellStyle name="Normal 5 5 2 3 2 2 2" xfId="1333" xr:uid="{265D9BBC-8E12-4BA6-95D9-FF4ABF536ABB}"/>
    <cellStyle name="Normal 5 5 2 3 2 2 2 2" xfId="1334" xr:uid="{64B57925-35AE-45AA-BFD5-3D4A4F87D8F1}"/>
    <cellStyle name="Normal 5 5 2 3 2 2 3" xfId="1335" xr:uid="{6221BF5D-29BF-4FFB-BCDB-A0711525973E}"/>
    <cellStyle name="Normal 5 5 2 3 2 3" xfId="1336" xr:uid="{DA31C912-988D-4165-BA21-1B87F7D81F1C}"/>
    <cellStyle name="Normal 5 5 2 3 2 3 2" xfId="1337" xr:uid="{4F18171A-FBD7-4E24-A015-1BCE2484B1B1}"/>
    <cellStyle name="Normal 5 5 2 3 2 4" xfId="1338" xr:uid="{437C7526-44A4-46A3-9C7F-581E8BDD0A11}"/>
    <cellStyle name="Normal 5 5 2 3 3" xfId="566" xr:uid="{AE5D33DB-5FFF-41C8-A22B-064CC12D0FF6}"/>
    <cellStyle name="Normal 5 5 2 3 3 2" xfId="1339" xr:uid="{3B00A632-8A3D-4609-BF7B-11AA967B0300}"/>
    <cellStyle name="Normal 5 5 2 3 3 2 2" xfId="1340" xr:uid="{4F769226-5AA3-4FA8-8A8C-15BDAD924171}"/>
    <cellStyle name="Normal 5 5 2 3 3 3" xfId="1341" xr:uid="{72B90172-2D87-42DD-93F6-F0FE0B2F2C14}"/>
    <cellStyle name="Normal 5 5 2 3 3 4" xfId="2889" xr:uid="{717DBBE1-75FD-4507-8FDA-32585AA0F82F}"/>
    <cellStyle name="Normal 5 5 2 3 4" xfId="1342" xr:uid="{C9D6753C-FD49-4A9A-803C-DDC3BF5BA252}"/>
    <cellStyle name="Normal 5 5 2 3 4 2" xfId="1343" xr:uid="{F7A52417-7522-4E4A-8867-366721E078F7}"/>
    <cellStyle name="Normal 5 5 2 3 5" xfId="1344" xr:uid="{DEFF6445-2096-4F63-B28A-E6F3DF242662}"/>
    <cellStyle name="Normal 5 5 2 3 6" xfId="2890" xr:uid="{9248FFBC-895B-42A0-AE6A-AD60EE174D21}"/>
    <cellStyle name="Normal 5 5 2 4" xfId="305" xr:uid="{46084352-A1A3-415B-8171-D13C5DDF74B4}"/>
    <cellStyle name="Normal 5 5 2 4 2" xfId="567" xr:uid="{3004B7CA-6276-4E1F-95CA-E3050CE12D63}"/>
    <cellStyle name="Normal 5 5 2 4 2 2" xfId="1345" xr:uid="{E821CDE7-40EA-4C0D-935D-8AAD8F460AC5}"/>
    <cellStyle name="Normal 5 5 2 4 2 2 2" xfId="1346" xr:uid="{CC098C7C-3246-42FE-90AA-DC3EA2F5DB29}"/>
    <cellStyle name="Normal 5 5 2 4 2 3" xfId="1347" xr:uid="{AF0DB60C-8CA2-4D47-ACBF-B5B80051C77E}"/>
    <cellStyle name="Normal 5 5 2 4 2 4" xfId="2891" xr:uid="{C5F1FD4D-C8FA-45F4-9D88-3738469036CF}"/>
    <cellStyle name="Normal 5 5 2 4 3" xfId="1348" xr:uid="{37A2245D-F571-4B73-8096-5171BD445AFE}"/>
    <cellStyle name="Normal 5 5 2 4 3 2" xfId="1349" xr:uid="{7A72800C-62E9-478C-8A80-A7BEC730A354}"/>
    <cellStyle name="Normal 5 5 2 4 4" xfId="1350" xr:uid="{7F9E1990-014A-4B0F-AC82-50E898913E33}"/>
    <cellStyle name="Normal 5 5 2 4 5" xfId="2892" xr:uid="{F980D16E-2193-45E4-9320-CF33E6983972}"/>
    <cellStyle name="Normal 5 5 2 5" xfId="306" xr:uid="{F145B1AE-A640-4D12-9425-5FA695C24863}"/>
    <cellStyle name="Normal 5 5 2 5 2" xfId="1351" xr:uid="{31CC7729-0B59-4B25-ABA6-9843D30418F1}"/>
    <cellStyle name="Normal 5 5 2 5 2 2" xfId="1352" xr:uid="{205F8956-9D6F-40F8-BC3D-9E187917008E}"/>
    <cellStyle name="Normal 5 5 2 5 3" xfId="1353" xr:uid="{B9FAE658-EA6F-424B-9E8E-0BBE1CF7A89B}"/>
    <cellStyle name="Normal 5 5 2 5 4" xfId="2893" xr:uid="{2FE6F665-4019-4710-835D-AE997FBD7076}"/>
    <cellStyle name="Normal 5 5 2 6" xfId="1354" xr:uid="{D965731A-28EC-4809-A504-3F43A8A5C91D}"/>
    <cellStyle name="Normal 5 5 2 6 2" xfId="1355" xr:uid="{77189511-6DDC-453E-8921-B5AF6A623B1C}"/>
    <cellStyle name="Normal 5 5 2 6 3" xfId="2894" xr:uid="{2CF09CFF-7061-438A-8B6C-3EA692CE5DED}"/>
    <cellStyle name="Normal 5 5 2 6 4" xfId="2895" xr:uid="{8F1EF465-3F1D-409B-8792-401D93987EF5}"/>
    <cellStyle name="Normal 5 5 2 7" xfId="1356" xr:uid="{5CBE8DB6-6FDA-4F7B-BDD6-BD5C8999190C}"/>
    <cellStyle name="Normal 5 5 2 8" xfId="2896" xr:uid="{9D2FAAB7-C553-4AEC-A5C6-B167D0B899EC}"/>
    <cellStyle name="Normal 5 5 2 9" xfId="2897" xr:uid="{C0F3EB25-399B-4838-99FA-36F8EB5A7E38}"/>
    <cellStyle name="Normal 5 5 3" xfId="101" xr:uid="{E72CEA92-600A-4BE9-9593-7A50723CA1DA}"/>
    <cellStyle name="Normal 5 5 3 2" xfId="102" xr:uid="{82113DB2-9CCC-4CC0-8BB3-20550B6BE67C}"/>
    <cellStyle name="Normal 5 5 3 2 2" xfId="568" xr:uid="{72050649-641C-4162-A4A1-26D25198F924}"/>
    <cellStyle name="Normal 5 5 3 2 2 2" xfId="1357" xr:uid="{2C503181-17CC-4A91-A2AB-88BEA61ED10F}"/>
    <cellStyle name="Normal 5 5 3 2 2 2 2" xfId="1358" xr:uid="{69293B42-9FBD-4CEE-AD6E-EF1C9335174A}"/>
    <cellStyle name="Normal 5 5 3 2 2 2 2 2" xfId="4468" xr:uid="{A299B1A1-C617-4247-9435-D4B45B48BD85}"/>
    <cellStyle name="Normal 5 5 3 2 2 2 3" xfId="4469" xr:uid="{0FFEF72A-81FC-4DAB-9B87-37750BAC7DE1}"/>
    <cellStyle name="Normal 5 5 3 2 2 3" xfId="1359" xr:uid="{19B39835-B3EF-4731-BBE9-F681F5EAEE52}"/>
    <cellStyle name="Normal 5 5 3 2 2 3 2" xfId="4470" xr:uid="{67D69C6A-4BFE-4409-83F2-A4A244E942F8}"/>
    <cellStyle name="Normal 5 5 3 2 2 4" xfId="2898" xr:uid="{8BA16B91-9F7C-493F-95B1-BF912E284875}"/>
    <cellStyle name="Normal 5 5 3 2 3" xfId="1360" xr:uid="{BC231ADB-564C-4B9E-B778-41217857B540}"/>
    <cellStyle name="Normal 5 5 3 2 3 2" xfId="1361" xr:uid="{09EBCCEF-9E71-412A-86A2-5A3AF992F1F8}"/>
    <cellStyle name="Normal 5 5 3 2 3 2 2" xfId="4471" xr:uid="{A3EEA2B7-0B08-45A3-AC08-6A08A286A3A4}"/>
    <cellStyle name="Normal 5 5 3 2 3 3" xfId="2899" xr:uid="{D491E783-88FB-4158-9F15-70D5B0F0BA2B}"/>
    <cellStyle name="Normal 5 5 3 2 3 4" xfId="2900" xr:uid="{8F992073-9CCF-4215-8601-70D75D8673FC}"/>
    <cellStyle name="Normal 5 5 3 2 4" xfId="1362" xr:uid="{276AA085-D0B6-42D9-B929-0EEA4D5E2235}"/>
    <cellStyle name="Normal 5 5 3 2 4 2" xfId="4472" xr:uid="{313DF5CB-0D6F-4E98-BEC1-E291D0A7D0D9}"/>
    <cellStyle name="Normal 5 5 3 2 5" xfId="2901" xr:uid="{1A9136D9-BA6A-4274-996C-6EE5868C519A}"/>
    <cellStyle name="Normal 5 5 3 2 6" xfId="2902" xr:uid="{110420F7-D25E-48EE-B44F-FD56E8658314}"/>
    <cellStyle name="Normal 5 5 3 3" xfId="307" xr:uid="{EFA4C23A-D055-45E4-BD2F-A7598F99DDD9}"/>
    <cellStyle name="Normal 5 5 3 3 2" xfId="1363" xr:uid="{FE122B2C-EBBA-4BD4-AE1F-338B70381E9A}"/>
    <cellStyle name="Normal 5 5 3 3 2 2" xfId="1364" xr:uid="{8F6806C3-E715-4DBE-8E2F-A06A3D800F1B}"/>
    <cellStyle name="Normal 5 5 3 3 2 2 2" xfId="4473" xr:uid="{AFE8143F-5595-417D-B74D-6C2853DA9E10}"/>
    <cellStyle name="Normal 5 5 3 3 2 3" xfId="2903" xr:uid="{0B4D953E-5CBD-46D6-A10E-58994D477D44}"/>
    <cellStyle name="Normal 5 5 3 3 2 4" xfId="2904" xr:uid="{278B3C08-0838-48A5-942E-687597A06AE1}"/>
    <cellStyle name="Normal 5 5 3 3 3" xfId="1365" xr:uid="{100C2F0C-4064-4786-A456-932B51F5513C}"/>
    <cellStyle name="Normal 5 5 3 3 3 2" xfId="4474" xr:uid="{2BE52244-17F6-40DD-B7E3-591AEAD78E66}"/>
    <cellStyle name="Normal 5 5 3 3 4" xfId="2905" xr:uid="{5A100B08-2C01-465D-A176-B2912860D05F}"/>
    <cellStyle name="Normal 5 5 3 3 5" xfId="2906" xr:uid="{9B9ACF95-C802-4B7B-9A6F-2BFF42F59B7D}"/>
    <cellStyle name="Normal 5 5 3 4" xfId="1366" xr:uid="{D0338853-0F12-4422-BFC6-FC0CAF985D3F}"/>
    <cellStyle name="Normal 5 5 3 4 2" xfId="1367" xr:uid="{745400F0-AB9B-4BF3-8F99-6E10F80BF31D}"/>
    <cellStyle name="Normal 5 5 3 4 2 2" xfId="4475" xr:uid="{28C27E8A-F195-4918-A08C-D15EE319F837}"/>
    <cellStyle name="Normal 5 5 3 4 3" xfId="2907" xr:uid="{E1651235-867C-4282-AD33-BDDC4EB501D4}"/>
    <cellStyle name="Normal 5 5 3 4 4" xfId="2908" xr:uid="{DA4842D6-69AC-48C6-8416-83D8860F3279}"/>
    <cellStyle name="Normal 5 5 3 5" xfId="1368" xr:uid="{CCA38D51-9CF3-4F11-B6B6-3DABA2AB549C}"/>
    <cellStyle name="Normal 5 5 3 5 2" xfId="2909" xr:uid="{A50E68D0-EC78-401A-B797-F3D07D0208D3}"/>
    <cellStyle name="Normal 5 5 3 5 3" xfId="2910" xr:uid="{1333EF14-FF5F-4EA8-8525-E8B111B72106}"/>
    <cellStyle name="Normal 5 5 3 5 4" xfId="2911" xr:uid="{87094BE4-21EF-41F2-97F6-ACDF9A20B8BA}"/>
    <cellStyle name="Normal 5 5 3 6" xfId="2912" xr:uid="{485B0BA0-725E-4DEC-9308-98C8AA098955}"/>
    <cellStyle name="Normal 5 5 3 7" xfId="2913" xr:uid="{49BD6819-C1F3-45DB-80D1-5506DB04B3AF}"/>
    <cellStyle name="Normal 5 5 3 8" xfId="2914" xr:uid="{F0741DF5-F669-436F-80AD-F47BD946EE74}"/>
    <cellStyle name="Normal 5 5 4" xfId="103" xr:uid="{4BA42A87-4151-40BB-ACF7-5649A7CC01A5}"/>
    <cellStyle name="Normal 5 5 4 2" xfId="569" xr:uid="{9448CED9-7EF6-4A03-A616-AC633108F02D}"/>
    <cellStyle name="Normal 5 5 4 2 2" xfId="570" xr:uid="{45309076-C3EE-4F6D-85B0-C93656543387}"/>
    <cellStyle name="Normal 5 5 4 2 2 2" xfId="1369" xr:uid="{BE73440A-D34A-4C3E-9A87-B1BA484EABE2}"/>
    <cellStyle name="Normal 5 5 4 2 2 2 2" xfId="1370" xr:uid="{11BBF87B-F923-40BF-8706-82748F3ED67D}"/>
    <cellStyle name="Normal 5 5 4 2 2 3" xfId="1371" xr:uid="{68801623-71C9-494F-A763-4B6108C32B08}"/>
    <cellStyle name="Normal 5 5 4 2 2 4" xfId="2915" xr:uid="{015B1427-D94D-4023-ABB5-F140F2889B52}"/>
    <cellStyle name="Normal 5 5 4 2 3" xfId="1372" xr:uid="{64AA6492-0AEC-4244-AE50-66D13FE58E04}"/>
    <cellStyle name="Normal 5 5 4 2 3 2" xfId="1373" xr:uid="{65F3641D-238A-4142-8EE6-0D8E9A1A526C}"/>
    <cellStyle name="Normal 5 5 4 2 4" xfId="1374" xr:uid="{1DBFE292-38DE-4BF1-925A-22D24CA0F548}"/>
    <cellStyle name="Normal 5 5 4 2 5" xfId="2916" xr:uid="{D61D9358-2C02-4FCD-9EAA-FE84E2F04C9B}"/>
    <cellStyle name="Normal 5 5 4 3" xfId="571" xr:uid="{A2E48175-7551-45E0-82F1-7F8B227EC6BD}"/>
    <cellStyle name="Normal 5 5 4 3 2" xfId="1375" xr:uid="{5227652B-F905-482C-893E-4A1370A717A4}"/>
    <cellStyle name="Normal 5 5 4 3 2 2" xfId="1376" xr:uid="{C9734245-B881-4D20-AE42-67F23AB7E47E}"/>
    <cellStyle name="Normal 5 5 4 3 3" xfId="1377" xr:uid="{59643A1C-BE05-45C4-85E0-6B14BBD3DD50}"/>
    <cellStyle name="Normal 5 5 4 3 4" xfId="2917" xr:uid="{0475613E-6599-416E-936E-DC8841640A67}"/>
    <cellStyle name="Normal 5 5 4 4" xfId="1378" xr:uid="{6073EA3E-32AE-4BCF-BA5A-FB918F39CE8B}"/>
    <cellStyle name="Normal 5 5 4 4 2" xfId="1379" xr:uid="{BC5902A3-B2EC-4B4D-8C9F-9A0553A63524}"/>
    <cellStyle name="Normal 5 5 4 4 3" xfId="2918" xr:uid="{100B1BFD-38D6-4323-B0CF-D883CCA4194B}"/>
    <cellStyle name="Normal 5 5 4 4 4" xfId="2919" xr:uid="{7D41F363-C540-47B7-BE7C-A2C94911028A}"/>
    <cellStyle name="Normal 5 5 4 5" xfId="1380" xr:uid="{3A756653-0B50-4527-9F7F-6DEEFF4B3FB4}"/>
    <cellStyle name="Normal 5 5 4 6" xfId="2920" xr:uid="{CAAA5A75-B06C-492A-97AD-F86A5E90A511}"/>
    <cellStyle name="Normal 5 5 4 7" xfId="2921" xr:uid="{0F96A238-6F28-465C-980D-864799C91023}"/>
    <cellStyle name="Normal 5 5 5" xfId="308" xr:uid="{9CD983AF-E4CF-45E3-BC38-99AA2138C997}"/>
    <cellStyle name="Normal 5 5 5 2" xfId="572" xr:uid="{8FB4155B-E4CC-4BAA-A8DB-6A5202858B63}"/>
    <cellStyle name="Normal 5 5 5 2 2" xfId="1381" xr:uid="{194057B9-491B-4386-8748-0DF3437266EF}"/>
    <cellStyle name="Normal 5 5 5 2 2 2" xfId="1382" xr:uid="{E63C275C-005D-4EBD-BBDE-E1429A0F82A2}"/>
    <cellStyle name="Normal 5 5 5 2 3" xfId="1383" xr:uid="{8D064FBC-0CB6-4DB1-AE54-6B4D8DC624B2}"/>
    <cellStyle name="Normal 5 5 5 2 4" xfId="2922" xr:uid="{ADEDC15E-8688-41E0-B6BC-D6DD71FD81EF}"/>
    <cellStyle name="Normal 5 5 5 3" xfId="1384" xr:uid="{887C770A-1321-4728-B908-B4C7898E589F}"/>
    <cellStyle name="Normal 5 5 5 3 2" xfId="1385" xr:uid="{9A61A454-22E2-4776-ACCA-D265F0141AD5}"/>
    <cellStyle name="Normal 5 5 5 3 3" xfId="2923" xr:uid="{89BD1DB0-B2B4-4F14-9DB5-23115A12E905}"/>
    <cellStyle name="Normal 5 5 5 3 4" xfId="2924" xr:uid="{2E20FC99-3731-4A84-8B9D-99D72CE458DF}"/>
    <cellStyle name="Normal 5 5 5 4" xfId="1386" xr:uid="{8055A31F-F0CB-4C06-88CF-0ABD7A2F9E83}"/>
    <cellStyle name="Normal 5 5 5 5" xfId="2925" xr:uid="{29798C25-1493-46CA-AD12-5172225EB624}"/>
    <cellStyle name="Normal 5 5 5 6" xfId="2926" xr:uid="{FDEC3F8B-8916-47E1-90BF-C9B0AC6BC275}"/>
    <cellStyle name="Normal 5 5 6" xfId="309" xr:uid="{37B91EAE-8B83-48BD-B2A9-5B05A06610D0}"/>
    <cellStyle name="Normal 5 5 6 2" xfId="1387" xr:uid="{9984780B-43A7-45E2-AC57-9420DDEB6874}"/>
    <cellStyle name="Normal 5 5 6 2 2" xfId="1388" xr:uid="{E9F889F3-54F2-41DF-9CE0-79884F6BA289}"/>
    <cellStyle name="Normal 5 5 6 2 3" xfId="2927" xr:uid="{B204E1B8-BFB5-447B-8457-18C7D02DA46E}"/>
    <cellStyle name="Normal 5 5 6 2 4" xfId="2928" xr:uid="{286122E0-FB1E-4748-9A58-D31D552187A2}"/>
    <cellStyle name="Normal 5 5 6 3" xfId="1389" xr:uid="{B92C6694-6309-412D-8169-2A6F8DBE68D1}"/>
    <cellStyle name="Normal 5 5 6 4" xfId="2929" xr:uid="{E3984F25-F3AA-435B-847F-12C2509BAA2A}"/>
    <cellStyle name="Normal 5 5 6 5" xfId="2930" xr:uid="{DA12D2E4-9DBB-4977-A1D3-F09A2EEFD103}"/>
    <cellStyle name="Normal 5 5 7" xfId="1390" xr:uid="{6EBE34AF-6498-48BE-B05C-617571E9E09D}"/>
    <cellStyle name="Normal 5 5 7 2" xfId="1391" xr:uid="{39DDC015-897F-44B4-8C0F-57F2D9B9BCF5}"/>
    <cellStyle name="Normal 5 5 7 3" xfId="2931" xr:uid="{FFCA0B33-4CAB-4931-A98A-4849DDDF8E59}"/>
    <cellStyle name="Normal 5 5 7 4" xfId="2932" xr:uid="{52D35038-6EC8-4F85-B35A-B7BD4D0A7DB0}"/>
    <cellStyle name="Normal 5 5 8" xfId="1392" xr:uid="{9A44675A-C132-477D-9CDB-201B92F490B5}"/>
    <cellStyle name="Normal 5 5 8 2" xfId="2933" xr:uid="{9E2E0668-4D13-496E-9C84-0651B21EFF55}"/>
    <cellStyle name="Normal 5 5 8 3" xfId="2934" xr:uid="{C86B557F-D6F3-4F2E-8417-E7A0E137C4ED}"/>
    <cellStyle name="Normal 5 5 8 4" xfId="2935" xr:uid="{F0D2FA74-5D5A-41CF-8231-2F83D3D87778}"/>
    <cellStyle name="Normal 5 5 9" xfId="2936" xr:uid="{5987DB3D-292C-4B7E-8BEA-0C56A9F62D15}"/>
    <cellStyle name="Normal 5 6" xfId="104" xr:uid="{277C1BEE-E812-47D1-9DA5-0F26CAD28C45}"/>
    <cellStyle name="Normal 5 6 10" xfId="2937" xr:uid="{D309CA95-36BF-440F-B717-B729394F9C6B}"/>
    <cellStyle name="Normal 5 6 11" xfId="2938" xr:uid="{A4598C9B-1C2D-4FBC-9A40-1D11057A6CF0}"/>
    <cellStyle name="Normal 5 6 2" xfId="105" xr:uid="{9525D9CE-2041-40E6-8948-84A6C44F2106}"/>
    <cellStyle name="Normal 5 6 2 2" xfId="310" xr:uid="{33462D42-CE9B-4CB8-9BFD-BFB4EB18C9D2}"/>
    <cellStyle name="Normal 5 6 2 2 2" xfId="573" xr:uid="{E06B1A81-FD81-47B7-9D57-21EF27FA2649}"/>
    <cellStyle name="Normal 5 6 2 2 2 2" xfId="574" xr:uid="{D96B3DF7-89CE-4C0C-9197-09F42E8F3EFB}"/>
    <cellStyle name="Normal 5 6 2 2 2 2 2" xfId="1393" xr:uid="{1568604A-EF05-4C32-BD00-B22485EF86E3}"/>
    <cellStyle name="Normal 5 6 2 2 2 2 3" xfId="2939" xr:uid="{303528D3-2DE7-42C1-9C0E-C6E71115818F}"/>
    <cellStyle name="Normal 5 6 2 2 2 2 4" xfId="2940" xr:uid="{3A150732-3D77-46E9-98B9-A53D1AC9CAAD}"/>
    <cellStyle name="Normal 5 6 2 2 2 3" xfId="1394" xr:uid="{904CA8F2-CD14-47FF-9033-6105ED007EC3}"/>
    <cellStyle name="Normal 5 6 2 2 2 3 2" xfId="2941" xr:uid="{7A50F44A-E954-4DE0-A4FA-43E1494AC9A1}"/>
    <cellStyle name="Normal 5 6 2 2 2 3 3" xfId="2942" xr:uid="{9A6206A2-31CF-4F14-B6ED-BEB03377EE35}"/>
    <cellStyle name="Normal 5 6 2 2 2 3 4" xfId="2943" xr:uid="{0E4DF879-7BFC-4193-9A2C-3AD566A7B45B}"/>
    <cellStyle name="Normal 5 6 2 2 2 4" xfId="2944" xr:uid="{44796002-07F6-406B-B337-981A0DE5B938}"/>
    <cellStyle name="Normal 5 6 2 2 2 5" xfId="2945" xr:uid="{C052008C-CFFC-44B6-9422-3C05102A2FE0}"/>
    <cellStyle name="Normal 5 6 2 2 2 6" xfId="2946" xr:uid="{EA4AAA1E-5C90-4409-8E55-2574DA661B21}"/>
    <cellStyle name="Normal 5 6 2 2 3" xfId="575" xr:uid="{65185BF4-BEE1-469C-9E8B-94CFBEE8DB12}"/>
    <cellStyle name="Normal 5 6 2 2 3 2" xfId="1395" xr:uid="{F82EEA0A-173B-46C1-8A9D-DA1C1E8548A5}"/>
    <cellStyle name="Normal 5 6 2 2 3 2 2" xfId="2947" xr:uid="{4E067DC4-40CE-46EF-9508-45543FB4CA61}"/>
    <cellStyle name="Normal 5 6 2 2 3 2 3" xfId="2948" xr:uid="{F0620218-EA03-4CC9-846E-DEE4D0D3AB45}"/>
    <cellStyle name="Normal 5 6 2 2 3 2 4" xfId="2949" xr:uid="{89CF0BA3-9F7E-474E-A4B0-BC1CD37EB31D}"/>
    <cellStyle name="Normal 5 6 2 2 3 3" xfId="2950" xr:uid="{B9F898D1-C4AE-458B-999B-7D951818297E}"/>
    <cellStyle name="Normal 5 6 2 2 3 4" xfId="2951" xr:uid="{CAFCDFF3-ADF8-4651-AF00-E12439C9C7B6}"/>
    <cellStyle name="Normal 5 6 2 2 3 5" xfId="2952" xr:uid="{0E8FCF9B-3A12-4857-9FCF-DD479850DADB}"/>
    <cellStyle name="Normal 5 6 2 2 4" xfId="1396" xr:uid="{CD9269D9-9775-4AF6-9055-5218602B91A0}"/>
    <cellStyle name="Normal 5 6 2 2 4 2" xfId="2953" xr:uid="{5D318A3B-949E-4ABC-A89A-159499AD1181}"/>
    <cellStyle name="Normal 5 6 2 2 4 3" xfId="2954" xr:uid="{9E789B4A-2680-4954-A375-CDEF44F8E38E}"/>
    <cellStyle name="Normal 5 6 2 2 4 4" xfId="2955" xr:uid="{0E6F33BC-5AAB-4FB9-8616-93F533F4FE7A}"/>
    <cellStyle name="Normal 5 6 2 2 5" xfId="2956" xr:uid="{105EEB4C-3D57-48DE-8944-517094750CF9}"/>
    <cellStyle name="Normal 5 6 2 2 5 2" xfId="2957" xr:uid="{E8B7830B-EFFE-4AD0-8627-E5410EEA79D4}"/>
    <cellStyle name="Normal 5 6 2 2 5 3" xfId="2958" xr:uid="{809FEDEC-4C8B-4B5B-8854-F20907F1D06B}"/>
    <cellStyle name="Normal 5 6 2 2 5 4" xfId="2959" xr:uid="{274CC895-9F34-448F-A707-90FE61DD323E}"/>
    <cellStyle name="Normal 5 6 2 2 6" xfId="2960" xr:uid="{E6DDE39B-E290-4A7B-8D5E-858CD650B5FE}"/>
    <cellStyle name="Normal 5 6 2 2 7" xfId="2961" xr:uid="{07B4DA08-2A42-4A46-9A06-D7B671431342}"/>
    <cellStyle name="Normal 5 6 2 2 8" xfId="2962" xr:uid="{4876849C-9A8A-43E4-98B7-6A143033A7E6}"/>
    <cellStyle name="Normal 5 6 2 3" xfId="576" xr:uid="{B9D08B78-DE5E-4A1D-AE2F-07D46FCEE529}"/>
    <cellStyle name="Normal 5 6 2 3 2" xfId="577" xr:uid="{77ECF952-9812-48D5-9148-BEF8B62B1FCB}"/>
    <cellStyle name="Normal 5 6 2 3 2 2" xfId="578" xr:uid="{18903A7E-FA88-4EBA-9C1B-6F808835BC29}"/>
    <cellStyle name="Normal 5 6 2 3 2 3" xfId="2963" xr:uid="{F240F4CD-5B64-4337-96CC-72225DDFF790}"/>
    <cellStyle name="Normal 5 6 2 3 2 4" xfId="2964" xr:uid="{00A0777B-F537-4DED-9D59-816A3FC9287D}"/>
    <cellStyle name="Normal 5 6 2 3 3" xfId="579" xr:uid="{A198CA93-FB18-4A96-A349-95275B2AFE69}"/>
    <cellStyle name="Normal 5 6 2 3 3 2" xfId="2965" xr:uid="{CF8A1988-6CEE-4703-979E-056F6B4ED149}"/>
    <cellStyle name="Normal 5 6 2 3 3 3" xfId="2966" xr:uid="{E1AB9714-9541-4EA5-8BA1-C87808B20F0D}"/>
    <cellStyle name="Normal 5 6 2 3 3 4" xfId="2967" xr:uid="{EECBE252-EC04-4777-AC20-553334C0CA8A}"/>
    <cellStyle name="Normal 5 6 2 3 4" xfId="2968" xr:uid="{21976840-EF72-449C-81FC-EBB9BC122BD0}"/>
    <cellStyle name="Normal 5 6 2 3 5" xfId="2969" xr:uid="{6380EFD5-E0EA-4ADF-92AF-28F9C0CE9DAD}"/>
    <cellStyle name="Normal 5 6 2 3 6" xfId="2970" xr:uid="{705E71F4-8E7B-4799-9595-37E7F789165D}"/>
    <cellStyle name="Normal 5 6 2 4" xfId="580" xr:uid="{B0C02C42-653D-4505-9501-DAE55C3BF307}"/>
    <cellStyle name="Normal 5 6 2 4 2" xfId="581" xr:uid="{C325D5E4-F2D3-496D-8B55-BFDEB18AF672}"/>
    <cellStyle name="Normal 5 6 2 4 2 2" xfId="2971" xr:uid="{20D3FA05-415A-43D3-98DE-B66CC797465D}"/>
    <cellStyle name="Normal 5 6 2 4 2 3" xfId="2972" xr:uid="{EEB196F5-6760-4B09-9F51-A22111615FE3}"/>
    <cellStyle name="Normal 5 6 2 4 2 4" xfId="2973" xr:uid="{FEDF50BA-F5C7-43E4-951B-FBE44D9D25F8}"/>
    <cellStyle name="Normal 5 6 2 4 3" xfId="2974" xr:uid="{1CAA0D9E-7E22-4B2C-8C64-0CEA1C03D179}"/>
    <cellStyle name="Normal 5 6 2 4 4" xfId="2975" xr:uid="{2AABD44F-7B06-448D-92E8-4D05FA3C38EF}"/>
    <cellStyle name="Normal 5 6 2 4 5" xfId="2976" xr:uid="{8222A699-CA3C-42C1-93F9-AFF9D46CA26B}"/>
    <cellStyle name="Normal 5 6 2 5" xfId="582" xr:uid="{DD0638A0-A888-4007-B5B9-32097DC3CB65}"/>
    <cellStyle name="Normal 5 6 2 5 2" xfId="2977" xr:uid="{CAA9ED70-6379-4920-8E5C-6AE193FF75B3}"/>
    <cellStyle name="Normal 5 6 2 5 3" xfId="2978" xr:uid="{B1A1CDA7-4186-487D-893C-1147D58AE671}"/>
    <cellStyle name="Normal 5 6 2 5 4" xfId="2979" xr:uid="{B87486D6-6161-4755-8A6E-55B3DA41AF24}"/>
    <cellStyle name="Normal 5 6 2 6" xfId="2980" xr:uid="{AA6F93F4-D003-43E8-9F9E-889F56669073}"/>
    <cellStyle name="Normal 5 6 2 6 2" xfId="2981" xr:uid="{CD9B606C-1518-4265-9C40-893C728A29FA}"/>
    <cellStyle name="Normal 5 6 2 6 3" xfId="2982" xr:uid="{B8C0818B-FE4C-408F-B8BA-E3841984C1D3}"/>
    <cellStyle name="Normal 5 6 2 6 4" xfId="2983" xr:uid="{C701BE68-8F4D-4894-AC4E-0EEAA31A71B2}"/>
    <cellStyle name="Normal 5 6 2 7" xfId="2984" xr:uid="{6194E13D-9805-40A3-A0F8-B0C3E7C2C045}"/>
    <cellStyle name="Normal 5 6 2 8" xfId="2985" xr:uid="{EECBBDAB-7EAB-498E-A89E-4D7429AF88F0}"/>
    <cellStyle name="Normal 5 6 2 9" xfId="2986" xr:uid="{729C5271-3F1C-4960-97C6-67B3FC31D32F}"/>
    <cellStyle name="Normal 5 6 3" xfId="311" xr:uid="{A350EF70-BEB7-45A1-A667-97CB0B6C5FF1}"/>
    <cellStyle name="Normal 5 6 3 2" xfId="583" xr:uid="{5336F2AF-903A-41FE-BEA4-DC9CC33A73C9}"/>
    <cellStyle name="Normal 5 6 3 2 2" xfId="584" xr:uid="{142517F4-093A-4841-80F4-BB07672671E7}"/>
    <cellStyle name="Normal 5 6 3 2 2 2" xfId="1397" xr:uid="{64834589-30C5-40A9-A5B4-D23B48D9DEDD}"/>
    <cellStyle name="Normal 5 6 3 2 2 2 2" xfId="1398" xr:uid="{47A9AD47-9F1C-415D-9613-5AD8CBB28ECE}"/>
    <cellStyle name="Normal 5 6 3 2 2 3" xfId="1399" xr:uid="{0C7F5389-8EE9-4D35-AA03-A1D7BDC7455E}"/>
    <cellStyle name="Normal 5 6 3 2 2 4" xfId="2987" xr:uid="{6F43FB3F-FD1A-497A-9582-B82A6AF80239}"/>
    <cellStyle name="Normal 5 6 3 2 3" xfId="1400" xr:uid="{F0AC5B06-5131-4A53-8515-5DD17DFCCFC6}"/>
    <cellStyle name="Normal 5 6 3 2 3 2" xfId="1401" xr:uid="{1354FC10-9F9C-43C2-99BE-2097C81AA068}"/>
    <cellStyle name="Normal 5 6 3 2 3 3" xfId="2988" xr:uid="{2731D37E-5523-4B8A-9325-DFB5A2446C34}"/>
    <cellStyle name="Normal 5 6 3 2 3 4" xfId="2989" xr:uid="{6231364A-6DF8-427E-95FF-7A39A6776D23}"/>
    <cellStyle name="Normal 5 6 3 2 4" xfId="1402" xr:uid="{E759ACA6-C0FF-485F-BAA2-F64E55664C9E}"/>
    <cellStyle name="Normal 5 6 3 2 5" xfId="2990" xr:uid="{AF01B845-58C4-4C99-BD17-D4283E048738}"/>
    <cellStyle name="Normal 5 6 3 2 6" xfId="2991" xr:uid="{7F34A143-C3C7-4C17-9B59-F72618598B0F}"/>
    <cellStyle name="Normal 5 6 3 3" xfId="585" xr:uid="{DF1CC87B-4F0E-4E2C-87BD-B9877840D7EB}"/>
    <cellStyle name="Normal 5 6 3 3 2" xfId="1403" xr:uid="{8A170FB2-AEF8-4BC6-A6C1-98AC31C7E1A9}"/>
    <cellStyle name="Normal 5 6 3 3 2 2" xfId="1404" xr:uid="{6E798602-939C-49C5-B97A-F225B092AF50}"/>
    <cellStyle name="Normal 5 6 3 3 2 3" xfId="2992" xr:uid="{B6F9A058-FDBF-45E6-9464-8CD4447F896E}"/>
    <cellStyle name="Normal 5 6 3 3 2 4" xfId="2993" xr:uid="{1EEDB5A8-FEF2-48FE-BB5F-C0BDCBEE5DA4}"/>
    <cellStyle name="Normal 5 6 3 3 3" xfId="1405" xr:uid="{9F1983E3-9322-4279-AA9D-2CC8ADE865D7}"/>
    <cellStyle name="Normal 5 6 3 3 4" xfId="2994" xr:uid="{94533897-9A10-4B2A-924A-88C29E53A92E}"/>
    <cellStyle name="Normal 5 6 3 3 5" xfId="2995" xr:uid="{606B7DCA-8895-4015-8D26-D94B1A4DBA91}"/>
    <cellStyle name="Normal 5 6 3 4" xfId="1406" xr:uid="{00B85EB2-96B7-4FC6-AF4B-FC1974C37E2F}"/>
    <cellStyle name="Normal 5 6 3 4 2" xfId="1407" xr:uid="{EC2DB749-57D6-448D-BE11-2BBC1348C136}"/>
    <cellStyle name="Normal 5 6 3 4 3" xfId="2996" xr:uid="{490C5E4A-E346-4463-B028-CDC49A44B701}"/>
    <cellStyle name="Normal 5 6 3 4 4" xfId="2997" xr:uid="{D9018E7D-362E-43C1-9BFE-F40673EA8B4B}"/>
    <cellStyle name="Normal 5 6 3 5" xfId="1408" xr:uid="{E7834848-6F22-4737-94DD-93AB860447AF}"/>
    <cellStyle name="Normal 5 6 3 5 2" xfId="2998" xr:uid="{52F6906E-DDA5-4B7A-9BB6-BF1C3B658E07}"/>
    <cellStyle name="Normal 5 6 3 5 3" xfId="2999" xr:uid="{00162554-8A6B-4E21-B300-C8756BCC66DA}"/>
    <cellStyle name="Normal 5 6 3 5 4" xfId="3000" xr:uid="{DBA5F450-2720-44AA-A45F-BF7E446ED849}"/>
    <cellStyle name="Normal 5 6 3 6" xfId="3001" xr:uid="{E15019C3-FF0D-4628-A1C1-67847B2FF6EE}"/>
    <cellStyle name="Normal 5 6 3 7" xfId="3002" xr:uid="{61C5F1E4-6E6C-444D-B51B-AACC06959E92}"/>
    <cellStyle name="Normal 5 6 3 8" xfId="3003" xr:uid="{FE1B69AF-6F25-4402-A9FD-09726AF681B6}"/>
    <cellStyle name="Normal 5 6 4" xfId="312" xr:uid="{4C436526-A12D-4A4D-BBE1-3E0DE29CD450}"/>
    <cellStyle name="Normal 5 6 4 2" xfId="586" xr:uid="{3E20D3DA-2D1D-487D-87B8-1A3C30630EEB}"/>
    <cellStyle name="Normal 5 6 4 2 2" xfId="587" xr:uid="{963BC035-8A1F-4DE1-94A4-68B3C1644B13}"/>
    <cellStyle name="Normal 5 6 4 2 2 2" xfId="1409" xr:uid="{FF9A33EA-33FA-422C-A567-022F4665BD5A}"/>
    <cellStyle name="Normal 5 6 4 2 2 3" xfId="3004" xr:uid="{FF0F9C23-E80A-4078-AC76-B506F2368D9B}"/>
    <cellStyle name="Normal 5 6 4 2 2 4" xfId="3005" xr:uid="{DB5AB6EE-F58B-4158-AA2C-2DC994145F01}"/>
    <cellStyle name="Normal 5 6 4 2 3" xfId="1410" xr:uid="{6A0E9A86-D760-44F1-9683-0D4B6C8CA91B}"/>
    <cellStyle name="Normal 5 6 4 2 4" xfId="3006" xr:uid="{890D67B3-4AB7-444D-B992-C21B2EC882D0}"/>
    <cellStyle name="Normal 5 6 4 2 5" xfId="3007" xr:uid="{0BA27E4F-B825-4318-8185-2ABD4ED00110}"/>
    <cellStyle name="Normal 5 6 4 3" xfId="588" xr:uid="{E69E2F80-2268-42FF-9434-DD3DDE6D3953}"/>
    <cellStyle name="Normal 5 6 4 3 2" xfId="1411" xr:uid="{B7D60F68-4F83-49C9-8843-EA493C073C67}"/>
    <cellStyle name="Normal 5 6 4 3 3" xfId="3008" xr:uid="{F4A93796-1C14-430F-A508-2F0C870EBECF}"/>
    <cellStyle name="Normal 5 6 4 3 4" xfId="3009" xr:uid="{7C626C92-5F22-4C09-BCFC-1228B1403E88}"/>
    <cellStyle name="Normal 5 6 4 4" xfId="1412" xr:uid="{946CD603-13C3-4474-8FCF-80F46EDA5C95}"/>
    <cellStyle name="Normal 5 6 4 4 2" xfId="3010" xr:uid="{7A09379B-012A-4B0E-9614-6913C05003EF}"/>
    <cellStyle name="Normal 5 6 4 4 3" xfId="3011" xr:uid="{ADC88AF0-D882-4637-A133-C9511C904810}"/>
    <cellStyle name="Normal 5 6 4 4 4" xfId="3012" xr:uid="{1EF59EC8-E8AF-4A8D-A92A-13EE36AC1FD2}"/>
    <cellStyle name="Normal 5 6 4 5" xfId="3013" xr:uid="{54DDA442-DCAB-4B5E-B441-1731BFB1DAFA}"/>
    <cellStyle name="Normal 5 6 4 6" xfId="3014" xr:uid="{65BEEF93-F7A3-4007-92DA-D361F15EFDD6}"/>
    <cellStyle name="Normal 5 6 4 7" xfId="3015" xr:uid="{0AC9A02B-2BF9-43F3-A45D-591F775BD12A}"/>
    <cellStyle name="Normal 5 6 5" xfId="313" xr:uid="{477284F8-7087-4634-9D9C-589806D325FB}"/>
    <cellStyle name="Normal 5 6 5 2" xfId="589" xr:uid="{19910AA3-4EAC-499E-A302-E95930E590B8}"/>
    <cellStyle name="Normal 5 6 5 2 2" xfId="1413" xr:uid="{84440104-14A9-499D-BCC6-D8C79768D096}"/>
    <cellStyle name="Normal 5 6 5 2 3" xfId="3016" xr:uid="{BD508C08-5A7E-46A4-BB6E-42FC4F9B82C3}"/>
    <cellStyle name="Normal 5 6 5 2 4" xfId="3017" xr:uid="{11F96E47-6A66-4666-9AA8-DF1CCC634AA8}"/>
    <cellStyle name="Normal 5 6 5 3" xfId="1414" xr:uid="{3D3450DD-8D70-4682-86F6-B32698AE17EF}"/>
    <cellStyle name="Normal 5 6 5 3 2" xfId="3018" xr:uid="{554AD091-A271-4657-8E8F-8A5D25083307}"/>
    <cellStyle name="Normal 5 6 5 3 3" xfId="3019" xr:uid="{D21660D1-F0F9-4583-B61E-BA470694CCF0}"/>
    <cellStyle name="Normal 5 6 5 3 4" xfId="3020" xr:uid="{4DBFDE25-AE71-4677-866A-F4527F6C7CB3}"/>
    <cellStyle name="Normal 5 6 5 4" xfId="3021" xr:uid="{C0D4BBBF-6510-4A4D-90D3-EB5EDD15FCBA}"/>
    <cellStyle name="Normal 5 6 5 5" xfId="3022" xr:uid="{9EA44B69-B1BB-4E0B-B3A0-ACDDD92C772D}"/>
    <cellStyle name="Normal 5 6 5 6" xfId="3023" xr:uid="{8B5C3FB1-D0D8-493C-A10E-CCEC29F32593}"/>
    <cellStyle name="Normal 5 6 6" xfId="590" xr:uid="{89604F9C-64BC-494F-9508-03D858BB1D06}"/>
    <cellStyle name="Normal 5 6 6 2" xfId="1415" xr:uid="{6D47EA2F-01DB-43E8-8F45-89AB7D77B758}"/>
    <cellStyle name="Normal 5 6 6 2 2" xfId="3024" xr:uid="{6FBF96A5-5AB0-41C7-AC9D-82ADC4572512}"/>
    <cellStyle name="Normal 5 6 6 2 3" xfId="3025" xr:uid="{7053C2A9-449D-43D4-B3E5-2BF60079300A}"/>
    <cellStyle name="Normal 5 6 6 2 4" xfId="3026" xr:uid="{8963AEF6-5261-4BB9-98CC-D5A6FD91E9EA}"/>
    <cellStyle name="Normal 5 6 6 3" xfId="3027" xr:uid="{307B252E-72C8-43A4-A427-B2B5183F5BF6}"/>
    <cellStyle name="Normal 5 6 6 4" xfId="3028" xr:uid="{CB2D2E53-AFE4-49C7-9A5E-B563CECCFCA3}"/>
    <cellStyle name="Normal 5 6 6 5" xfId="3029" xr:uid="{F4FC4CFE-C199-4676-B843-3EC09EFE25E1}"/>
    <cellStyle name="Normal 5 6 7" xfId="1416" xr:uid="{ED6E14B2-1C14-43AD-A8FF-E9F2FD6D00D8}"/>
    <cellStyle name="Normal 5 6 7 2" xfId="3030" xr:uid="{5021C360-BEEA-432F-A36A-35878B8B0B30}"/>
    <cellStyle name="Normal 5 6 7 3" xfId="3031" xr:uid="{F510C7A3-93CF-46B3-8B64-EE46E93B8EF8}"/>
    <cellStyle name="Normal 5 6 7 4" xfId="3032" xr:uid="{5BCED8C9-BE6E-435C-ADFD-5BBD25B420AE}"/>
    <cellStyle name="Normal 5 6 8" xfId="3033" xr:uid="{6AF59F6B-8F1E-4791-9888-C320CB784515}"/>
    <cellStyle name="Normal 5 6 8 2" xfId="3034" xr:uid="{C7865D71-F4C8-4A69-9CCB-90C94F04D879}"/>
    <cellStyle name="Normal 5 6 8 3" xfId="3035" xr:uid="{738D53F5-3AC7-47D3-9C38-5CEFE00CBF43}"/>
    <cellStyle name="Normal 5 6 8 4" xfId="3036" xr:uid="{C82278EB-8B7B-41FB-9028-4C48E4A45906}"/>
    <cellStyle name="Normal 5 6 9" xfId="3037" xr:uid="{EDCA4571-45F4-4A3E-B054-F6F7FEB8C223}"/>
    <cellStyle name="Normal 5 7" xfId="106" xr:uid="{9B8145E0-5F8A-46BA-A809-18FE91F353D5}"/>
    <cellStyle name="Normal 5 7 2" xfId="107" xr:uid="{D9603757-AB41-4116-A3E6-B6AB240C354D}"/>
    <cellStyle name="Normal 5 7 2 2" xfId="314" xr:uid="{41749E59-1ECB-4766-B62C-BF8BC01E4040}"/>
    <cellStyle name="Normal 5 7 2 2 2" xfId="591" xr:uid="{28323B08-326C-4FA3-974C-B59E5283291E}"/>
    <cellStyle name="Normal 5 7 2 2 2 2" xfId="1417" xr:uid="{2F13993F-5874-4A9D-8220-B1F1233580B0}"/>
    <cellStyle name="Normal 5 7 2 2 2 3" xfId="3038" xr:uid="{4ACF8DA4-67DC-409C-999D-1AFAF74D43D7}"/>
    <cellStyle name="Normal 5 7 2 2 2 4" xfId="3039" xr:uid="{DAEB23AD-1767-4CCB-BEB3-A2EB08B2A265}"/>
    <cellStyle name="Normal 5 7 2 2 3" xfId="1418" xr:uid="{E07C2FAA-6B38-46BA-86C2-DDDC173B0222}"/>
    <cellStyle name="Normal 5 7 2 2 3 2" xfId="3040" xr:uid="{E2D114E9-26B1-4BB7-A675-91FF0C0C4C24}"/>
    <cellStyle name="Normal 5 7 2 2 3 3" xfId="3041" xr:uid="{CCDF6231-10AB-4EF3-8FAA-FFD9D974F274}"/>
    <cellStyle name="Normal 5 7 2 2 3 4" xfId="3042" xr:uid="{CECAACB2-6456-4B8B-82AD-60AF71D35FA7}"/>
    <cellStyle name="Normal 5 7 2 2 4" xfId="3043" xr:uid="{7046E4AE-3291-4D4B-9AB4-B4FB261F07A8}"/>
    <cellStyle name="Normal 5 7 2 2 5" xfId="3044" xr:uid="{9BAA6390-C394-4A3C-BC38-F3DF4E13BCDF}"/>
    <cellStyle name="Normal 5 7 2 2 6" xfId="3045" xr:uid="{CCEFF758-7D16-4EB1-9051-6B26DDF6D129}"/>
    <cellStyle name="Normal 5 7 2 3" xfId="592" xr:uid="{36BDE5A0-5FD2-453F-8880-F00BBAC66945}"/>
    <cellStyle name="Normal 5 7 2 3 2" xfId="1419" xr:uid="{44CA8CE8-9280-40E8-815B-DB3DCA58436B}"/>
    <cellStyle name="Normal 5 7 2 3 2 2" xfId="3046" xr:uid="{18CA257D-ED5E-4A9B-A89A-A498E4615706}"/>
    <cellStyle name="Normal 5 7 2 3 2 3" xfId="3047" xr:uid="{D868DCBA-9373-4429-AF70-4BD568BD64DF}"/>
    <cellStyle name="Normal 5 7 2 3 2 4" xfId="3048" xr:uid="{6D55B834-AE90-4A76-9BCE-0F6A962B5673}"/>
    <cellStyle name="Normal 5 7 2 3 3" xfId="3049" xr:uid="{D758D78D-6FDA-4734-ABA7-9211FE604F2A}"/>
    <cellStyle name="Normal 5 7 2 3 4" xfId="3050" xr:uid="{33999CCB-9216-4D3B-8EAC-0D9A5433205B}"/>
    <cellStyle name="Normal 5 7 2 3 5" xfId="3051" xr:uid="{AC1D7459-DC67-47F6-9C72-40B25A9808DE}"/>
    <cellStyle name="Normal 5 7 2 4" xfId="1420" xr:uid="{D71C3A24-4B6E-45F5-8DFC-A5A3DB6C6184}"/>
    <cellStyle name="Normal 5 7 2 4 2" xfId="3052" xr:uid="{6AD5B8E2-55A7-40B7-934D-FAE34473BBA5}"/>
    <cellStyle name="Normal 5 7 2 4 3" xfId="3053" xr:uid="{04CE6139-109E-446B-AADE-C9A5CB8B7D12}"/>
    <cellStyle name="Normal 5 7 2 4 4" xfId="3054" xr:uid="{2246ACE4-1AF5-4FBB-BC56-19E8D25A1BBB}"/>
    <cellStyle name="Normal 5 7 2 5" xfId="3055" xr:uid="{8F6AE26A-BCF3-45B1-ADBE-573004A038A0}"/>
    <cellStyle name="Normal 5 7 2 5 2" xfId="3056" xr:uid="{2E47BD53-3034-4A1B-AEFF-23F50AE2BAF3}"/>
    <cellStyle name="Normal 5 7 2 5 3" xfId="3057" xr:uid="{8686746D-00F0-4E97-9D69-B09BD6B7FC40}"/>
    <cellStyle name="Normal 5 7 2 5 4" xfId="3058" xr:uid="{73C0C827-8513-441E-B2E4-257101FBA051}"/>
    <cellStyle name="Normal 5 7 2 6" xfId="3059" xr:uid="{B5DDDCE9-A771-4087-ABC5-72C0AE7E0F38}"/>
    <cellStyle name="Normal 5 7 2 7" xfId="3060" xr:uid="{1BEA7F93-9662-4292-877F-B2089F5B2B4C}"/>
    <cellStyle name="Normal 5 7 2 8" xfId="3061" xr:uid="{E1EF5C2D-ED46-47D0-97C7-5B410D658461}"/>
    <cellStyle name="Normal 5 7 3" xfId="315" xr:uid="{CA1ED7E5-815D-485F-845A-782F5D1484AB}"/>
    <cellStyle name="Normal 5 7 3 2" xfId="593" xr:uid="{81C8A838-FC66-4005-9E22-7BF069F6DE01}"/>
    <cellStyle name="Normal 5 7 3 2 2" xfId="594" xr:uid="{CEE379F8-BA15-44F6-994E-DA0D5309A8C7}"/>
    <cellStyle name="Normal 5 7 3 2 3" xfId="3062" xr:uid="{5A8DA78A-9D8C-4060-BE34-D0FA9C95E22E}"/>
    <cellStyle name="Normal 5 7 3 2 4" xfId="3063" xr:uid="{A01CF43B-1D1B-4E35-9F52-9E666DB296BA}"/>
    <cellStyle name="Normal 5 7 3 3" xfId="595" xr:uid="{41CB3069-1570-4029-849A-9786289F6155}"/>
    <cellStyle name="Normal 5 7 3 3 2" xfId="3064" xr:uid="{D28442B9-BF53-4266-8AAB-7FC2CA098C02}"/>
    <cellStyle name="Normal 5 7 3 3 3" xfId="3065" xr:uid="{452E3293-17A1-4514-B9AE-56D7A90276C3}"/>
    <cellStyle name="Normal 5 7 3 3 4" xfId="3066" xr:uid="{0F9EEBC8-0CE9-4B73-8591-2583728F9444}"/>
    <cellStyle name="Normal 5 7 3 4" xfId="3067" xr:uid="{7275E677-EF26-4575-B9A9-6BF1994B7B7D}"/>
    <cellStyle name="Normal 5 7 3 5" xfId="3068" xr:uid="{93E749BF-E813-4F4F-8374-E81CC425894E}"/>
    <cellStyle name="Normal 5 7 3 6" xfId="3069" xr:uid="{FE738CB2-ACFD-4B6F-AA9F-7DE5164E63AB}"/>
    <cellStyle name="Normal 5 7 4" xfId="316" xr:uid="{0CE3BB34-DE78-4415-AA3F-C69E2C030F9C}"/>
    <cellStyle name="Normal 5 7 4 2" xfId="596" xr:uid="{5B1A8AFE-E935-4EE0-84CD-2242BAFECCF4}"/>
    <cellStyle name="Normal 5 7 4 2 2" xfId="3070" xr:uid="{FC2FE84C-D363-4E0A-8A45-4E8D76662EA8}"/>
    <cellStyle name="Normal 5 7 4 2 3" xfId="3071" xr:uid="{362EC4E4-2897-4296-8ACD-23E1B4C53145}"/>
    <cellStyle name="Normal 5 7 4 2 4" xfId="3072" xr:uid="{CDC30341-73FD-4582-8063-4EBBB183ADDB}"/>
    <cellStyle name="Normal 5 7 4 3" xfId="3073" xr:uid="{C7B31265-291E-4335-A069-74B02578548F}"/>
    <cellStyle name="Normal 5 7 4 4" xfId="3074" xr:uid="{F8AFB32D-FFDC-45F5-9BBE-A8813FA183A8}"/>
    <cellStyle name="Normal 5 7 4 5" xfId="3075" xr:uid="{CBFB70B1-DB6A-4F8A-9AC3-4ABA94FC8E2F}"/>
    <cellStyle name="Normal 5 7 5" xfId="597" xr:uid="{5C4B4C54-1FFE-42BD-BF80-143AAE271396}"/>
    <cellStyle name="Normal 5 7 5 2" xfId="3076" xr:uid="{59805537-850F-420C-BC57-0BEC589CE9CB}"/>
    <cellStyle name="Normal 5 7 5 3" xfId="3077" xr:uid="{E444B497-B943-4916-87A7-72D30368200C}"/>
    <cellStyle name="Normal 5 7 5 4" xfId="3078" xr:uid="{48D90139-552F-4B00-9E55-AA034B4939E1}"/>
    <cellStyle name="Normal 5 7 6" xfId="3079" xr:uid="{112FC4A1-2901-48E4-AE70-1B45D3BC5469}"/>
    <cellStyle name="Normal 5 7 6 2" xfId="3080" xr:uid="{01001E24-9E56-4401-8849-C800AFD83704}"/>
    <cellStyle name="Normal 5 7 6 3" xfId="3081" xr:uid="{B3B25606-F7A2-4037-A020-022E5544DD4D}"/>
    <cellStyle name="Normal 5 7 6 4" xfId="3082" xr:uid="{C27290B8-E26C-42B3-9B66-A86251D2C389}"/>
    <cellStyle name="Normal 5 7 7" xfId="3083" xr:uid="{680F616C-C355-4674-8EB6-CE538DE1CE53}"/>
    <cellStyle name="Normal 5 7 8" xfId="3084" xr:uid="{6A5D99EE-0082-423D-B96B-3C35051BA739}"/>
    <cellStyle name="Normal 5 7 9" xfId="3085" xr:uid="{C071729E-A96B-4E63-8771-656D170F7CDF}"/>
    <cellStyle name="Normal 5 8" xfId="108" xr:uid="{3BA83A54-BA92-43B2-8640-AC3803158BD2}"/>
    <cellStyle name="Normal 5 8 2" xfId="317" xr:uid="{0FE4E3DD-CF89-49A9-A027-24590083D27D}"/>
    <cellStyle name="Normal 5 8 2 2" xfId="598" xr:uid="{1C20FA83-2ADE-4442-8866-B2958B8AC5EC}"/>
    <cellStyle name="Normal 5 8 2 2 2" xfId="1421" xr:uid="{EAAAA631-B284-42CF-89AD-4E6D280D426A}"/>
    <cellStyle name="Normal 5 8 2 2 2 2" xfId="1422" xr:uid="{58C9A5E4-1F05-4457-B015-EEFA39B04FD7}"/>
    <cellStyle name="Normal 5 8 2 2 3" xfId="1423" xr:uid="{3EAA79A6-CCB3-428B-980C-FFAF115408CD}"/>
    <cellStyle name="Normal 5 8 2 2 4" xfId="3086" xr:uid="{DF32345E-5009-4E8D-8A32-5D3ACD7EF428}"/>
    <cellStyle name="Normal 5 8 2 3" xfId="1424" xr:uid="{53A32E24-EB3F-4799-A65F-4E0AAF7498B8}"/>
    <cellStyle name="Normal 5 8 2 3 2" xfId="1425" xr:uid="{A5C5620E-5468-4900-B888-1A5681368831}"/>
    <cellStyle name="Normal 5 8 2 3 3" xfId="3087" xr:uid="{4C786723-E3B3-4238-85B1-047BEAD85C41}"/>
    <cellStyle name="Normal 5 8 2 3 4" xfId="3088" xr:uid="{D3EC1CA4-B41D-49FF-850E-6E4138076FFB}"/>
    <cellStyle name="Normal 5 8 2 4" xfId="1426" xr:uid="{8B1DB1C2-F2CA-4009-88F1-647258C5898E}"/>
    <cellStyle name="Normal 5 8 2 5" xfId="3089" xr:uid="{F47C92A9-8471-4D5D-A0A4-603C34235F76}"/>
    <cellStyle name="Normal 5 8 2 6" xfId="3090" xr:uid="{C559AA53-5CA7-4DA4-86F0-3CE4646C1C0A}"/>
    <cellStyle name="Normal 5 8 3" xfId="599" xr:uid="{A0113E57-0C71-4959-848C-019AFAEEBEC6}"/>
    <cellStyle name="Normal 5 8 3 2" xfId="1427" xr:uid="{3FF44304-FB5F-478E-8ABD-702C86FE44DC}"/>
    <cellStyle name="Normal 5 8 3 2 2" xfId="1428" xr:uid="{1066D8E1-ECD0-4FA3-BDDC-06416315E079}"/>
    <cellStyle name="Normal 5 8 3 2 3" xfId="3091" xr:uid="{AA874051-E6F4-436F-A1D3-2084BF91D36F}"/>
    <cellStyle name="Normal 5 8 3 2 4" xfId="3092" xr:uid="{75ED2290-5914-4C4E-B2F5-FC8ED2013F5C}"/>
    <cellStyle name="Normal 5 8 3 3" xfId="1429" xr:uid="{F94B6079-487C-4FD8-982E-D69B2C766276}"/>
    <cellStyle name="Normal 5 8 3 4" xfId="3093" xr:uid="{0BDE0867-D923-41CB-B349-FE2875CFEFDD}"/>
    <cellStyle name="Normal 5 8 3 5" xfId="3094" xr:uid="{14D559AC-B9D7-49EA-A040-176FFD5DE363}"/>
    <cellStyle name="Normal 5 8 4" xfId="1430" xr:uid="{7467FB69-4455-4383-B956-0F9A7C5A8F07}"/>
    <cellStyle name="Normal 5 8 4 2" xfId="1431" xr:uid="{44284E41-8097-429C-A2FD-6855619C3A97}"/>
    <cellStyle name="Normal 5 8 4 3" xfId="3095" xr:uid="{3CF8EC34-6D15-4A10-BC50-BAC86C0DA17F}"/>
    <cellStyle name="Normal 5 8 4 4" xfId="3096" xr:uid="{C9DAF18B-D2D8-445F-8C8F-C3EE1161F2E0}"/>
    <cellStyle name="Normal 5 8 5" xfId="1432" xr:uid="{31AD7F1F-EDB5-49F1-A6E1-C9F9F430552D}"/>
    <cellStyle name="Normal 5 8 5 2" xfId="3097" xr:uid="{7F006277-FC94-4AF5-B632-00F339E58C1F}"/>
    <cellStyle name="Normal 5 8 5 3" xfId="3098" xr:uid="{7E57439B-7DD7-47BD-93B9-56C95042CB2A}"/>
    <cellStyle name="Normal 5 8 5 4" xfId="3099" xr:uid="{E7B16BB8-5776-4777-A54F-4818A084A711}"/>
    <cellStyle name="Normal 5 8 6" xfId="3100" xr:uid="{D8973C8D-B5B2-4152-AF19-33EFBDEAF3CE}"/>
    <cellStyle name="Normal 5 8 7" xfId="3101" xr:uid="{CA3AD0FC-392C-423D-A4D9-C1FB204E198D}"/>
    <cellStyle name="Normal 5 8 8" xfId="3102" xr:uid="{41F8FEDA-7D6E-4622-B8CF-B428062C72FE}"/>
    <cellStyle name="Normal 5 9" xfId="318" xr:uid="{0109BC7D-E6F5-4F87-A163-E36B57D3E32E}"/>
    <cellStyle name="Normal 5 9 2" xfId="600" xr:uid="{040E0ADF-4DEA-41A2-B2EE-FD0D6D154E3B}"/>
    <cellStyle name="Normal 5 9 2 2" xfId="601" xr:uid="{50B75664-2B45-48F0-9670-BEFDBC218EAC}"/>
    <cellStyle name="Normal 5 9 2 2 2" xfId="1433" xr:uid="{A3A41CB8-3AF1-4C80-8C13-E37E8C72EDC3}"/>
    <cellStyle name="Normal 5 9 2 2 3" xfId="3103" xr:uid="{843DBFAE-8D24-44CF-933D-F14481F0987C}"/>
    <cellStyle name="Normal 5 9 2 2 4" xfId="3104" xr:uid="{731209A0-D6A4-4E4E-BDCE-3C96407040A7}"/>
    <cellStyle name="Normal 5 9 2 3" xfId="1434" xr:uid="{E35023AB-3DE3-4947-8E5C-F28F85FB7AA7}"/>
    <cellStyle name="Normal 5 9 2 4" xfId="3105" xr:uid="{F6A4A84E-BE4B-4663-B90E-26A86145255C}"/>
    <cellStyle name="Normal 5 9 2 5" xfId="3106" xr:uid="{C4E0DD0F-81C1-4C26-AE60-34E5F607AA10}"/>
    <cellStyle name="Normal 5 9 3" xfId="602" xr:uid="{858D5A91-5696-4486-8C40-183842BD6D56}"/>
    <cellStyle name="Normal 5 9 3 2" xfId="1435" xr:uid="{4DF0ADDB-9CEB-4B09-B43C-F810960B2F7F}"/>
    <cellStyle name="Normal 5 9 3 3" xfId="3107" xr:uid="{97F2171C-7C5B-4E92-BF87-A42BEA96CDF0}"/>
    <cellStyle name="Normal 5 9 3 4" xfId="3108" xr:uid="{5C6C96B9-0A2A-47BA-90E6-671B0BC5B409}"/>
    <cellStyle name="Normal 5 9 4" xfId="1436" xr:uid="{690C8084-3F7B-4C06-91F7-41915EFC15D8}"/>
    <cellStyle name="Normal 5 9 4 2" xfId="3109" xr:uid="{92DF25B5-6357-4601-BFA7-05002C4A55A4}"/>
    <cellStyle name="Normal 5 9 4 3" xfId="3110" xr:uid="{C2D6E463-E3D2-4E53-BA88-67690AB8A69E}"/>
    <cellStyle name="Normal 5 9 4 4" xfId="3111" xr:uid="{F4C6193E-D256-4EB8-BCC7-D34950C130A3}"/>
    <cellStyle name="Normal 5 9 5" xfId="3112" xr:uid="{98E8BE00-C8FF-4350-8131-B1C8A0D628E0}"/>
    <cellStyle name="Normal 5 9 6" xfId="3113" xr:uid="{4CAD627E-4288-4D96-9CDC-B82C848688DA}"/>
    <cellStyle name="Normal 5 9 7" xfId="3114" xr:uid="{CF2D227B-FABC-4888-BA66-D89D3047D017}"/>
    <cellStyle name="Normal 6" xfId="109" xr:uid="{B2EB86CD-10E9-42F7-A8F8-0D4D8206392E}"/>
    <cellStyle name="Normal 6 10" xfId="319" xr:uid="{8B0FABF2-C4B9-49F8-89C3-9057D944ECA6}"/>
    <cellStyle name="Normal 6 10 2" xfId="1437" xr:uid="{3A32BB09-B45C-47A5-9229-B39C4D556C3A}"/>
    <cellStyle name="Normal 6 10 2 2" xfId="3115" xr:uid="{FFA916BF-756F-4E1C-A7AD-DD52277BF8F9}"/>
    <cellStyle name="Normal 6 10 2 2 2" xfId="4588" xr:uid="{9F81D57C-B406-4EE6-903E-0E1F054725F9}"/>
    <cellStyle name="Normal 6 10 2 3" xfId="3116" xr:uid="{AA139BB0-36A1-4D40-9156-9DB5FC1011BF}"/>
    <cellStyle name="Normal 6 10 2 4" xfId="3117" xr:uid="{82CA0203-D3B1-4723-B3F5-297C3AAE2D9F}"/>
    <cellStyle name="Normal 6 10 3" xfId="3118" xr:uid="{63BB9ABB-7A4A-4611-87CA-E9D8AA286BF0}"/>
    <cellStyle name="Normal 6 10 4" xfId="3119" xr:uid="{E0BBD55A-7D04-4F97-A312-FEA996DFAF2F}"/>
    <cellStyle name="Normal 6 10 5" xfId="3120" xr:uid="{1CC5D7CA-9DC3-4605-8AAC-F4D6AAB0AC7B}"/>
    <cellStyle name="Normal 6 11" xfId="1438" xr:uid="{35A8CEB8-C365-4789-9E3A-B8EEE945781F}"/>
    <cellStyle name="Normal 6 11 2" xfId="3121" xr:uid="{235849E6-7C2B-444F-A510-0A6C82B74ED7}"/>
    <cellStyle name="Normal 6 11 3" xfId="3122" xr:uid="{8E50A691-EEFC-4260-AED8-24E66B09CE50}"/>
    <cellStyle name="Normal 6 11 4" xfId="3123" xr:uid="{094FB1E8-D193-4F90-8E24-804094CDF26B}"/>
    <cellStyle name="Normal 6 12" xfId="902" xr:uid="{69C92F57-1645-4B1C-8449-87FC5475D9D7}"/>
    <cellStyle name="Normal 6 12 2" xfId="3124" xr:uid="{D3776AF6-DC27-41A1-89AF-C0EE14B4159A}"/>
    <cellStyle name="Normal 6 12 3" xfId="3125" xr:uid="{77CD43B6-2FF9-49E1-970F-1E74F97D92BA}"/>
    <cellStyle name="Normal 6 12 4" xfId="3126" xr:uid="{F9F1C880-DAB7-4AD4-9608-93FBEC0D8E50}"/>
    <cellStyle name="Normal 6 13" xfId="899" xr:uid="{03910BD5-57BA-44A1-89EB-FBED4B81FD60}"/>
    <cellStyle name="Normal 6 13 2" xfId="3128" xr:uid="{288A1725-9A4F-44B2-BC5D-8A51A614D781}"/>
    <cellStyle name="Normal 6 13 3" xfId="4315" xr:uid="{6C15C318-202F-47DC-8829-8620558F9954}"/>
    <cellStyle name="Normal 6 13 4" xfId="3127" xr:uid="{649A62C2-6894-4349-875D-9ECC4AB5B1B9}"/>
    <cellStyle name="Normal 6 13 5" xfId="5319" xr:uid="{8B97BECD-0611-4693-84CA-FFAA3CB25B3A}"/>
    <cellStyle name="Normal 6 14" xfId="3129" xr:uid="{14E06610-B736-4EFA-8ACA-F990594ED81E}"/>
    <cellStyle name="Normal 6 15" xfId="3130" xr:uid="{DADC090B-08B9-4CFD-A638-3769B993BC1E}"/>
    <cellStyle name="Normal 6 16" xfId="3131" xr:uid="{A57E7341-0761-4A01-B115-CC5BD15AC6F8}"/>
    <cellStyle name="Normal 6 2" xfId="110" xr:uid="{7032D075-EE0E-472E-8FE4-C8CFDCA39777}"/>
    <cellStyle name="Normal 6 2 2" xfId="320" xr:uid="{5F91039F-6FA3-4F9C-9C2C-A2A3822F964B}"/>
    <cellStyle name="Normal 6 2 2 2" xfId="4671" xr:uid="{3D868D4A-EF02-492A-B590-658AFFB29541}"/>
    <cellStyle name="Normal 6 2 3" xfId="4560" xr:uid="{BD0B0B64-6EA0-4714-A19A-39FF2477CDA1}"/>
    <cellStyle name="Normal 6 3" xfId="111" xr:uid="{5211080B-B109-4C0E-AE2E-ECC241C8D589}"/>
    <cellStyle name="Normal 6 3 10" xfId="3132" xr:uid="{3F455D70-D4DB-4E94-B783-3E829040A9B6}"/>
    <cellStyle name="Normal 6 3 11" xfId="3133" xr:uid="{030F38DD-1181-4EBB-9990-97F6A4F60978}"/>
    <cellStyle name="Normal 6 3 2" xfId="112" xr:uid="{71F35679-33B4-4289-9134-7BB4ECA8639F}"/>
    <cellStyle name="Normal 6 3 2 2" xfId="113" xr:uid="{54BEFBF5-8AAB-448C-8694-E7A1DFE68AA1}"/>
    <cellStyle name="Normal 6 3 2 2 2" xfId="321" xr:uid="{D3BCE83B-35DD-41FA-BEAF-3B35C3425526}"/>
    <cellStyle name="Normal 6 3 2 2 2 2" xfId="603" xr:uid="{08F0465B-F6B1-47FB-B2F6-8FDBC2794D84}"/>
    <cellStyle name="Normal 6 3 2 2 2 2 2" xfId="604" xr:uid="{33FB08DD-8718-4CC3-808E-6C1F38304FD3}"/>
    <cellStyle name="Normal 6 3 2 2 2 2 2 2" xfId="1439" xr:uid="{0AD6C1ED-B351-4F45-B4BE-E396E1E7961B}"/>
    <cellStyle name="Normal 6 3 2 2 2 2 2 2 2" xfId="1440" xr:uid="{7A79A669-7F77-42C3-ABA9-F69C2480EDF8}"/>
    <cellStyle name="Normal 6 3 2 2 2 2 2 3" xfId="1441" xr:uid="{5B672D92-EA50-4CB2-974D-26168F20400F}"/>
    <cellStyle name="Normal 6 3 2 2 2 2 3" xfId="1442" xr:uid="{482F9750-DCBB-4575-B001-2CC09962631E}"/>
    <cellStyle name="Normal 6 3 2 2 2 2 3 2" xfId="1443" xr:uid="{665582D2-CE51-4CF0-B6F4-97C685BB8A67}"/>
    <cellStyle name="Normal 6 3 2 2 2 2 4" xfId="1444" xr:uid="{EE663A20-440F-42C2-9D0E-1A1D7F2A1A58}"/>
    <cellStyle name="Normal 6 3 2 2 2 3" xfId="605" xr:uid="{D2EB1CE1-58B1-494D-83EF-6DEF7734FE9E}"/>
    <cellStyle name="Normal 6 3 2 2 2 3 2" xfId="1445" xr:uid="{B52AF26E-9D76-4AFF-A0A7-543399240F74}"/>
    <cellStyle name="Normal 6 3 2 2 2 3 2 2" xfId="1446" xr:uid="{FAA50864-A040-4CA9-AB93-EF8955A55746}"/>
    <cellStyle name="Normal 6 3 2 2 2 3 3" xfId="1447" xr:uid="{880A3582-188D-4BFD-9031-8FC44C36382F}"/>
    <cellStyle name="Normal 6 3 2 2 2 3 4" xfId="3134" xr:uid="{95A21C69-DB6C-4E99-98D7-C4919198012B}"/>
    <cellStyle name="Normal 6 3 2 2 2 4" xfId="1448" xr:uid="{0A9DBDFA-3BAB-4C74-B3FC-C8A675B6EF51}"/>
    <cellStyle name="Normal 6 3 2 2 2 4 2" xfId="1449" xr:uid="{268147A5-991B-4D42-8175-C7C93BD5B6A3}"/>
    <cellStyle name="Normal 6 3 2 2 2 5" xfId="1450" xr:uid="{AAB80CE2-A6A2-4879-92B1-6566E5EAA4F7}"/>
    <cellStyle name="Normal 6 3 2 2 2 6" xfId="3135" xr:uid="{4B3AF8C2-C27A-4422-88EF-C8589AEBD6D4}"/>
    <cellStyle name="Normal 6 3 2 2 3" xfId="322" xr:uid="{7B19ECB4-3846-4D93-9466-4BEE09AD491A}"/>
    <cellStyle name="Normal 6 3 2 2 3 2" xfId="606" xr:uid="{C772780C-D44F-475A-A105-350FCADC0583}"/>
    <cellStyle name="Normal 6 3 2 2 3 2 2" xfId="607" xr:uid="{18AFD841-51F5-4C4F-858A-5931A46D573D}"/>
    <cellStyle name="Normal 6 3 2 2 3 2 2 2" xfId="1451" xr:uid="{EE5F505E-A8B1-4734-8319-2BA3952C9644}"/>
    <cellStyle name="Normal 6 3 2 2 3 2 2 2 2" xfId="1452" xr:uid="{1B93332E-C4E4-42D2-8F54-B61F269735FF}"/>
    <cellStyle name="Normal 6 3 2 2 3 2 2 3" xfId="1453" xr:uid="{4CC4C16E-9A72-402D-8212-F861A9306CFB}"/>
    <cellStyle name="Normal 6 3 2 2 3 2 3" xfId="1454" xr:uid="{E33AC04B-E48F-4CD0-A09F-257ADAC524AD}"/>
    <cellStyle name="Normal 6 3 2 2 3 2 3 2" xfId="1455" xr:uid="{2006E49A-C14D-4701-87CC-D7E42B463A4F}"/>
    <cellStyle name="Normal 6 3 2 2 3 2 4" xfId="1456" xr:uid="{1B4D3769-DC3D-4772-ACEA-99C82E5A5FC8}"/>
    <cellStyle name="Normal 6 3 2 2 3 3" xfId="608" xr:uid="{05A24A6A-A8F2-4066-8B04-4330E43ABD80}"/>
    <cellStyle name="Normal 6 3 2 2 3 3 2" xfId="1457" xr:uid="{83EF22B3-13ED-4918-8F44-5E560A4254A0}"/>
    <cellStyle name="Normal 6 3 2 2 3 3 2 2" xfId="1458" xr:uid="{C3DECECB-70A6-40CC-938F-64EBED0B0D40}"/>
    <cellStyle name="Normal 6 3 2 2 3 3 3" xfId="1459" xr:uid="{D9BFB72A-2567-4D30-8DAA-75806BDE5FF4}"/>
    <cellStyle name="Normal 6 3 2 2 3 4" xfId="1460" xr:uid="{E99CAE14-96C7-4DC2-B026-5D3BD90F5394}"/>
    <cellStyle name="Normal 6 3 2 2 3 4 2" xfId="1461" xr:uid="{5A3AE7F2-495B-4A10-874E-B3759571517A}"/>
    <cellStyle name="Normal 6 3 2 2 3 5" xfId="1462" xr:uid="{5E32BD3E-E019-404B-9FE6-BD2BB184BB52}"/>
    <cellStyle name="Normal 6 3 2 2 4" xfId="609" xr:uid="{B337DC0A-036B-42CD-A78A-8685584D686D}"/>
    <cellStyle name="Normal 6 3 2 2 4 2" xfId="610" xr:uid="{F2FF6728-75C7-49C8-8787-6E57871D29C5}"/>
    <cellStyle name="Normal 6 3 2 2 4 2 2" xfId="1463" xr:uid="{702AC5BB-C6E1-4430-AF51-83153B831D88}"/>
    <cellStyle name="Normal 6 3 2 2 4 2 2 2" xfId="1464" xr:uid="{F34E7B2D-AD0F-4696-8084-378312BEC8F4}"/>
    <cellStyle name="Normal 6 3 2 2 4 2 3" xfId="1465" xr:uid="{0E2AB877-4D74-4499-9EC5-E455083A7127}"/>
    <cellStyle name="Normal 6 3 2 2 4 3" xfId="1466" xr:uid="{1365223B-3A5B-496F-B580-86F081B51F9E}"/>
    <cellStyle name="Normal 6 3 2 2 4 3 2" xfId="1467" xr:uid="{B7CCFB0A-6093-4022-B80D-41E283649589}"/>
    <cellStyle name="Normal 6 3 2 2 4 4" xfId="1468" xr:uid="{8DF1F3D9-07B5-4DA7-827C-19828F6E1024}"/>
    <cellStyle name="Normal 6 3 2 2 5" xfId="611" xr:uid="{87D36FEC-7CE9-4E76-A845-F2BEBBE19564}"/>
    <cellStyle name="Normal 6 3 2 2 5 2" xfId="1469" xr:uid="{ED290C6A-DE43-4D0D-B881-BC822BD20263}"/>
    <cellStyle name="Normal 6 3 2 2 5 2 2" xfId="1470" xr:uid="{78AF2459-40D9-4A0B-A94C-4B1ADA6C62F4}"/>
    <cellStyle name="Normal 6 3 2 2 5 3" xfId="1471" xr:uid="{F7E77E66-FB39-493F-B068-941109D324D3}"/>
    <cellStyle name="Normal 6 3 2 2 5 4" xfId="3136" xr:uid="{D0CD957D-8003-4A5B-AA3F-45FF14177483}"/>
    <cellStyle name="Normal 6 3 2 2 6" xfId="1472" xr:uid="{71C2A27E-1C5E-4DDB-9873-65DA55AE3FD3}"/>
    <cellStyle name="Normal 6 3 2 2 6 2" xfId="1473" xr:uid="{65DDD8DC-AA70-4DA7-A134-7D7BFF63787B}"/>
    <cellStyle name="Normal 6 3 2 2 7" xfId="1474" xr:uid="{D6C8DA23-0AD8-4E51-B958-6AEF8788DE6A}"/>
    <cellStyle name="Normal 6 3 2 2 8" xfId="3137" xr:uid="{6C12E20E-0AE2-40CB-8363-A2BE66B01E4D}"/>
    <cellStyle name="Normal 6 3 2 3" xfId="323" xr:uid="{1EE626DC-0A41-4CBF-9652-7084D5B93E7C}"/>
    <cellStyle name="Normal 6 3 2 3 2" xfId="612" xr:uid="{B5B33F9A-E3E0-4AF2-ACF8-70EF442E0870}"/>
    <cellStyle name="Normal 6 3 2 3 2 2" xfId="613" xr:uid="{21192DB7-0BB0-49B3-88EF-47C4D85AFEF1}"/>
    <cellStyle name="Normal 6 3 2 3 2 2 2" xfId="1475" xr:uid="{82B53188-0F17-4B67-B0A5-434AF567E9A5}"/>
    <cellStyle name="Normal 6 3 2 3 2 2 2 2" xfId="1476" xr:uid="{CE3F1B4E-DCCC-40DC-8B24-25425EACBE74}"/>
    <cellStyle name="Normal 6 3 2 3 2 2 3" xfId="1477" xr:uid="{C493F5C7-8293-4E8C-90A1-DB7CA3FE2414}"/>
    <cellStyle name="Normal 6 3 2 3 2 3" xfId="1478" xr:uid="{2F7FE824-10BE-4A1B-AD65-D210A0BD9458}"/>
    <cellStyle name="Normal 6 3 2 3 2 3 2" xfId="1479" xr:uid="{313282AE-68B0-47DE-BC57-7FF7AB862EBA}"/>
    <cellStyle name="Normal 6 3 2 3 2 4" xfId="1480" xr:uid="{0B0286CA-4650-43BD-9AFF-C390597CBC8D}"/>
    <cellStyle name="Normal 6 3 2 3 3" xfId="614" xr:uid="{D2B7E16B-D2C1-4053-81B1-DDE8154A1DAF}"/>
    <cellStyle name="Normal 6 3 2 3 3 2" xfId="1481" xr:uid="{5D3F7FF3-AA31-4201-BD78-851BE0617442}"/>
    <cellStyle name="Normal 6 3 2 3 3 2 2" xfId="1482" xr:uid="{6C72EC79-EED3-4252-9AA2-3374C99A48D8}"/>
    <cellStyle name="Normal 6 3 2 3 3 3" xfId="1483" xr:uid="{38AC724A-52A0-4198-B399-6118263EF6F2}"/>
    <cellStyle name="Normal 6 3 2 3 3 4" xfId="3138" xr:uid="{CCED1394-BAE6-42B5-B901-532FAD47D5CC}"/>
    <cellStyle name="Normal 6 3 2 3 4" xfId="1484" xr:uid="{4B05F268-F94C-4051-943A-1DC96E08DC7C}"/>
    <cellStyle name="Normal 6 3 2 3 4 2" xfId="1485" xr:uid="{2088C2BC-E5E6-4E0B-A979-1F01E475413C}"/>
    <cellStyle name="Normal 6 3 2 3 5" xfId="1486" xr:uid="{456AD498-778E-4C35-B808-3FC1BBB21224}"/>
    <cellStyle name="Normal 6 3 2 3 6" xfId="3139" xr:uid="{F92F5264-0E3C-4888-BB35-0017441B7650}"/>
    <cellStyle name="Normal 6 3 2 4" xfId="324" xr:uid="{17E73758-6AD3-48B1-B402-1C65B432ACBB}"/>
    <cellStyle name="Normal 6 3 2 4 2" xfId="615" xr:uid="{79FF5895-6724-43D1-89F9-3F2A66BED698}"/>
    <cellStyle name="Normal 6 3 2 4 2 2" xfId="616" xr:uid="{AAF181B2-6B8B-47AB-AF92-1AE9E9AAE6E4}"/>
    <cellStyle name="Normal 6 3 2 4 2 2 2" xfId="1487" xr:uid="{7E0BA58D-9D37-4F21-A18A-71CB215F7D15}"/>
    <cellStyle name="Normal 6 3 2 4 2 2 2 2" xfId="1488" xr:uid="{E4DA923B-1946-4D83-9A92-4ED3CE466A66}"/>
    <cellStyle name="Normal 6 3 2 4 2 2 3" xfId="1489" xr:uid="{5ECA5C4A-03C1-4086-A7F3-52595164DB53}"/>
    <cellStyle name="Normal 6 3 2 4 2 3" xfId="1490" xr:uid="{AD43E48C-3777-45FE-A763-79805D539B73}"/>
    <cellStyle name="Normal 6 3 2 4 2 3 2" xfId="1491" xr:uid="{E165DEB3-5A4C-4A3A-940E-D85B3475AC32}"/>
    <cellStyle name="Normal 6 3 2 4 2 4" xfId="1492" xr:uid="{846D5161-5B1D-4CB9-8B0D-7487357EAC21}"/>
    <cellStyle name="Normal 6 3 2 4 3" xfId="617" xr:uid="{F48CB902-A29B-4E42-8ACB-0F1FAFB188EF}"/>
    <cellStyle name="Normal 6 3 2 4 3 2" xfId="1493" xr:uid="{A5722F9C-C850-4528-BA0C-E7D7DE04D6AD}"/>
    <cellStyle name="Normal 6 3 2 4 3 2 2" xfId="1494" xr:uid="{7B9934EB-1A8F-411B-8D4B-8B08022343D5}"/>
    <cellStyle name="Normal 6 3 2 4 3 3" xfId="1495" xr:uid="{230AB0E7-9C15-4756-9DF4-54491A95496A}"/>
    <cellStyle name="Normal 6 3 2 4 4" xfId="1496" xr:uid="{F2ADB3AE-ECB9-479B-8996-062D36BCB154}"/>
    <cellStyle name="Normal 6 3 2 4 4 2" xfId="1497" xr:uid="{C61490F9-B1FE-4D72-AEB4-35307C4B07FF}"/>
    <cellStyle name="Normal 6 3 2 4 5" xfId="1498" xr:uid="{E8C62586-57FD-41F4-967D-737A1FEC63AF}"/>
    <cellStyle name="Normal 6 3 2 5" xfId="325" xr:uid="{E8B5CD8A-3E2A-4F8A-B48D-778602F3B60E}"/>
    <cellStyle name="Normal 6 3 2 5 2" xfId="618" xr:uid="{7A4672C4-CD42-4B51-80F6-BDD787A9B29B}"/>
    <cellStyle name="Normal 6 3 2 5 2 2" xfId="1499" xr:uid="{63894C9B-A5F3-4C16-9BAE-F906FD490F44}"/>
    <cellStyle name="Normal 6 3 2 5 2 2 2" xfId="1500" xr:uid="{0606747D-F6C3-4A1B-A8D8-8F0C72E2E2DD}"/>
    <cellStyle name="Normal 6 3 2 5 2 3" xfId="1501" xr:uid="{7B67C83D-D87F-4929-90F4-0F4509F1090C}"/>
    <cellStyle name="Normal 6 3 2 5 3" xfId="1502" xr:uid="{8A0D685E-FB86-44DB-AAE3-9BA4667AF70B}"/>
    <cellStyle name="Normal 6 3 2 5 3 2" xfId="1503" xr:uid="{4965D645-BC2C-4B5E-BE68-D32AE4C4AD86}"/>
    <cellStyle name="Normal 6 3 2 5 4" xfId="1504" xr:uid="{8CA61A96-E740-4B05-8CCC-95018DB083F7}"/>
    <cellStyle name="Normal 6 3 2 6" xfId="619" xr:uid="{5C159146-F5F9-4920-AEA9-4ACF5B252855}"/>
    <cellStyle name="Normal 6 3 2 6 2" xfId="1505" xr:uid="{D4227DF0-C511-4406-93E2-BBE02B510F24}"/>
    <cellStyle name="Normal 6 3 2 6 2 2" xfId="1506" xr:uid="{651ADEB5-9EF5-4230-9BBD-C20FEB35D302}"/>
    <cellStyle name="Normal 6 3 2 6 3" xfId="1507" xr:uid="{DA5376AE-F838-4CBE-90C5-1B1324F7543C}"/>
    <cellStyle name="Normal 6 3 2 6 4" xfId="3140" xr:uid="{DB08A95C-A5A4-4EA8-AE28-158558555EB8}"/>
    <cellStyle name="Normal 6 3 2 7" xfId="1508" xr:uid="{EF8EA412-2EC8-46C7-9FFF-E026F3BBC44C}"/>
    <cellStyle name="Normal 6 3 2 7 2" xfId="1509" xr:uid="{2DA4F21E-750E-4CBA-A0BB-15C84DB913F5}"/>
    <cellStyle name="Normal 6 3 2 8" xfId="1510" xr:uid="{BCA3203A-13DA-4EFE-BD99-3C03B84A281E}"/>
    <cellStyle name="Normal 6 3 2 9" xfId="3141" xr:uid="{DF7ACF54-8B7E-4F86-9930-07A98835B76C}"/>
    <cellStyle name="Normal 6 3 3" xfId="114" xr:uid="{538523AD-1B3B-41ED-B1B9-1F12B6D5E390}"/>
    <cellStyle name="Normal 6 3 3 2" xfId="115" xr:uid="{DDA937AC-D5D0-42EE-9CAD-AE28B178664B}"/>
    <cellStyle name="Normal 6 3 3 2 2" xfId="620" xr:uid="{8D2DC43F-4ADE-4E02-9A82-BFFBD604FA51}"/>
    <cellStyle name="Normal 6 3 3 2 2 2" xfId="621" xr:uid="{8D404DCE-C870-4961-9FEE-A437C8A8F4BA}"/>
    <cellStyle name="Normal 6 3 3 2 2 2 2" xfId="1511" xr:uid="{2A331E80-B5B3-43B8-B46F-16CDABDE7B43}"/>
    <cellStyle name="Normal 6 3 3 2 2 2 2 2" xfId="1512" xr:uid="{AFD58A27-3746-41EB-A6F9-B93F06769D85}"/>
    <cellStyle name="Normal 6 3 3 2 2 2 3" xfId="1513" xr:uid="{29FACE34-1459-4837-9073-D75DE471EA5C}"/>
    <cellStyle name="Normal 6 3 3 2 2 3" xfId="1514" xr:uid="{A1381F9B-B6EF-40E4-AB2D-90F278ECF04F}"/>
    <cellStyle name="Normal 6 3 3 2 2 3 2" xfId="1515" xr:uid="{BF83ED6E-9232-4E46-863C-D37467DB9189}"/>
    <cellStyle name="Normal 6 3 3 2 2 4" xfId="1516" xr:uid="{984AF4F7-2153-4F14-A139-3FB7524E3472}"/>
    <cellStyle name="Normal 6 3 3 2 3" xfId="622" xr:uid="{749CC781-89DB-450B-B7BD-EA02886257B9}"/>
    <cellStyle name="Normal 6 3 3 2 3 2" xfId="1517" xr:uid="{2FBE5E39-B566-4C56-BFBB-CB7874844BD6}"/>
    <cellStyle name="Normal 6 3 3 2 3 2 2" xfId="1518" xr:uid="{DFFB8037-B9F2-4F0B-83A5-5030A80E3298}"/>
    <cellStyle name="Normal 6 3 3 2 3 3" xfId="1519" xr:uid="{7482BC09-6DEB-4A29-B1BB-2E9231985C2E}"/>
    <cellStyle name="Normal 6 3 3 2 3 4" xfId="3142" xr:uid="{63BE7898-193C-4EF7-9BC2-FDCF7217F745}"/>
    <cellStyle name="Normal 6 3 3 2 4" xfId="1520" xr:uid="{5CFFD009-C07E-4A7C-88E3-24E7BBEAB6D4}"/>
    <cellStyle name="Normal 6 3 3 2 4 2" xfId="1521" xr:uid="{BDE30BA7-AF02-4C79-BC6B-3D11332F5194}"/>
    <cellStyle name="Normal 6 3 3 2 5" xfId="1522" xr:uid="{A08B8BAF-7927-4AB9-8D92-C68653E7642A}"/>
    <cellStyle name="Normal 6 3 3 2 6" xfId="3143" xr:uid="{518B5069-C626-46A3-89FE-9EE6540F1CC2}"/>
    <cellStyle name="Normal 6 3 3 3" xfId="326" xr:uid="{C64B7BC4-87BC-46F8-AA0A-101952D42051}"/>
    <cellStyle name="Normal 6 3 3 3 2" xfId="623" xr:uid="{2E3F72B2-1933-4509-8DAB-003D7F2DC5F4}"/>
    <cellStyle name="Normal 6 3 3 3 2 2" xfId="624" xr:uid="{8DF7AB29-E2AC-4F52-A739-5DEB4F553D19}"/>
    <cellStyle name="Normal 6 3 3 3 2 2 2" xfId="1523" xr:uid="{46665993-4C47-47D2-B27D-2EBFC4361BC2}"/>
    <cellStyle name="Normal 6 3 3 3 2 2 2 2" xfId="1524" xr:uid="{4568BB71-FC6E-4528-8CFC-93717D6FFB9C}"/>
    <cellStyle name="Normal 6 3 3 3 2 2 3" xfId="1525" xr:uid="{8E7D31EF-62AF-421C-AC02-0D76BAF6D535}"/>
    <cellStyle name="Normal 6 3 3 3 2 3" xfId="1526" xr:uid="{73EF1DBA-3805-484A-8238-49066512A643}"/>
    <cellStyle name="Normal 6 3 3 3 2 3 2" xfId="1527" xr:uid="{2E2828E9-827E-4A9E-A397-C8DD2C159596}"/>
    <cellStyle name="Normal 6 3 3 3 2 4" xfId="1528" xr:uid="{07C9F13F-0E27-4D6B-A41B-4FCA275B15EE}"/>
    <cellStyle name="Normal 6 3 3 3 3" xfId="625" xr:uid="{610AA5FE-DACB-4EB6-971E-5515AC0EB864}"/>
    <cellStyle name="Normal 6 3 3 3 3 2" xfId="1529" xr:uid="{844058F4-B0BA-42A6-AF05-EB59CD3F4481}"/>
    <cellStyle name="Normal 6 3 3 3 3 2 2" xfId="1530" xr:uid="{231342E8-8FC2-4D1A-B539-3231174E7577}"/>
    <cellStyle name="Normal 6 3 3 3 3 3" xfId="1531" xr:uid="{B28CB258-15E0-4703-A4B7-ADFBC8CEC910}"/>
    <cellStyle name="Normal 6 3 3 3 4" xfId="1532" xr:uid="{9BE872D9-D767-4063-BD5A-89CD888D9483}"/>
    <cellStyle name="Normal 6 3 3 3 4 2" xfId="1533" xr:uid="{22F2B1CE-1C46-446C-9E71-04CA14ED3B12}"/>
    <cellStyle name="Normal 6 3 3 3 5" xfId="1534" xr:uid="{67CBB917-44CD-4AA7-85C8-478CA51AF243}"/>
    <cellStyle name="Normal 6 3 3 4" xfId="327" xr:uid="{E75BDDEC-19EF-4D96-8CF4-5EE332F280F0}"/>
    <cellStyle name="Normal 6 3 3 4 2" xfId="626" xr:uid="{B8ECDC37-D967-42AF-A388-BF25C95CCA95}"/>
    <cellStyle name="Normal 6 3 3 4 2 2" xfId="1535" xr:uid="{3C4E704B-73CE-405B-B05D-85ABC5125B79}"/>
    <cellStyle name="Normal 6 3 3 4 2 2 2" xfId="1536" xr:uid="{5E13FDA9-7535-4B93-B3FF-87E2CCE45B22}"/>
    <cellStyle name="Normal 6 3 3 4 2 3" xfId="1537" xr:uid="{CC181951-2E5F-4672-A1F6-23FE0364EAF5}"/>
    <cellStyle name="Normal 6 3 3 4 3" xfId="1538" xr:uid="{296DB57C-CA42-4E91-8ACC-62593DF272E4}"/>
    <cellStyle name="Normal 6 3 3 4 3 2" xfId="1539" xr:uid="{57EF5DA5-A994-40FA-A0DE-52FCC4F2EEF2}"/>
    <cellStyle name="Normal 6 3 3 4 4" xfId="1540" xr:uid="{8E20F67C-5642-4771-9281-031A3A0B17D4}"/>
    <cellStyle name="Normal 6 3 3 5" xfId="627" xr:uid="{66CFAE3A-E9DD-4D41-8479-44EFF1B56F52}"/>
    <cellStyle name="Normal 6 3 3 5 2" xfId="1541" xr:uid="{5E9794BB-1B84-4F9B-B607-3EB69D5786C3}"/>
    <cellStyle name="Normal 6 3 3 5 2 2" xfId="1542" xr:uid="{CED9D451-4BE7-4ADC-A675-72C1667CE8EC}"/>
    <cellStyle name="Normal 6 3 3 5 3" xfId="1543" xr:uid="{9A9497A8-4FCE-42F5-AEF2-C4A44D546263}"/>
    <cellStyle name="Normal 6 3 3 5 4" xfId="3144" xr:uid="{76FBB78D-6BA3-4E56-AA92-ED840BECB6EB}"/>
    <cellStyle name="Normal 6 3 3 6" xfId="1544" xr:uid="{6A8E9521-DD68-4CE1-872E-8C617C1B5FEE}"/>
    <cellStyle name="Normal 6 3 3 6 2" xfId="1545" xr:uid="{69676207-4F67-41E2-A5F2-EADDEED14E6B}"/>
    <cellStyle name="Normal 6 3 3 7" xfId="1546" xr:uid="{AA16499B-ECD5-421E-B168-40A5669E4051}"/>
    <cellStyle name="Normal 6 3 3 8" xfId="3145" xr:uid="{717AF447-1160-478A-B69F-04A4B7D61097}"/>
    <cellStyle name="Normal 6 3 4" xfId="116" xr:uid="{5975918D-6223-4BAE-882B-DD20D1E89DD1}"/>
    <cellStyle name="Normal 6 3 4 2" xfId="447" xr:uid="{FB4992FD-974B-4EFB-902D-3608FD7A72A3}"/>
    <cellStyle name="Normal 6 3 4 2 2" xfId="628" xr:uid="{2004A7CF-EC20-47DF-9DFA-6074C7210415}"/>
    <cellStyle name="Normal 6 3 4 2 2 2" xfId="1547" xr:uid="{35D713C9-C4D4-4A1E-95FB-AD48D21955C6}"/>
    <cellStyle name="Normal 6 3 4 2 2 2 2" xfId="1548" xr:uid="{CA3D3FD8-DC61-4C12-B797-54751C395027}"/>
    <cellStyle name="Normal 6 3 4 2 2 3" xfId="1549" xr:uid="{9B5455E3-2596-41F0-A301-BC4BDF82A801}"/>
    <cellStyle name="Normal 6 3 4 2 2 4" xfId="3146" xr:uid="{AA18D0AE-81BE-4751-BCB0-948C388C6F0D}"/>
    <cellStyle name="Normal 6 3 4 2 3" xfId="1550" xr:uid="{22291E50-0F72-4E87-B812-F7B6BB36F303}"/>
    <cellStyle name="Normal 6 3 4 2 3 2" xfId="1551" xr:uid="{12CD2C61-FCC7-4256-92F6-2D5F76173707}"/>
    <cellStyle name="Normal 6 3 4 2 4" xfId="1552" xr:uid="{2E019BF4-0AA4-46EB-90B4-A27A5FC9D8CA}"/>
    <cellStyle name="Normal 6 3 4 2 5" xfId="3147" xr:uid="{7F530A71-2B62-43C2-A263-CE2B0DBE8713}"/>
    <cellStyle name="Normal 6 3 4 3" xfId="629" xr:uid="{67FEF2AF-6A10-4B80-B372-51A0FA493F04}"/>
    <cellStyle name="Normal 6 3 4 3 2" xfId="1553" xr:uid="{5E059232-6FB4-4EFE-8A8D-6EE333DFD62A}"/>
    <cellStyle name="Normal 6 3 4 3 2 2" xfId="1554" xr:uid="{D155CE92-EFF9-488C-880F-FA4855CA74E5}"/>
    <cellStyle name="Normal 6 3 4 3 3" xfId="1555" xr:uid="{5BDEA601-2726-4764-A397-288995BAAA1E}"/>
    <cellStyle name="Normal 6 3 4 3 4" xfId="3148" xr:uid="{429144CC-E0C2-4F0A-BF99-0E86E2AE7C70}"/>
    <cellStyle name="Normal 6 3 4 4" xfId="1556" xr:uid="{CF3BAE6C-31EB-49EC-8CF8-AD79EC04E2BD}"/>
    <cellStyle name="Normal 6 3 4 4 2" xfId="1557" xr:uid="{D93423D5-E1DC-40C1-85A0-3C5B6919E91E}"/>
    <cellStyle name="Normal 6 3 4 4 3" xfId="3149" xr:uid="{F6229837-E209-45B3-8DC2-ACFA77808A24}"/>
    <cellStyle name="Normal 6 3 4 4 4" xfId="3150" xr:uid="{F25DE875-E43B-4114-BDCF-3FD1599D9CD4}"/>
    <cellStyle name="Normal 6 3 4 5" xfId="1558" xr:uid="{A4D0EAE0-94E2-47E8-997E-00B52CDF7AFA}"/>
    <cellStyle name="Normal 6 3 4 6" xfId="3151" xr:uid="{AD44CF5B-AF12-4D53-AE8D-706CD87F7DE1}"/>
    <cellStyle name="Normal 6 3 4 7" xfId="3152" xr:uid="{4B3DBDE5-EA72-49CD-A14B-14FE1AD4C525}"/>
    <cellStyle name="Normal 6 3 5" xfId="328" xr:uid="{529931D5-E6DB-41D8-85BF-F4B5BC71D895}"/>
    <cellStyle name="Normal 6 3 5 2" xfId="630" xr:uid="{0E727A15-8B9F-4592-AE3D-B6EFB0CDDFFD}"/>
    <cellStyle name="Normal 6 3 5 2 2" xfId="631" xr:uid="{5C20951C-60BF-43DA-AED4-FA9C1BD5E34D}"/>
    <cellStyle name="Normal 6 3 5 2 2 2" xfId="1559" xr:uid="{E1DD18F1-57D8-4C51-A95F-BD9ADC8C6575}"/>
    <cellStyle name="Normal 6 3 5 2 2 2 2" xfId="1560" xr:uid="{BF8D3DB5-A6BB-43B6-8C75-A7972DF4637A}"/>
    <cellStyle name="Normal 6 3 5 2 2 3" xfId="1561" xr:uid="{67DA4840-646A-443F-96A0-849248A77830}"/>
    <cellStyle name="Normal 6 3 5 2 3" xfId="1562" xr:uid="{9DC65570-2F3B-4CA9-8D51-A7652972B823}"/>
    <cellStyle name="Normal 6 3 5 2 3 2" xfId="1563" xr:uid="{8EA10E26-6A24-4649-A848-3DBF77877F90}"/>
    <cellStyle name="Normal 6 3 5 2 4" xfId="1564" xr:uid="{F8317C9A-37DE-41CD-A014-E6AF7C9646C7}"/>
    <cellStyle name="Normal 6 3 5 3" xfId="632" xr:uid="{014528CC-24C0-4417-A12A-C4151688C0F8}"/>
    <cellStyle name="Normal 6 3 5 3 2" xfId="1565" xr:uid="{E08AC88E-16D2-43BF-99CA-9FC7C43DB89B}"/>
    <cellStyle name="Normal 6 3 5 3 2 2" xfId="1566" xr:uid="{E60430E7-30C6-42E7-802F-AFD08D415893}"/>
    <cellStyle name="Normal 6 3 5 3 3" xfId="1567" xr:uid="{59F4BC15-DDB7-4312-8432-0282DA9B775F}"/>
    <cellStyle name="Normal 6 3 5 3 4" xfId="3153" xr:uid="{CA4D66AB-2DF0-451F-A93C-EADAC180264C}"/>
    <cellStyle name="Normal 6 3 5 4" xfId="1568" xr:uid="{D4D0822B-8630-4993-A8FA-2119973D0F11}"/>
    <cellStyle name="Normal 6 3 5 4 2" xfId="1569" xr:uid="{61019915-9766-4987-BCDA-69010EBAD81C}"/>
    <cellStyle name="Normal 6 3 5 5" xfId="1570" xr:uid="{7A96153C-F3FB-4F76-BFE4-78CC9D61042B}"/>
    <cellStyle name="Normal 6 3 5 6" xfId="3154" xr:uid="{EC84D466-C952-45FD-A363-32C9CDC7D15E}"/>
    <cellStyle name="Normal 6 3 6" xfId="329" xr:uid="{7D621E2D-C72D-477D-95A3-04A952A07A89}"/>
    <cellStyle name="Normal 6 3 6 2" xfId="633" xr:uid="{10995DB4-84BE-45FD-B845-1B2E46E37FF0}"/>
    <cellStyle name="Normal 6 3 6 2 2" xfId="1571" xr:uid="{D87C8934-AAC6-4598-94E1-E0C38871E9FE}"/>
    <cellStyle name="Normal 6 3 6 2 2 2" xfId="1572" xr:uid="{215C463D-C6A1-478E-88DB-1216ACEBA4AF}"/>
    <cellStyle name="Normal 6 3 6 2 3" xfId="1573" xr:uid="{BE7304FC-5446-445C-B539-6C1ACE2E313D}"/>
    <cellStyle name="Normal 6 3 6 2 4" xfId="3155" xr:uid="{8C74A128-FD88-431F-90FF-04E03A4F267F}"/>
    <cellStyle name="Normal 6 3 6 3" xfId="1574" xr:uid="{B55FB773-AE58-423E-81DC-46304F0C31DB}"/>
    <cellStyle name="Normal 6 3 6 3 2" xfId="1575" xr:uid="{DFD73F16-B37C-4EAD-A174-9A6D37207CD7}"/>
    <cellStyle name="Normal 6 3 6 4" xfId="1576" xr:uid="{14566F20-F3A7-4D40-980C-246E9BF3DA24}"/>
    <cellStyle name="Normal 6 3 6 5" xfId="3156" xr:uid="{17BFEDC6-7064-4DA8-A8EE-6358EB1067E3}"/>
    <cellStyle name="Normal 6 3 7" xfId="634" xr:uid="{D51B3839-1790-433F-8C19-719A8A7925B4}"/>
    <cellStyle name="Normal 6 3 7 2" xfId="1577" xr:uid="{FCEB8E1D-8C70-4478-9BB5-23EB01835A49}"/>
    <cellStyle name="Normal 6 3 7 2 2" xfId="1578" xr:uid="{30B850FF-AA2F-424A-8AC2-05A58199A506}"/>
    <cellStyle name="Normal 6 3 7 3" xfId="1579" xr:uid="{58BB0592-1834-4CE5-AE9D-BEAFB58380EB}"/>
    <cellStyle name="Normal 6 3 7 4" xfId="3157" xr:uid="{290DEF0B-5186-454B-A073-7E4DD2032D29}"/>
    <cellStyle name="Normal 6 3 8" xfId="1580" xr:uid="{F2758938-733A-4EC9-89D0-C98DC7A82721}"/>
    <cellStyle name="Normal 6 3 8 2" xfId="1581" xr:uid="{14989B18-2524-4016-96D4-27D10D04DF8C}"/>
    <cellStyle name="Normal 6 3 8 3" xfId="3158" xr:uid="{BF3BD973-9F6E-4648-AAC5-6B952D1C26C6}"/>
    <cellStyle name="Normal 6 3 8 4" xfId="3159" xr:uid="{B74D0BF1-ADF5-40A7-9F19-935420CABCF9}"/>
    <cellStyle name="Normal 6 3 9" xfId="1582" xr:uid="{C7E5B7C6-870C-4574-9D77-9DDF5914DDFF}"/>
    <cellStyle name="Normal 6 3 9 2" xfId="4718" xr:uid="{9C287A88-33BD-4FB6-AB77-A3A9984FE543}"/>
    <cellStyle name="Normal 6 4" xfId="117" xr:uid="{A24628A9-F9FA-44F2-8638-A82F0420C910}"/>
    <cellStyle name="Normal 6 4 10" xfId="3160" xr:uid="{22490402-C882-4351-BB77-EDF2A17C2F42}"/>
    <cellStyle name="Normal 6 4 11" xfId="3161" xr:uid="{21E1D51B-BE29-4251-81F7-0AD498EEAFD0}"/>
    <cellStyle name="Normal 6 4 2" xfId="118" xr:uid="{C635CE34-32F2-4621-A4BF-038536E2EA41}"/>
    <cellStyle name="Normal 6 4 2 2" xfId="119" xr:uid="{0F217336-D0B4-42B7-8CBC-A25FA32E23C7}"/>
    <cellStyle name="Normal 6 4 2 2 2" xfId="330" xr:uid="{B1D74732-D643-4788-A042-3BD3DD252F25}"/>
    <cellStyle name="Normal 6 4 2 2 2 2" xfId="635" xr:uid="{D555187B-D6B0-494C-925B-C02DE0275A47}"/>
    <cellStyle name="Normal 6 4 2 2 2 2 2" xfId="1583" xr:uid="{AE69BC62-65E4-49FD-BAC2-061324C46959}"/>
    <cellStyle name="Normal 6 4 2 2 2 2 2 2" xfId="1584" xr:uid="{F8E2F54F-4DCA-4922-A8FF-E7AFA5D9B323}"/>
    <cellStyle name="Normal 6 4 2 2 2 2 3" xfId="1585" xr:uid="{FDF8025A-9964-4B1C-97B7-0F3188F8C2F1}"/>
    <cellStyle name="Normal 6 4 2 2 2 2 4" xfId="3162" xr:uid="{8D506396-3D30-4C2B-980B-303BFACDDD02}"/>
    <cellStyle name="Normal 6 4 2 2 2 3" xfId="1586" xr:uid="{D2FC1FAC-BB45-40AA-937C-D1E2C7F15C43}"/>
    <cellStyle name="Normal 6 4 2 2 2 3 2" xfId="1587" xr:uid="{E4707066-A6C1-43E7-8240-95D6A14A80EB}"/>
    <cellStyle name="Normal 6 4 2 2 2 3 3" xfId="3163" xr:uid="{B03B60BC-4E8D-4BA3-A2E0-14EDB85050C1}"/>
    <cellStyle name="Normal 6 4 2 2 2 3 4" xfId="3164" xr:uid="{D62C8D25-5970-4F16-B98C-E874BDDF11C0}"/>
    <cellStyle name="Normal 6 4 2 2 2 4" xfId="1588" xr:uid="{4BD012E9-CCB2-44B4-AA1E-CF55E979DFE9}"/>
    <cellStyle name="Normal 6 4 2 2 2 5" xfId="3165" xr:uid="{9B2BC71A-F6B5-4BCF-A975-9DE9CD387DCD}"/>
    <cellStyle name="Normal 6 4 2 2 2 6" xfId="3166" xr:uid="{C8117B35-A8DE-447A-A19D-5CBDB4AF2834}"/>
    <cellStyle name="Normal 6 4 2 2 3" xfId="636" xr:uid="{10965EB2-285B-4447-90B1-CF955633716C}"/>
    <cellStyle name="Normal 6 4 2 2 3 2" xfId="1589" xr:uid="{FC649246-CB69-4FDE-B5E2-05F3F2C84BF7}"/>
    <cellStyle name="Normal 6 4 2 2 3 2 2" xfId="1590" xr:uid="{28E8FDE6-F8B2-4711-91BE-10DE5C5D3774}"/>
    <cellStyle name="Normal 6 4 2 2 3 2 3" xfId="3167" xr:uid="{67BD51AB-B2CE-4647-B1A8-684F790713F5}"/>
    <cellStyle name="Normal 6 4 2 2 3 2 4" xfId="3168" xr:uid="{70B3ADDD-E731-4F4A-9C3F-75E2D7B41123}"/>
    <cellStyle name="Normal 6 4 2 2 3 3" xfId="1591" xr:uid="{2AC82EC3-761C-459B-9484-2B7DEA02E6D4}"/>
    <cellStyle name="Normal 6 4 2 2 3 4" xfId="3169" xr:uid="{B26A7774-1EFB-4B02-9A8D-C26E95787D50}"/>
    <cellStyle name="Normal 6 4 2 2 3 5" xfId="3170" xr:uid="{C3314CB8-0C7E-48D7-BD0A-F476D3512BFE}"/>
    <cellStyle name="Normal 6 4 2 2 4" xfId="1592" xr:uid="{4C7A12A2-251C-4E6C-8678-E4FE4D05A42E}"/>
    <cellStyle name="Normal 6 4 2 2 4 2" xfId="1593" xr:uid="{757E3F3C-096D-4307-A416-7F4B0C81C6BF}"/>
    <cellStyle name="Normal 6 4 2 2 4 3" xfId="3171" xr:uid="{9AC239EC-3FA1-4739-AD2B-47D395AC2467}"/>
    <cellStyle name="Normal 6 4 2 2 4 4" xfId="3172" xr:uid="{FC8A484F-C60D-42B2-9608-C734B2B9502F}"/>
    <cellStyle name="Normal 6 4 2 2 5" xfId="1594" xr:uid="{1C188CAF-1BFC-4DA7-8BC2-3BD43CE2D6BC}"/>
    <cellStyle name="Normal 6 4 2 2 5 2" xfId="3173" xr:uid="{B4C7BBD0-5831-46A8-B9AE-47AF9D05C173}"/>
    <cellStyle name="Normal 6 4 2 2 5 3" xfId="3174" xr:uid="{F3A92CC1-38D5-49D7-8ADB-1F73A9A4991E}"/>
    <cellStyle name="Normal 6 4 2 2 5 4" xfId="3175" xr:uid="{87DF6C63-92EA-4A7E-9E98-D3B36DBE24C7}"/>
    <cellStyle name="Normal 6 4 2 2 6" xfId="3176" xr:uid="{05777FAE-D1A6-4217-81CD-D4492AA82978}"/>
    <cellStyle name="Normal 6 4 2 2 7" xfId="3177" xr:uid="{ADBFCB99-3F2C-44D5-885D-E9B539E47DA0}"/>
    <cellStyle name="Normal 6 4 2 2 8" xfId="3178" xr:uid="{8F1A6E55-5AF9-4396-B188-98ED87A15679}"/>
    <cellStyle name="Normal 6 4 2 3" xfId="331" xr:uid="{39A35652-13E1-4E2D-AEEF-77060B5C1075}"/>
    <cellStyle name="Normal 6 4 2 3 2" xfId="637" xr:uid="{FF032503-5288-449F-BC85-346AB181C802}"/>
    <cellStyle name="Normal 6 4 2 3 2 2" xfId="638" xr:uid="{33A84352-0017-4F82-AA5A-C8F65D4943A5}"/>
    <cellStyle name="Normal 6 4 2 3 2 2 2" xfId="1595" xr:uid="{02668379-2C39-4C3F-8FDD-C1DAA4FEB958}"/>
    <cellStyle name="Normal 6 4 2 3 2 2 2 2" xfId="1596" xr:uid="{1B41DCA1-A473-4A52-8FDC-BF7C718FD8ED}"/>
    <cellStyle name="Normal 6 4 2 3 2 2 3" xfId="1597" xr:uid="{101207C6-00D7-415E-9505-25B79EA9D02C}"/>
    <cellStyle name="Normal 6 4 2 3 2 3" xfId="1598" xr:uid="{33F657C2-DF61-41B7-9A59-E1094627D935}"/>
    <cellStyle name="Normal 6 4 2 3 2 3 2" xfId="1599" xr:uid="{A24454B6-5A61-421E-833E-11C5DEB7CD45}"/>
    <cellStyle name="Normal 6 4 2 3 2 4" xfId="1600" xr:uid="{2F6C49A3-37E0-4D09-B764-2EE3E521FEBE}"/>
    <cellStyle name="Normal 6 4 2 3 3" xfId="639" xr:uid="{C644B301-AA0A-4A36-8813-9D1379F1EEF2}"/>
    <cellStyle name="Normal 6 4 2 3 3 2" xfId="1601" xr:uid="{3D5C0300-792A-45D0-9050-513D8AF7AD25}"/>
    <cellStyle name="Normal 6 4 2 3 3 2 2" xfId="1602" xr:uid="{A86F1A62-726A-47E0-9E24-6BE5F7C48EFB}"/>
    <cellStyle name="Normal 6 4 2 3 3 3" xfId="1603" xr:uid="{5CFD9AA3-2007-4203-AA71-2518542F8642}"/>
    <cellStyle name="Normal 6 4 2 3 3 4" xfId="3179" xr:uid="{82297293-0AE8-400F-B5BB-9E039A4AA633}"/>
    <cellStyle name="Normal 6 4 2 3 4" xfId="1604" xr:uid="{3C6A19A3-8076-4839-86DB-EAD1D404D421}"/>
    <cellStyle name="Normal 6 4 2 3 4 2" xfId="1605" xr:uid="{24D0881C-D1D8-4D76-A317-DFE41AF58284}"/>
    <cellStyle name="Normal 6 4 2 3 5" xfId="1606" xr:uid="{1B959DB6-9711-4107-A1B5-CE05DAF646F6}"/>
    <cellStyle name="Normal 6 4 2 3 6" xfId="3180" xr:uid="{64A002A6-BE46-4569-B193-C23691C9A480}"/>
    <cellStyle name="Normal 6 4 2 4" xfId="332" xr:uid="{C8D81995-F47D-4460-8F48-F7338E24D780}"/>
    <cellStyle name="Normal 6 4 2 4 2" xfId="640" xr:uid="{21787341-9B50-4E5A-B7E9-DC862BC025D5}"/>
    <cellStyle name="Normal 6 4 2 4 2 2" xfId="1607" xr:uid="{8BCB2337-9F3A-4402-B26F-DD37F5F73FAB}"/>
    <cellStyle name="Normal 6 4 2 4 2 2 2" xfId="1608" xr:uid="{5FD792A2-7ABF-4588-8E1B-8D38EBC770A5}"/>
    <cellStyle name="Normal 6 4 2 4 2 3" xfId="1609" xr:uid="{8B5EA20E-9232-447D-B3B9-112FBBAE90FB}"/>
    <cellStyle name="Normal 6 4 2 4 2 4" xfId="3181" xr:uid="{0E2D96CD-D8BA-4EA7-9891-C85C8132B80C}"/>
    <cellStyle name="Normal 6 4 2 4 3" xfId="1610" xr:uid="{319C01C8-9078-4E28-A067-3AC9FBCCE9DF}"/>
    <cellStyle name="Normal 6 4 2 4 3 2" xfId="1611" xr:uid="{715923B3-9FE0-459B-B349-E4C973FBE706}"/>
    <cellStyle name="Normal 6 4 2 4 4" xfId="1612" xr:uid="{5C4C448B-9BCF-4651-B242-B2C4B9C14CA9}"/>
    <cellStyle name="Normal 6 4 2 4 5" xfId="3182" xr:uid="{C53D5B4B-9A3E-43A7-B118-16E4E031ADFF}"/>
    <cellStyle name="Normal 6 4 2 5" xfId="333" xr:uid="{5BEC8532-FA72-4BD5-836A-102AFDA76453}"/>
    <cellStyle name="Normal 6 4 2 5 2" xfId="1613" xr:uid="{156BADDA-DDD2-4B6E-B080-FCF859EC35CB}"/>
    <cellStyle name="Normal 6 4 2 5 2 2" xfId="1614" xr:uid="{BBDD7A04-D4D9-434E-9D02-8CCED435A0A9}"/>
    <cellStyle name="Normal 6 4 2 5 3" xfId="1615" xr:uid="{E4DC4F49-A181-49D2-A423-D8F1163DA6EB}"/>
    <cellStyle name="Normal 6 4 2 5 4" xfId="3183" xr:uid="{0C5DB6A0-7E44-47C5-A00D-E442FBCC95BF}"/>
    <cellStyle name="Normal 6 4 2 6" xfId="1616" xr:uid="{D8026A4D-CA3E-43C9-BAF6-CE05EF9BE36A}"/>
    <cellStyle name="Normal 6 4 2 6 2" xfId="1617" xr:uid="{23091C65-99BF-49D3-9DE2-70C69C9BFAA2}"/>
    <cellStyle name="Normal 6 4 2 6 3" xfId="3184" xr:uid="{F4AB135D-0212-4472-95A3-219214D38CD5}"/>
    <cellStyle name="Normal 6 4 2 6 4" xfId="3185" xr:uid="{566E7E7B-DE26-4977-8283-BC2C96DA936F}"/>
    <cellStyle name="Normal 6 4 2 7" xfId="1618" xr:uid="{F5FF111E-38B9-43A9-BA85-E2E749B187AC}"/>
    <cellStyle name="Normal 6 4 2 8" xfId="3186" xr:uid="{E4246BF2-2ED8-4963-B6F1-E8AA0E32F215}"/>
    <cellStyle name="Normal 6 4 2 9" xfId="3187" xr:uid="{3316B269-EF35-4C46-A06D-3BC2C00A87AE}"/>
    <cellStyle name="Normal 6 4 3" xfId="120" xr:uid="{92630669-80F3-4ED2-9FE0-631CF33C9129}"/>
    <cellStyle name="Normal 6 4 3 2" xfId="121" xr:uid="{479872AC-E3F4-45C2-827C-C1C177D54A9E}"/>
    <cellStyle name="Normal 6 4 3 2 2" xfId="641" xr:uid="{CB6228AD-7CB0-44A6-8130-A7703C355132}"/>
    <cellStyle name="Normal 6 4 3 2 2 2" xfId="1619" xr:uid="{ED385430-DD04-4D83-B247-EC4ECC271614}"/>
    <cellStyle name="Normal 6 4 3 2 2 2 2" xfId="1620" xr:uid="{36BDFF9E-7D6E-4EE6-8A40-5CDFE6653103}"/>
    <cellStyle name="Normal 6 4 3 2 2 2 2 2" xfId="4476" xr:uid="{CD7B0C68-4021-40DB-B1D8-6CC929353797}"/>
    <cellStyle name="Normal 6 4 3 2 2 2 3" xfId="4477" xr:uid="{1289ACE0-F7ED-4632-BDAE-54EBBA8D7D0A}"/>
    <cellStyle name="Normal 6 4 3 2 2 3" xfId="1621" xr:uid="{EF80A037-D78A-4DEC-AE4B-B8AB63357021}"/>
    <cellStyle name="Normal 6 4 3 2 2 3 2" xfId="4478" xr:uid="{236C6EB0-2215-4FEB-9F80-22260C70307C}"/>
    <cellStyle name="Normal 6 4 3 2 2 4" xfId="3188" xr:uid="{58F7DA34-F6E8-49D3-813D-160E3E8AE201}"/>
    <cellStyle name="Normal 6 4 3 2 3" xfId="1622" xr:uid="{867CA039-532B-4D93-AFC9-90F9AD4C89E2}"/>
    <cellStyle name="Normal 6 4 3 2 3 2" xfId="1623" xr:uid="{28EF0D21-7001-4D32-B658-A75CAE5A3B40}"/>
    <cellStyle name="Normal 6 4 3 2 3 2 2" xfId="4479" xr:uid="{6A9CA8F4-7318-45E7-8D01-39EF7436F512}"/>
    <cellStyle name="Normal 6 4 3 2 3 3" xfId="3189" xr:uid="{602414D6-8D7C-486E-AFB3-F7C023EC6D05}"/>
    <cellStyle name="Normal 6 4 3 2 3 4" xfId="3190" xr:uid="{40AFF869-06C0-49A2-8CB0-5185A7659C5A}"/>
    <cellStyle name="Normal 6 4 3 2 4" xfId="1624" xr:uid="{9FEC3DF6-ABF5-4C86-B965-117252D96822}"/>
    <cellStyle name="Normal 6 4 3 2 4 2" xfId="4480" xr:uid="{56274B28-013A-4BEA-92B0-BFC5686E4840}"/>
    <cellStyle name="Normal 6 4 3 2 5" xfId="3191" xr:uid="{7A0492D3-4644-40C8-BB85-351624E4947B}"/>
    <cellStyle name="Normal 6 4 3 2 6" xfId="3192" xr:uid="{EEE12CD3-DAB0-4866-A1AC-EB0099F44D1D}"/>
    <cellStyle name="Normal 6 4 3 3" xfId="334" xr:uid="{BDA1C22F-2DFF-4242-A9F0-790E34D9EC67}"/>
    <cellStyle name="Normal 6 4 3 3 2" xfId="1625" xr:uid="{96A86DA9-261B-4F7F-867D-1CE856E62893}"/>
    <cellStyle name="Normal 6 4 3 3 2 2" xfId="1626" xr:uid="{E3827033-9AA1-4DD3-9B69-E48E73C9AFDE}"/>
    <cellStyle name="Normal 6 4 3 3 2 2 2" xfId="4481" xr:uid="{8039E18E-1410-4829-94EF-DFC0110AB2D5}"/>
    <cellStyle name="Normal 6 4 3 3 2 3" xfId="3193" xr:uid="{E94A071E-EDCE-4BE2-961D-52B0BED29D35}"/>
    <cellStyle name="Normal 6 4 3 3 2 4" xfId="3194" xr:uid="{933C4027-DEFF-4ED4-862C-934F0721736E}"/>
    <cellStyle name="Normal 6 4 3 3 3" xfId="1627" xr:uid="{0BEDAA31-19DC-4DD5-BEA7-2136B4B27C8E}"/>
    <cellStyle name="Normal 6 4 3 3 3 2" xfId="4482" xr:uid="{A4C7D52A-E505-4C0F-B90C-D3D9D84C0255}"/>
    <cellStyle name="Normal 6 4 3 3 4" xfId="3195" xr:uid="{54C30FB6-3385-4319-B70E-2C10EC7F3B7F}"/>
    <cellStyle name="Normal 6 4 3 3 5" xfId="3196" xr:uid="{3C504025-1DDD-4551-AE01-7C44E359E1DC}"/>
    <cellStyle name="Normal 6 4 3 4" xfId="1628" xr:uid="{71962D51-400C-4415-870F-0C3BCE7D231C}"/>
    <cellStyle name="Normal 6 4 3 4 2" xfId="1629" xr:uid="{2087F8EC-D4DF-4880-8363-97FD9AA268BE}"/>
    <cellStyle name="Normal 6 4 3 4 2 2" xfId="4483" xr:uid="{FC805A96-F752-4E16-A946-AA4FAA6BEC2A}"/>
    <cellStyle name="Normal 6 4 3 4 3" xfId="3197" xr:uid="{4BAE75D0-4651-41EA-9A0E-63FBF62D2E71}"/>
    <cellStyle name="Normal 6 4 3 4 4" xfId="3198" xr:uid="{7F9CCA64-F508-4A9F-AAE3-4FBA9B8C02EE}"/>
    <cellStyle name="Normal 6 4 3 5" xfId="1630" xr:uid="{64E5644A-8E57-4B93-AD3C-3F115A5A3573}"/>
    <cellStyle name="Normal 6 4 3 5 2" xfId="3199" xr:uid="{3BBE5A6E-9884-42ED-BBA3-38B87E81023C}"/>
    <cellStyle name="Normal 6 4 3 5 3" xfId="3200" xr:uid="{05E01C9C-5E93-4E3D-A172-F7CC7AB012EA}"/>
    <cellStyle name="Normal 6 4 3 5 4" xfId="3201" xr:uid="{3B027BA2-F0E7-4C20-BA0B-CD8E3ED60605}"/>
    <cellStyle name="Normal 6 4 3 6" xfId="3202" xr:uid="{11044782-4C7D-4192-8AAC-41DF422FAA5B}"/>
    <cellStyle name="Normal 6 4 3 7" xfId="3203" xr:uid="{B24E8146-89CC-4AA2-8369-3B3039CEF853}"/>
    <cellStyle name="Normal 6 4 3 8" xfId="3204" xr:uid="{2FD7FE7E-066F-423C-B250-BA1F2E114C15}"/>
    <cellStyle name="Normal 6 4 4" xfId="122" xr:uid="{4C3A444D-FED0-47AE-9DAD-128B83247B56}"/>
    <cellStyle name="Normal 6 4 4 2" xfId="642" xr:uid="{B91AF1EE-2182-49EC-B00D-2BC1F56B0EF9}"/>
    <cellStyle name="Normal 6 4 4 2 2" xfId="643" xr:uid="{81E49C4B-306D-4BD2-86ED-E60EE5D010A0}"/>
    <cellStyle name="Normal 6 4 4 2 2 2" xfId="1631" xr:uid="{13A50EBD-F363-428D-A4CB-96CE1750C5F3}"/>
    <cellStyle name="Normal 6 4 4 2 2 2 2" xfId="1632" xr:uid="{ABE4272E-A8B6-4A28-84CB-BCCB3F41D59F}"/>
    <cellStyle name="Normal 6 4 4 2 2 3" xfId="1633" xr:uid="{6E4A1F24-DF8C-49C7-A8C0-32EE58BB20CA}"/>
    <cellStyle name="Normal 6 4 4 2 2 4" xfId="3205" xr:uid="{8D577781-9E5F-417B-AC8B-A00654853BB8}"/>
    <cellStyle name="Normal 6 4 4 2 3" xfId="1634" xr:uid="{AA4E8DCD-3718-4DF7-9B44-0F0AA6AFFB5D}"/>
    <cellStyle name="Normal 6 4 4 2 3 2" xfId="1635" xr:uid="{7CBFA6CF-C238-445D-9C83-FC8A32B18E12}"/>
    <cellStyle name="Normal 6 4 4 2 4" xfId="1636" xr:uid="{686B7024-4DB6-4E15-B346-376BDBC0DE6E}"/>
    <cellStyle name="Normal 6 4 4 2 5" xfId="3206" xr:uid="{1656CD3C-212A-4E25-B10F-77FB77D03D8B}"/>
    <cellStyle name="Normal 6 4 4 3" xfId="644" xr:uid="{98B96C47-9E37-4F2C-B5B7-511C4234417F}"/>
    <cellStyle name="Normal 6 4 4 3 2" xfId="1637" xr:uid="{B3488C06-A3AD-47B1-A283-BC4771B6A14A}"/>
    <cellStyle name="Normal 6 4 4 3 2 2" xfId="1638" xr:uid="{7983BB2C-88CF-486A-992E-3F15C73D1B24}"/>
    <cellStyle name="Normal 6 4 4 3 3" xfId="1639" xr:uid="{F2F27614-5D63-4A3B-9D7B-A79890460400}"/>
    <cellStyle name="Normal 6 4 4 3 4" xfId="3207" xr:uid="{8BA4CEF6-FA5A-4CA7-B71B-3B7FBF932037}"/>
    <cellStyle name="Normal 6 4 4 4" xfId="1640" xr:uid="{1ACD1BEA-4653-4001-8EA5-C2CD68157512}"/>
    <cellStyle name="Normal 6 4 4 4 2" xfId="1641" xr:uid="{492B4952-0458-4CA0-AB8A-05AA907F3DD6}"/>
    <cellStyle name="Normal 6 4 4 4 3" xfId="3208" xr:uid="{9F36104B-97AE-4BC2-98EA-C6D0C47A5CF0}"/>
    <cellStyle name="Normal 6 4 4 4 4" xfId="3209" xr:uid="{882CDFC2-60CA-4F93-8CEC-65283F706418}"/>
    <cellStyle name="Normal 6 4 4 5" xfId="1642" xr:uid="{B6712C90-CDD8-4929-AD9B-2BC0AFF7F1DB}"/>
    <cellStyle name="Normal 6 4 4 6" xfId="3210" xr:uid="{33E2914B-3F4A-4F10-BB1B-655F94FF7EB6}"/>
    <cellStyle name="Normal 6 4 4 7" xfId="3211" xr:uid="{C1B2FA76-D8FF-4D28-ACB6-84205911077C}"/>
    <cellStyle name="Normal 6 4 5" xfId="335" xr:uid="{9E229347-8392-4189-B47A-42E97FAD8E69}"/>
    <cellStyle name="Normal 6 4 5 2" xfId="645" xr:uid="{08126260-C486-4298-9F11-CDBBDB8A4275}"/>
    <cellStyle name="Normal 6 4 5 2 2" xfId="1643" xr:uid="{B711FDCF-F811-4CF2-B19C-A039E0700B75}"/>
    <cellStyle name="Normal 6 4 5 2 2 2" xfId="1644" xr:uid="{380E8521-CF45-4795-AD1C-2C8A63112E33}"/>
    <cellStyle name="Normal 6 4 5 2 3" xfId="1645" xr:uid="{9D17BDE4-40A4-4F56-B414-4D7FD01F9012}"/>
    <cellStyle name="Normal 6 4 5 2 4" xfId="3212" xr:uid="{DA5C1583-EB7C-4D18-B636-25BBFF234C17}"/>
    <cellStyle name="Normal 6 4 5 3" xfId="1646" xr:uid="{36082920-76A3-45F5-B5D5-67AB0EE85E33}"/>
    <cellStyle name="Normal 6 4 5 3 2" xfId="1647" xr:uid="{261EF787-4758-4B13-9D76-4C8AD1C99203}"/>
    <cellStyle name="Normal 6 4 5 3 3" xfId="3213" xr:uid="{CCE4CCE3-FAE7-4CD0-AE80-2823057C5AEF}"/>
    <cellStyle name="Normal 6 4 5 3 4" xfId="3214" xr:uid="{24B97262-A909-4EA9-819F-C0E89816C20A}"/>
    <cellStyle name="Normal 6 4 5 4" xfId="1648" xr:uid="{B060BB96-9B9C-46D5-8C14-2C37448B682A}"/>
    <cellStyle name="Normal 6 4 5 5" xfId="3215" xr:uid="{78C19CC8-F5D9-4685-9B98-94CBF0985319}"/>
    <cellStyle name="Normal 6 4 5 6" xfId="3216" xr:uid="{AFB3A6DE-5999-40FB-81A6-5C4ED1F1C872}"/>
    <cellStyle name="Normal 6 4 6" xfId="336" xr:uid="{BCB53E23-3933-4003-851E-B90F0583DDDD}"/>
    <cellStyle name="Normal 6 4 6 2" xfId="1649" xr:uid="{AC07A08F-73CC-44D0-936D-24458BAE7EA3}"/>
    <cellStyle name="Normal 6 4 6 2 2" xfId="1650" xr:uid="{664757D7-1441-41A3-A79D-9D0EFEB7F924}"/>
    <cellStyle name="Normal 6 4 6 2 3" xfId="3217" xr:uid="{1704960D-FA2D-40BF-BAE4-5979F57C76B7}"/>
    <cellStyle name="Normal 6 4 6 2 4" xfId="3218" xr:uid="{B0531141-64F6-4A09-A019-4FEAA5093B43}"/>
    <cellStyle name="Normal 6 4 6 3" xfId="1651" xr:uid="{13ADEF69-1E8F-435B-B340-61C970AF32DA}"/>
    <cellStyle name="Normal 6 4 6 4" xfId="3219" xr:uid="{334D2FC9-2BF4-4ABA-AF0F-9D3389411AE4}"/>
    <cellStyle name="Normal 6 4 6 5" xfId="3220" xr:uid="{FCD1CBBC-1F55-47A9-83E0-61831794A786}"/>
    <cellStyle name="Normal 6 4 7" xfId="1652" xr:uid="{A8A0A450-D152-4E1C-BDA8-FD00985E4590}"/>
    <cellStyle name="Normal 6 4 7 2" xfId="1653" xr:uid="{BC30F494-1F7F-47AB-8923-422389EA8E09}"/>
    <cellStyle name="Normal 6 4 7 3" xfId="3221" xr:uid="{D2576C7B-13FD-4F57-9429-1B2701071CEB}"/>
    <cellStyle name="Normal 6 4 7 3 2" xfId="4407" xr:uid="{9CF94531-40C8-4009-987F-98262B815C69}"/>
    <cellStyle name="Normal 6 4 7 3 3" xfId="4685" xr:uid="{D793FF20-F810-4B73-96A7-646C4E3FC174}"/>
    <cellStyle name="Normal 6 4 7 4" xfId="3222" xr:uid="{79A8D32A-0046-402B-8A99-1B17E8CE0D1B}"/>
    <cellStyle name="Normal 6 4 8" xfId="1654" xr:uid="{24CAC5FF-E3B1-44F2-A046-ED6EBFB668D4}"/>
    <cellStyle name="Normal 6 4 8 2" xfId="3223" xr:uid="{9A6BEA6D-8A1D-4586-8775-DF30F750BDC8}"/>
    <cellStyle name="Normal 6 4 8 3" xfId="3224" xr:uid="{54A1BF33-48C7-4102-8935-EBDE61979D25}"/>
    <cellStyle name="Normal 6 4 8 4" xfId="3225" xr:uid="{59433970-ABA4-445E-9D5E-C7F7C98B92A2}"/>
    <cellStyle name="Normal 6 4 9" xfId="3226" xr:uid="{4AB72688-C57F-478D-8097-5B4196CF8677}"/>
    <cellStyle name="Normal 6 5" xfId="123" xr:uid="{84DDB8A9-2F7A-454E-800F-97B03A8EF070}"/>
    <cellStyle name="Normal 6 5 10" xfId="3227" xr:uid="{A41E0158-E498-4462-AA0F-3E4979D7112C}"/>
    <cellStyle name="Normal 6 5 11" xfId="3228" xr:uid="{B0FF5F60-0C23-439C-8D35-A3B236C554CA}"/>
    <cellStyle name="Normal 6 5 2" xfId="124" xr:uid="{7108642C-0745-4DC2-A2B7-D1DE48203746}"/>
    <cellStyle name="Normal 6 5 2 2" xfId="337" xr:uid="{C9EFA3AF-0E5B-40A3-B3BE-FF845F8DEC85}"/>
    <cellStyle name="Normal 6 5 2 2 2" xfId="646" xr:uid="{594804AB-F045-41E0-8FA3-DBE0A7F1B59E}"/>
    <cellStyle name="Normal 6 5 2 2 2 2" xfId="647" xr:uid="{2C143A97-748F-4D5D-A36F-FFA6E22A7C77}"/>
    <cellStyle name="Normal 6 5 2 2 2 2 2" xfId="1655" xr:uid="{06EA8909-5F38-4675-84C4-2FF909D0391F}"/>
    <cellStyle name="Normal 6 5 2 2 2 2 3" xfId="3229" xr:uid="{385DAB8F-31C4-4F88-867F-AA2121D41B60}"/>
    <cellStyle name="Normal 6 5 2 2 2 2 4" xfId="3230" xr:uid="{2D4C9799-CFCB-4BF6-AF50-2F632E55B18E}"/>
    <cellStyle name="Normal 6 5 2 2 2 3" xfId="1656" xr:uid="{1AB51322-8302-471C-8F1A-F47B1F8E5368}"/>
    <cellStyle name="Normal 6 5 2 2 2 3 2" xfId="3231" xr:uid="{9CB60CDB-AD11-4EB9-929A-1C1806F886D9}"/>
    <cellStyle name="Normal 6 5 2 2 2 3 3" xfId="3232" xr:uid="{588C04E2-5C4E-4B25-B898-DB191FF4045B}"/>
    <cellStyle name="Normal 6 5 2 2 2 3 4" xfId="3233" xr:uid="{63C5B11E-1419-4404-9DDE-3DF0738DF325}"/>
    <cellStyle name="Normal 6 5 2 2 2 4" xfId="3234" xr:uid="{C91705E0-A08E-4718-9356-8593E41B1AE6}"/>
    <cellStyle name="Normal 6 5 2 2 2 5" xfId="3235" xr:uid="{39E45EB8-A08A-4AC9-95FB-288F3ED4A223}"/>
    <cellStyle name="Normal 6 5 2 2 2 6" xfId="3236" xr:uid="{29BEE931-F251-4E75-8303-AFED79AFA8B8}"/>
    <cellStyle name="Normal 6 5 2 2 3" xfId="648" xr:uid="{FD837CD3-06C4-4364-A73D-8B0B7D2A8B8E}"/>
    <cellStyle name="Normal 6 5 2 2 3 2" xfId="1657" xr:uid="{31DE4875-DC41-4D92-B18D-D3786C07DA19}"/>
    <cellStyle name="Normal 6 5 2 2 3 2 2" xfId="3237" xr:uid="{B115948F-4F3B-40DB-BE12-88BB05ACE233}"/>
    <cellStyle name="Normal 6 5 2 2 3 2 3" xfId="3238" xr:uid="{4CA09FB5-5AE1-4F21-8569-36A9962E28B7}"/>
    <cellStyle name="Normal 6 5 2 2 3 2 4" xfId="3239" xr:uid="{69D03310-0454-4238-BD01-0EF414994E64}"/>
    <cellStyle name="Normal 6 5 2 2 3 3" xfId="3240" xr:uid="{DC2BA9CF-C5AF-4A4E-88C6-245C33E7FD82}"/>
    <cellStyle name="Normal 6 5 2 2 3 4" xfId="3241" xr:uid="{D11AC08E-4D8C-4BC9-9C0C-9FE435D9C7A5}"/>
    <cellStyle name="Normal 6 5 2 2 3 5" xfId="3242" xr:uid="{F245B562-4EAC-4B51-A15F-031270A990FA}"/>
    <cellStyle name="Normal 6 5 2 2 4" xfId="1658" xr:uid="{FD7EFD8C-247D-4CB0-80F5-56AEAEB8764C}"/>
    <cellStyle name="Normal 6 5 2 2 4 2" xfId="3243" xr:uid="{947A6681-4818-45A3-97FC-B8CD3A32A61D}"/>
    <cellStyle name="Normal 6 5 2 2 4 3" xfId="3244" xr:uid="{DA586100-4660-4725-92AB-20B18BDE9857}"/>
    <cellStyle name="Normal 6 5 2 2 4 4" xfId="3245" xr:uid="{51D765CD-5274-43E7-88F2-9F6A7F7141CC}"/>
    <cellStyle name="Normal 6 5 2 2 5" xfId="3246" xr:uid="{6BA6715A-3FE7-47C7-B873-562A03CE87C0}"/>
    <cellStyle name="Normal 6 5 2 2 5 2" xfId="3247" xr:uid="{E423EEF9-68CA-45A9-8C4E-2619D393AD63}"/>
    <cellStyle name="Normal 6 5 2 2 5 3" xfId="3248" xr:uid="{7E4253B1-06F4-4B05-8B4C-8861A86218F7}"/>
    <cellStyle name="Normal 6 5 2 2 5 4" xfId="3249" xr:uid="{35F744E9-517B-49A4-A77D-EE694EA70516}"/>
    <cellStyle name="Normal 6 5 2 2 6" xfId="3250" xr:uid="{51C6F64A-6955-46A1-95E8-BCC7491208D0}"/>
    <cellStyle name="Normal 6 5 2 2 7" xfId="3251" xr:uid="{21FD41E4-9D22-47DE-BE5B-9652C3F836D0}"/>
    <cellStyle name="Normal 6 5 2 2 8" xfId="3252" xr:uid="{AFE2BED8-0E46-418D-AEDD-57A55D2FF98E}"/>
    <cellStyle name="Normal 6 5 2 3" xfId="649" xr:uid="{4D9A2790-A2F1-4017-B123-B0ECA4858832}"/>
    <cellStyle name="Normal 6 5 2 3 2" xfId="650" xr:uid="{EDCEFF97-5F1E-4BEF-82C0-5CD9EB8BFEE9}"/>
    <cellStyle name="Normal 6 5 2 3 2 2" xfId="651" xr:uid="{D6755A8B-10D3-49B9-BD53-E19D65AA5963}"/>
    <cellStyle name="Normal 6 5 2 3 2 3" xfId="3253" xr:uid="{0404C32F-BA84-41EB-94D2-9BAF2F59844C}"/>
    <cellStyle name="Normal 6 5 2 3 2 4" xfId="3254" xr:uid="{49B1AA47-7D5E-428F-BE7F-34C6F8C02854}"/>
    <cellStyle name="Normal 6 5 2 3 3" xfId="652" xr:uid="{DBC21F87-B3FC-483F-B9BE-C64F86055F7A}"/>
    <cellStyle name="Normal 6 5 2 3 3 2" xfId="3255" xr:uid="{302CA80E-6740-40C4-9D13-8E46A2AE0E0C}"/>
    <cellStyle name="Normal 6 5 2 3 3 3" xfId="3256" xr:uid="{4A7C20A2-C8F4-49E9-8740-F5DC57A0BFFB}"/>
    <cellStyle name="Normal 6 5 2 3 3 4" xfId="3257" xr:uid="{B7A76231-35F7-4479-962B-54946DB1474E}"/>
    <cellStyle name="Normal 6 5 2 3 4" xfId="3258" xr:uid="{331B9C1E-1889-40C2-B23B-4C0496437AA5}"/>
    <cellStyle name="Normal 6 5 2 3 5" xfId="3259" xr:uid="{AA26EE1A-40A0-4B8C-9DA4-C2AF63665C66}"/>
    <cellStyle name="Normal 6 5 2 3 6" xfId="3260" xr:uid="{D9EE4B05-A486-4518-84F4-3363E471B7A6}"/>
    <cellStyle name="Normal 6 5 2 4" xfId="653" xr:uid="{99F844C5-D682-41FA-B485-69AF30A0E5D9}"/>
    <cellStyle name="Normal 6 5 2 4 2" xfId="654" xr:uid="{0404E016-EB86-4940-A085-F140B34CB60E}"/>
    <cellStyle name="Normal 6 5 2 4 2 2" xfId="3261" xr:uid="{CF73D23B-6020-4F10-8476-6B5E2369F502}"/>
    <cellStyle name="Normal 6 5 2 4 2 3" xfId="3262" xr:uid="{8D53B15C-7DAF-4227-B6B4-AF678B9BFDA4}"/>
    <cellStyle name="Normal 6 5 2 4 2 4" xfId="3263" xr:uid="{21DF6C4E-3259-4522-A4E1-173DA2D44A76}"/>
    <cellStyle name="Normal 6 5 2 4 3" xfId="3264" xr:uid="{9900CB5D-5BBF-4EF3-9278-CEE33D93577C}"/>
    <cellStyle name="Normal 6 5 2 4 4" xfId="3265" xr:uid="{D73B92FC-F34C-4977-B284-AAAAAA9941E5}"/>
    <cellStyle name="Normal 6 5 2 4 5" xfId="3266" xr:uid="{802E9545-37ED-4888-AE3D-06583A7A09F3}"/>
    <cellStyle name="Normal 6 5 2 5" xfId="655" xr:uid="{F1E5BB71-A3CF-43E1-A60E-FB9454972B43}"/>
    <cellStyle name="Normal 6 5 2 5 2" xfId="3267" xr:uid="{80055DCA-08D8-4501-8CCE-8CF4B532AAAF}"/>
    <cellStyle name="Normal 6 5 2 5 3" xfId="3268" xr:uid="{792B55F7-B1F5-462B-A996-9A294B09F5BD}"/>
    <cellStyle name="Normal 6 5 2 5 4" xfId="3269" xr:uid="{96EC4B35-F986-4DF8-A18B-4A387355051C}"/>
    <cellStyle name="Normal 6 5 2 6" xfId="3270" xr:uid="{E0E644AC-415B-410D-AF9B-B5614EEFEF8A}"/>
    <cellStyle name="Normal 6 5 2 6 2" xfId="3271" xr:uid="{72DDB8FB-7D49-4F17-A71E-2F5DC6ECE4F3}"/>
    <cellStyle name="Normal 6 5 2 6 3" xfId="3272" xr:uid="{FFC36FE1-B8F3-4D1D-AE81-C4FD63FA0AC9}"/>
    <cellStyle name="Normal 6 5 2 6 4" xfId="3273" xr:uid="{78E28A46-0AF9-4507-96AF-A1D71DAA9703}"/>
    <cellStyle name="Normal 6 5 2 7" xfId="3274" xr:uid="{A155C4F2-1136-4170-8F0A-6E5122A1BDDF}"/>
    <cellStyle name="Normal 6 5 2 8" xfId="3275" xr:uid="{1F3DCF73-8BBD-4A1F-AD69-1DC1A382B44D}"/>
    <cellStyle name="Normal 6 5 2 9" xfId="3276" xr:uid="{40017F02-2544-47E0-BA79-97EE601CE166}"/>
    <cellStyle name="Normal 6 5 3" xfId="338" xr:uid="{E4B1EEBB-A2F7-471E-8D0B-25269B2D21E1}"/>
    <cellStyle name="Normal 6 5 3 2" xfId="656" xr:uid="{79F8D70B-ED20-4210-89C8-79625399167F}"/>
    <cellStyle name="Normal 6 5 3 2 2" xfId="657" xr:uid="{0F06DB97-AC17-4627-909F-960763C0ADD0}"/>
    <cellStyle name="Normal 6 5 3 2 2 2" xfId="1659" xr:uid="{D2306330-6944-45CD-AFA8-BE667DF19C26}"/>
    <cellStyle name="Normal 6 5 3 2 2 2 2" xfId="1660" xr:uid="{782E1B16-7959-49C1-98B8-B4ED7D241172}"/>
    <cellStyle name="Normal 6 5 3 2 2 3" xfId="1661" xr:uid="{BEC0E52A-C791-4DF3-BDBD-3E2F7FE0886B}"/>
    <cellStyle name="Normal 6 5 3 2 2 4" xfId="3277" xr:uid="{FACDA799-E834-4F78-88F4-332FF40A5D4C}"/>
    <cellStyle name="Normal 6 5 3 2 3" xfId="1662" xr:uid="{3CCB3845-89D5-4E28-97FD-025014CC368A}"/>
    <cellStyle name="Normal 6 5 3 2 3 2" xfId="1663" xr:uid="{A15B167B-8C3F-4462-B93A-325F86BDDBCB}"/>
    <cellStyle name="Normal 6 5 3 2 3 3" xfId="3278" xr:uid="{477ACC0E-FBC6-40F8-A451-FA21530B2A66}"/>
    <cellStyle name="Normal 6 5 3 2 3 4" xfId="3279" xr:uid="{76866B7D-6821-40D4-85E9-087FDCD9BB55}"/>
    <cellStyle name="Normal 6 5 3 2 4" xfId="1664" xr:uid="{A56F01BD-70BB-46BB-8FB8-1FEF670D95AA}"/>
    <cellStyle name="Normal 6 5 3 2 5" xfId="3280" xr:uid="{629EC113-AC37-4C0F-84E9-75A39B4DE642}"/>
    <cellStyle name="Normal 6 5 3 2 6" xfId="3281" xr:uid="{5063C43D-D930-4467-82BA-49D48C139EEF}"/>
    <cellStyle name="Normal 6 5 3 3" xfId="658" xr:uid="{4F6CAE66-4A0F-417B-8248-09D203ED7885}"/>
    <cellStyle name="Normal 6 5 3 3 2" xfId="1665" xr:uid="{7DBF74EB-E30B-4ED4-82BD-96B2988B2558}"/>
    <cellStyle name="Normal 6 5 3 3 2 2" xfId="1666" xr:uid="{BE457B42-26F9-440D-BE00-C634511556C7}"/>
    <cellStyle name="Normal 6 5 3 3 2 3" xfId="3282" xr:uid="{38547726-6D40-428A-A995-C38A80E7729D}"/>
    <cellStyle name="Normal 6 5 3 3 2 4" xfId="3283" xr:uid="{49868CA9-31AF-4255-8C0A-817530A307A4}"/>
    <cellStyle name="Normal 6 5 3 3 3" xfId="1667" xr:uid="{9E74CFA8-5C88-4B92-85E7-674B01DDBC25}"/>
    <cellStyle name="Normal 6 5 3 3 4" xfId="3284" xr:uid="{659F6A45-64BA-48AE-B131-471C0C28AF9E}"/>
    <cellStyle name="Normal 6 5 3 3 5" xfId="3285" xr:uid="{57C7DF5F-9D83-43E2-A96F-77CFAA163A09}"/>
    <cellStyle name="Normal 6 5 3 4" xfId="1668" xr:uid="{B050896A-B5B7-4E3D-8D0E-A401D853E5F4}"/>
    <cellStyle name="Normal 6 5 3 4 2" xfId="1669" xr:uid="{B040A2F9-2E21-4917-A75E-160BD5E3B812}"/>
    <cellStyle name="Normal 6 5 3 4 3" xfId="3286" xr:uid="{F468E238-4C6E-4C62-889A-E3592DD14DED}"/>
    <cellStyle name="Normal 6 5 3 4 4" xfId="3287" xr:uid="{1BC6D995-B09F-4ACF-A649-6100D278C517}"/>
    <cellStyle name="Normal 6 5 3 5" xfId="1670" xr:uid="{8731A78C-D003-4AC6-9BF8-C4B8881692EF}"/>
    <cellStyle name="Normal 6 5 3 5 2" xfId="3288" xr:uid="{AB84330B-47C3-4801-8967-F4948907EA3D}"/>
    <cellStyle name="Normal 6 5 3 5 3" xfId="3289" xr:uid="{171EB6D7-DF3A-47DF-AC3D-9459DBF30054}"/>
    <cellStyle name="Normal 6 5 3 5 4" xfId="3290" xr:uid="{4A64A1BC-1BA8-4A4F-8A2D-E1E68C31603F}"/>
    <cellStyle name="Normal 6 5 3 6" xfId="3291" xr:uid="{8B62DD76-0492-47A1-AFE0-EA49176D2724}"/>
    <cellStyle name="Normal 6 5 3 7" xfId="3292" xr:uid="{33DB4FD3-1BC8-4213-AE75-D726DECF9099}"/>
    <cellStyle name="Normal 6 5 3 8" xfId="3293" xr:uid="{72354315-B878-4CED-A6B6-052C1D7D3866}"/>
    <cellStyle name="Normal 6 5 4" xfId="339" xr:uid="{512F2916-B266-493A-A38B-FC7D472E26F7}"/>
    <cellStyle name="Normal 6 5 4 2" xfId="659" xr:uid="{A09D05F8-03AA-4266-964D-BC83B7989595}"/>
    <cellStyle name="Normal 6 5 4 2 2" xfId="660" xr:uid="{27CB56B5-5208-4D0F-95AD-5C918F86D393}"/>
    <cellStyle name="Normal 6 5 4 2 2 2" xfId="1671" xr:uid="{A7F8523C-CF06-44E5-9F09-88EF1B11F53B}"/>
    <cellStyle name="Normal 6 5 4 2 2 3" xfId="3294" xr:uid="{CBF1420D-2C92-42FF-9E46-66EA410C9BD0}"/>
    <cellStyle name="Normal 6 5 4 2 2 4" xfId="3295" xr:uid="{5C2E119E-1A2A-4F02-8439-02910688C132}"/>
    <cellStyle name="Normal 6 5 4 2 3" xfId="1672" xr:uid="{89A8EEA9-EC67-4DD8-AB0D-67B1E80AF11A}"/>
    <cellStyle name="Normal 6 5 4 2 4" xfId="3296" xr:uid="{F6015C08-B071-4068-A301-54E8A67B01D3}"/>
    <cellStyle name="Normal 6 5 4 2 5" xfId="3297" xr:uid="{6E65DBD7-EF1F-4143-B989-0068B53DD7B0}"/>
    <cellStyle name="Normal 6 5 4 3" xfId="661" xr:uid="{672337DC-867B-48D5-A993-E828769E5543}"/>
    <cellStyle name="Normal 6 5 4 3 2" xfId="1673" xr:uid="{DBE344C3-3F2B-402A-8081-73448E49E71F}"/>
    <cellStyle name="Normal 6 5 4 3 3" xfId="3298" xr:uid="{23E7C74A-DEE2-4303-B742-4B55224540EB}"/>
    <cellStyle name="Normal 6 5 4 3 4" xfId="3299" xr:uid="{0F5A811A-ED5D-47AD-BC30-F0C6B796C128}"/>
    <cellStyle name="Normal 6 5 4 4" xfId="1674" xr:uid="{839A0F7E-EC3A-404E-BBF5-624526E4BEF0}"/>
    <cellStyle name="Normal 6 5 4 4 2" xfId="3300" xr:uid="{C0EE1783-5136-4F73-85E4-A5E2D7E59C48}"/>
    <cellStyle name="Normal 6 5 4 4 3" xfId="3301" xr:uid="{E56545D3-B11B-4FED-B921-4BDFC4E67E8A}"/>
    <cellStyle name="Normal 6 5 4 4 4" xfId="3302" xr:uid="{55357B78-1DC0-4128-887B-629291B49F14}"/>
    <cellStyle name="Normal 6 5 4 5" xfId="3303" xr:uid="{74D0205E-7057-4D31-A448-67A79590D973}"/>
    <cellStyle name="Normal 6 5 4 6" xfId="3304" xr:uid="{0F9DDCC8-3EE2-4D25-BE80-5F7511A160F3}"/>
    <cellStyle name="Normal 6 5 4 7" xfId="3305" xr:uid="{245CA63F-6708-4D26-817F-352CCA75E61D}"/>
    <cellStyle name="Normal 6 5 5" xfId="340" xr:uid="{70828D08-E87D-4095-A717-F6A05E40083F}"/>
    <cellStyle name="Normal 6 5 5 2" xfId="662" xr:uid="{9937E5FC-EDD9-46B5-8772-57C833A2A1E4}"/>
    <cellStyle name="Normal 6 5 5 2 2" xfId="1675" xr:uid="{B8018898-A0A1-4010-9752-52D985946FA6}"/>
    <cellStyle name="Normal 6 5 5 2 3" xfId="3306" xr:uid="{6CBC97AB-F4E8-47AF-A4BC-1A66952EB82B}"/>
    <cellStyle name="Normal 6 5 5 2 4" xfId="3307" xr:uid="{57B816CA-7995-41D4-850D-7E942ABDF90B}"/>
    <cellStyle name="Normal 6 5 5 3" xfId="1676" xr:uid="{90BAEC7F-4BEC-4F55-96DF-20F33DD3D544}"/>
    <cellStyle name="Normal 6 5 5 3 2" xfId="3308" xr:uid="{346A8AA4-4710-4C37-82BA-C83B3EE6D1F2}"/>
    <cellStyle name="Normal 6 5 5 3 3" xfId="3309" xr:uid="{9390DB6F-3BCC-4759-BBAE-C18BB19B18A9}"/>
    <cellStyle name="Normal 6 5 5 3 4" xfId="3310" xr:uid="{6CFF434E-B48F-484C-9B63-8E09FC668E7E}"/>
    <cellStyle name="Normal 6 5 5 4" xfId="3311" xr:uid="{83BDED12-3920-4AB5-9C63-152C4164DBD0}"/>
    <cellStyle name="Normal 6 5 5 5" xfId="3312" xr:uid="{E58320A7-862B-4CD5-A13F-822AD25B44E1}"/>
    <cellStyle name="Normal 6 5 5 6" xfId="3313" xr:uid="{BAB5CF87-9DC1-4930-895B-3382378C2500}"/>
    <cellStyle name="Normal 6 5 6" xfId="663" xr:uid="{C0C62608-8A84-453D-8396-7359B94DF6ED}"/>
    <cellStyle name="Normal 6 5 6 2" xfId="1677" xr:uid="{3F918047-F1A5-420A-8F6B-4E4B24D0E348}"/>
    <cellStyle name="Normal 6 5 6 2 2" xfId="3314" xr:uid="{F0C3CC13-0475-479E-BCF3-6D6AABA1FA72}"/>
    <cellStyle name="Normal 6 5 6 2 3" xfId="3315" xr:uid="{9C930C5A-5BAB-4E2B-92F5-9C0629BE3D47}"/>
    <cellStyle name="Normal 6 5 6 2 4" xfId="3316" xr:uid="{5F013E87-F0B4-4CD2-917C-3EE5591E62EF}"/>
    <cellStyle name="Normal 6 5 6 3" xfId="3317" xr:uid="{E2894C1A-0C02-4C1B-9851-3C933CE8E7CC}"/>
    <cellStyle name="Normal 6 5 6 4" xfId="3318" xr:uid="{B701743E-757D-4716-A297-4F1754C03244}"/>
    <cellStyle name="Normal 6 5 6 5" xfId="3319" xr:uid="{83A76BC1-6CDE-40E5-BEB5-B1794BAF489F}"/>
    <cellStyle name="Normal 6 5 7" xfId="1678" xr:uid="{E34DD3E4-612A-40CD-9AC9-FCA5153A652A}"/>
    <cellStyle name="Normal 6 5 7 2" xfId="3320" xr:uid="{AA94D4EC-4759-4241-BD20-3095FFF2DDD5}"/>
    <cellStyle name="Normal 6 5 7 3" xfId="3321" xr:uid="{F7266EE6-C561-4637-805A-4F630F97EB4A}"/>
    <cellStyle name="Normal 6 5 7 4" xfId="3322" xr:uid="{53A1591C-AA26-471E-9924-69D840F3C136}"/>
    <cellStyle name="Normal 6 5 8" xfId="3323" xr:uid="{871842D6-973C-48FE-B478-481960A8A2C8}"/>
    <cellStyle name="Normal 6 5 8 2" xfId="3324" xr:uid="{5560497D-A206-4FF4-942B-428EF19DE9A9}"/>
    <cellStyle name="Normal 6 5 8 3" xfId="3325" xr:uid="{A47BA2B9-334B-40B2-BDA5-8A8FA2E472EC}"/>
    <cellStyle name="Normal 6 5 8 4" xfId="3326" xr:uid="{0C3F0CD3-91D2-4113-9BDE-ECFCBFF34134}"/>
    <cellStyle name="Normal 6 5 9" xfId="3327" xr:uid="{96B0DF2F-9E04-4E09-84A3-C66290455404}"/>
    <cellStyle name="Normal 6 6" xfId="125" xr:uid="{BCD9C802-2112-486E-9ECC-0EE46DC6329B}"/>
    <cellStyle name="Normal 6 6 2" xfId="126" xr:uid="{8EA6FC3E-15E7-47F6-8ABA-471831D5BD16}"/>
    <cellStyle name="Normal 6 6 2 2" xfId="341" xr:uid="{BCD61BDF-E3BE-4266-A5CA-3EE4B35388B8}"/>
    <cellStyle name="Normal 6 6 2 2 2" xfId="664" xr:uid="{E54FA2F7-39CA-4783-923B-6710C3F7A987}"/>
    <cellStyle name="Normal 6 6 2 2 2 2" xfId="1679" xr:uid="{E64C2592-2FFF-4FB4-A128-96862EF97FDB}"/>
    <cellStyle name="Normal 6 6 2 2 2 3" xfId="3328" xr:uid="{D5F9C7B1-5A08-48EE-B8DA-D382596E9096}"/>
    <cellStyle name="Normal 6 6 2 2 2 4" xfId="3329" xr:uid="{52EF78EF-FC09-4A5E-95B2-789B22461BE2}"/>
    <cellStyle name="Normal 6 6 2 2 3" xfId="1680" xr:uid="{BBA8ED51-020B-4D0B-80D5-6C714E49A4DD}"/>
    <cellStyle name="Normal 6 6 2 2 3 2" xfId="3330" xr:uid="{8EAD8E43-64C2-40D7-B8C1-50F69122A4AE}"/>
    <cellStyle name="Normal 6 6 2 2 3 3" xfId="3331" xr:uid="{EB33D3FA-1F91-44F2-93A5-881FA5F365B9}"/>
    <cellStyle name="Normal 6 6 2 2 3 4" xfId="3332" xr:uid="{C5697A6F-91DE-4B4C-860B-82A8D27C6926}"/>
    <cellStyle name="Normal 6 6 2 2 4" xfId="3333" xr:uid="{AF179EDA-F171-4395-9536-D3AF765B931A}"/>
    <cellStyle name="Normal 6 6 2 2 5" xfId="3334" xr:uid="{13B08DF3-33B1-4D7D-9FEF-90B2F1AAA082}"/>
    <cellStyle name="Normal 6 6 2 2 6" xfId="3335" xr:uid="{4F3F4934-B9EC-477E-B59D-D9F2E7AB3DE1}"/>
    <cellStyle name="Normal 6 6 2 3" xfId="665" xr:uid="{5D03B5E3-2188-41E3-A68C-45783E9D598A}"/>
    <cellStyle name="Normal 6 6 2 3 2" xfId="1681" xr:uid="{CA2FF50F-3536-4499-84D8-6E89631E5BA6}"/>
    <cellStyle name="Normal 6 6 2 3 2 2" xfId="3336" xr:uid="{9FB4A420-5406-42EF-B168-08C998F3A845}"/>
    <cellStyle name="Normal 6 6 2 3 2 3" xfId="3337" xr:uid="{95D333DA-1D47-4FDE-BDCA-1E8B6BDB28F7}"/>
    <cellStyle name="Normal 6 6 2 3 2 4" xfId="3338" xr:uid="{553B7E6A-87B3-4531-AD20-5D22584741EE}"/>
    <cellStyle name="Normal 6 6 2 3 3" xfId="3339" xr:uid="{D566999E-4773-4F1D-ADD0-798C94E162FC}"/>
    <cellStyle name="Normal 6 6 2 3 4" xfId="3340" xr:uid="{C9B45FB1-6B9A-4150-848E-F9448962C078}"/>
    <cellStyle name="Normal 6 6 2 3 5" xfId="3341" xr:uid="{F134DD01-8661-428F-B1EA-A9E0DE7A272A}"/>
    <cellStyle name="Normal 6 6 2 4" xfId="1682" xr:uid="{4CDC84E8-C490-4E7E-8AF6-606EF73C8F3E}"/>
    <cellStyle name="Normal 6 6 2 4 2" xfId="3342" xr:uid="{A8D2EEFB-F36A-40ED-9CB9-AB43FE0BCD45}"/>
    <cellStyle name="Normal 6 6 2 4 3" xfId="3343" xr:uid="{18E9D95D-9886-4E4E-AFF0-53913A33BCD5}"/>
    <cellStyle name="Normal 6 6 2 4 4" xfId="3344" xr:uid="{78F89636-54B7-4CD0-ADE9-6E245DAD83F5}"/>
    <cellStyle name="Normal 6 6 2 5" xfId="3345" xr:uid="{5C9A06EA-D2C0-4EEB-A47D-D22089AA45E8}"/>
    <cellStyle name="Normal 6 6 2 5 2" xfId="3346" xr:uid="{23E1B777-E89F-4217-B723-F86FE196C81F}"/>
    <cellStyle name="Normal 6 6 2 5 3" xfId="3347" xr:uid="{801D59B5-A9A9-44A3-9B98-1771684559DB}"/>
    <cellStyle name="Normal 6 6 2 5 4" xfId="3348" xr:uid="{BEE54E1E-98A2-411C-8CDE-3B22FCC8D5C8}"/>
    <cellStyle name="Normal 6 6 2 6" xfId="3349" xr:uid="{15E8F0CD-B1FF-444E-9380-8DEC9C1E697A}"/>
    <cellStyle name="Normal 6 6 2 7" xfId="3350" xr:uid="{0B126352-4F82-4A01-A862-8400B3A0D30B}"/>
    <cellStyle name="Normal 6 6 2 8" xfId="3351" xr:uid="{AFF8FAC5-C47A-45B3-9C92-306D59AF4F93}"/>
    <cellStyle name="Normal 6 6 3" xfId="342" xr:uid="{7613B195-E9F1-4C5A-A92E-B5812D71A22F}"/>
    <cellStyle name="Normal 6 6 3 2" xfId="666" xr:uid="{4A8271F9-23EA-4716-9EC1-E23CB353655A}"/>
    <cellStyle name="Normal 6 6 3 2 2" xfId="667" xr:uid="{87339BAE-F9FA-4DB5-A119-6DD07AF51FF4}"/>
    <cellStyle name="Normal 6 6 3 2 3" xfId="3352" xr:uid="{D2C92078-F88E-41B4-B3BD-3D514F345AB8}"/>
    <cellStyle name="Normal 6 6 3 2 4" xfId="3353" xr:uid="{CFC91A5D-3E33-49F3-B1EC-8D904C6F424A}"/>
    <cellStyle name="Normal 6 6 3 3" xfId="668" xr:uid="{49C4F088-2528-4A6D-B63D-1AA58569A292}"/>
    <cellStyle name="Normal 6 6 3 3 2" xfId="3354" xr:uid="{4091C1DD-ED5F-4DE7-A69F-A0EDC2115A61}"/>
    <cellStyle name="Normal 6 6 3 3 3" xfId="3355" xr:uid="{B6DAFAF9-9ED8-49F1-A98E-9A3F01F713D3}"/>
    <cellStyle name="Normal 6 6 3 3 4" xfId="3356" xr:uid="{95857FAE-EF19-4C5F-B256-59B4CACB7A11}"/>
    <cellStyle name="Normal 6 6 3 4" xfId="3357" xr:uid="{B1E08504-66EA-4491-AF09-CE64FDCBE89D}"/>
    <cellStyle name="Normal 6 6 3 5" xfId="3358" xr:uid="{E4A09625-E303-4A63-B060-EA1BDE6DAC9F}"/>
    <cellStyle name="Normal 6 6 3 6" xfId="3359" xr:uid="{6AAF1DFD-D7C6-420D-8B4E-E8E7B52A661C}"/>
    <cellStyle name="Normal 6 6 4" xfId="343" xr:uid="{E706392F-EF71-4C6F-9565-B25F8B7CEEFE}"/>
    <cellStyle name="Normal 6 6 4 2" xfId="669" xr:uid="{6942CA71-5750-40E6-A24E-6BBC59DEAB3C}"/>
    <cellStyle name="Normal 6 6 4 2 2" xfId="3360" xr:uid="{B7FC02CA-C6F1-49C2-92A7-8E395AFCA17D}"/>
    <cellStyle name="Normal 6 6 4 2 3" xfId="3361" xr:uid="{AB73CE65-0154-4E51-BE89-B56DB5637CB1}"/>
    <cellStyle name="Normal 6 6 4 2 4" xfId="3362" xr:uid="{87126878-E533-430E-ACA6-673FDE5BAF5A}"/>
    <cellStyle name="Normal 6 6 4 3" xfId="3363" xr:uid="{8540CD3B-35BC-46C8-9B9F-9CB0A356837E}"/>
    <cellStyle name="Normal 6 6 4 4" xfId="3364" xr:uid="{607287EA-F1F2-4BCB-9BCF-88DE19DA531F}"/>
    <cellStyle name="Normal 6 6 4 5" xfId="3365" xr:uid="{C17B56E0-4BC0-45C0-A729-214626874BB4}"/>
    <cellStyle name="Normal 6 6 5" xfId="670" xr:uid="{5CF32C81-9DD6-45AA-9CC5-55D5D3D0F2B0}"/>
    <cellStyle name="Normal 6 6 5 2" xfId="3366" xr:uid="{6899863C-19B0-45A6-8E57-055F800E2E93}"/>
    <cellStyle name="Normal 6 6 5 3" xfId="3367" xr:uid="{2DA3B797-C56B-4F97-BB6B-0B3D54C38107}"/>
    <cellStyle name="Normal 6 6 5 4" xfId="3368" xr:uid="{75C5DEB9-98CD-49DA-B7C7-1D8F97A26DCA}"/>
    <cellStyle name="Normal 6 6 6" xfId="3369" xr:uid="{A53C8317-4CEF-45FF-B010-FE1BF54CEF3B}"/>
    <cellStyle name="Normal 6 6 6 2" xfId="3370" xr:uid="{5C61AEBE-D0FA-4B1A-8372-FCDE817F915F}"/>
    <cellStyle name="Normal 6 6 6 3" xfId="3371" xr:uid="{0F07564C-FE34-46E1-A3A3-E567915E93D2}"/>
    <cellStyle name="Normal 6 6 6 4" xfId="3372" xr:uid="{0CA5A3FB-0EB6-40E4-8908-70B11C8F9095}"/>
    <cellStyle name="Normal 6 6 7" xfId="3373" xr:uid="{7BB9DEAC-B1FF-4D78-90B8-1A108AE5EDF6}"/>
    <cellStyle name="Normal 6 6 8" xfId="3374" xr:uid="{6925FB41-18C7-4110-843E-44A8A2E6AD03}"/>
    <cellStyle name="Normal 6 6 9" xfId="3375" xr:uid="{8D6704A6-B202-4CAF-A3D9-4DD63B2939CF}"/>
    <cellStyle name="Normal 6 7" xfId="127" xr:uid="{A8023E53-AC4D-4729-9287-D1742B55CEF3}"/>
    <cellStyle name="Normal 6 7 2" xfId="344" xr:uid="{3AD307DE-77C0-418D-B8B2-1ED3C717E34C}"/>
    <cellStyle name="Normal 6 7 2 2" xfId="671" xr:uid="{200084DB-D796-4A8A-B1C3-2310E2AB10B9}"/>
    <cellStyle name="Normal 6 7 2 2 2" xfId="1683" xr:uid="{792A90A5-2876-4880-BC33-CD2FEA0E0529}"/>
    <cellStyle name="Normal 6 7 2 2 2 2" xfId="1684" xr:uid="{C4AE301F-31EC-4F21-8DBD-47EBE8F5F7D0}"/>
    <cellStyle name="Normal 6 7 2 2 3" xfId="1685" xr:uid="{11E6ADE2-A63E-4206-B6E5-7A047B320603}"/>
    <cellStyle name="Normal 6 7 2 2 4" xfId="3376" xr:uid="{B6ECB0AC-F2B5-4F11-ACD9-BD2142017F88}"/>
    <cellStyle name="Normal 6 7 2 3" xfId="1686" xr:uid="{5E49058F-BD58-4776-B039-B06E11CE4B5A}"/>
    <cellStyle name="Normal 6 7 2 3 2" xfId="1687" xr:uid="{CDE3E52C-9AB6-443E-9340-49848A5AC504}"/>
    <cellStyle name="Normal 6 7 2 3 3" xfId="3377" xr:uid="{3952C429-CAD7-4E7A-8D9A-9BEFF588F378}"/>
    <cellStyle name="Normal 6 7 2 3 4" xfId="3378" xr:uid="{B0BE8E79-B413-4D0C-84AB-CEF43E38C863}"/>
    <cellStyle name="Normal 6 7 2 4" xfId="1688" xr:uid="{817BBAC4-39DB-4046-9A49-6C539862FD2C}"/>
    <cellStyle name="Normal 6 7 2 5" xfId="3379" xr:uid="{6F1F3280-DCE9-4915-B573-2F0028C8B42F}"/>
    <cellStyle name="Normal 6 7 2 6" xfId="3380" xr:uid="{CF40BE76-712D-42F0-A68D-6201C23DB79C}"/>
    <cellStyle name="Normal 6 7 3" xfId="672" xr:uid="{09B47520-6FC3-4D63-8560-68BC3EFBD383}"/>
    <cellStyle name="Normal 6 7 3 2" xfId="1689" xr:uid="{49A62AE2-1DA8-4E11-B6B6-0DE9D5DD7792}"/>
    <cellStyle name="Normal 6 7 3 2 2" xfId="1690" xr:uid="{016BC47C-C148-4945-A4D2-215C37F3E1CF}"/>
    <cellStyle name="Normal 6 7 3 2 3" xfId="3381" xr:uid="{B922D2AD-1CCE-4ADF-9922-0D303E962C5D}"/>
    <cellStyle name="Normal 6 7 3 2 4" xfId="3382" xr:uid="{0EDBD07C-1C32-4C99-B92D-A8CEF808C0F9}"/>
    <cellStyle name="Normal 6 7 3 3" xfId="1691" xr:uid="{15583EDA-CF60-44B3-AD1C-6C09386AC23C}"/>
    <cellStyle name="Normal 6 7 3 4" xfId="3383" xr:uid="{E039028E-488A-40F2-9A48-D4666A70728E}"/>
    <cellStyle name="Normal 6 7 3 5" xfId="3384" xr:uid="{8D9ADE45-F9EB-44F6-80B6-D481E173587E}"/>
    <cellStyle name="Normal 6 7 4" xfId="1692" xr:uid="{E45255C5-3ACD-4CBF-8864-5312C2E2FE29}"/>
    <cellStyle name="Normal 6 7 4 2" xfId="1693" xr:uid="{DC441579-4B1F-4BBB-8207-86D088347398}"/>
    <cellStyle name="Normal 6 7 4 3" xfId="3385" xr:uid="{4D867432-B491-462A-AF95-D503E6B7E7A1}"/>
    <cellStyle name="Normal 6 7 4 4" xfId="3386" xr:uid="{53557300-7A92-4995-A7CD-A925CF0B8C92}"/>
    <cellStyle name="Normal 6 7 5" xfId="1694" xr:uid="{F764D1A9-9601-40CD-B1B3-F10912613C30}"/>
    <cellStyle name="Normal 6 7 5 2" xfId="3387" xr:uid="{1078F82C-7355-4519-9DF8-376CAFA1E05E}"/>
    <cellStyle name="Normal 6 7 5 3" xfId="3388" xr:uid="{62EACA07-265E-4B33-BE76-81B8C315CC6B}"/>
    <cellStyle name="Normal 6 7 5 4" xfId="3389" xr:uid="{5FDA83F5-7A0A-4B05-B217-9E7983F8BA3A}"/>
    <cellStyle name="Normal 6 7 6" xfId="3390" xr:uid="{9DB1176A-A842-4A64-85C3-716A8CB0FAF8}"/>
    <cellStyle name="Normal 6 7 7" xfId="3391" xr:uid="{191A400F-C606-4DA1-8D26-88273D7F4C0C}"/>
    <cellStyle name="Normal 6 7 8" xfId="3392" xr:uid="{02A5FC52-10EF-4109-8AEF-05C577324FD4}"/>
    <cellStyle name="Normal 6 8" xfId="345" xr:uid="{ED8743E5-733D-4117-87F0-189A48B88150}"/>
    <cellStyle name="Normal 6 8 2" xfId="673" xr:uid="{D521908F-16E1-4C12-9DB6-7D9990F547A8}"/>
    <cellStyle name="Normal 6 8 2 2" xfId="674" xr:uid="{0A6E6C37-2861-4373-AE42-49F6D9ECDB28}"/>
    <cellStyle name="Normal 6 8 2 2 2" xfId="1695" xr:uid="{DBF4B897-25B7-4125-A248-45986502E6F3}"/>
    <cellStyle name="Normal 6 8 2 2 3" xfId="3393" xr:uid="{588A69A8-B118-46AD-851B-BFC12A9C9FD1}"/>
    <cellStyle name="Normal 6 8 2 2 4" xfId="3394" xr:uid="{A09EA52C-B374-445F-8BCE-D6BB053DD20D}"/>
    <cellStyle name="Normal 6 8 2 3" xfId="1696" xr:uid="{4C88DF72-C9BD-4DCA-8D2B-2ED928E81A60}"/>
    <cellStyle name="Normal 6 8 2 4" xfId="3395" xr:uid="{B7995AC1-43D8-4570-B518-53B144FF9FB0}"/>
    <cellStyle name="Normal 6 8 2 5" xfId="3396" xr:uid="{1BB4F1A3-7B5C-41A7-BF4C-4E689C8D1270}"/>
    <cellStyle name="Normal 6 8 3" xfId="675" xr:uid="{C32B47BF-52C7-4DA1-BE38-CFFDA3DCD391}"/>
    <cellStyle name="Normal 6 8 3 2" xfId="1697" xr:uid="{13094522-F876-4B1A-8F6B-E8971A6DA01C}"/>
    <cellStyle name="Normal 6 8 3 3" xfId="3397" xr:uid="{B66A86BF-6C12-4BC7-A63A-7F3916E81696}"/>
    <cellStyle name="Normal 6 8 3 4" xfId="3398" xr:uid="{CD14D016-5CDF-4BDE-96D5-F365114D0695}"/>
    <cellStyle name="Normal 6 8 4" xfId="1698" xr:uid="{236AB9DA-CB5C-4D7A-A605-20E35224D297}"/>
    <cellStyle name="Normal 6 8 4 2" xfId="3399" xr:uid="{20D3EFCD-70E7-4B80-8D23-042DC1E43C15}"/>
    <cellStyle name="Normal 6 8 4 3" xfId="3400" xr:uid="{B2915450-38DE-41ED-A1BA-DA170D3E3327}"/>
    <cellStyle name="Normal 6 8 4 4" xfId="3401" xr:uid="{1F85D964-F362-4968-AF9F-CC55FC73FF73}"/>
    <cellStyle name="Normal 6 8 5" xfId="3402" xr:uid="{CAEF1FB8-807D-4BBC-B11F-F8845E40663F}"/>
    <cellStyle name="Normal 6 8 6" xfId="3403" xr:uid="{12CF740F-70D0-4E43-9DFE-8BA73FAD15F9}"/>
    <cellStyle name="Normal 6 8 7" xfId="3404" xr:uid="{7CF7B681-2868-43A5-9E86-A079A797605E}"/>
    <cellStyle name="Normal 6 9" xfId="346" xr:uid="{737CF84C-B13B-45D8-910A-3F3DC21D61FD}"/>
    <cellStyle name="Normal 6 9 2" xfId="676" xr:uid="{0BFDA744-D0BB-4AA2-8842-FC82E036B53E}"/>
    <cellStyle name="Normal 6 9 2 2" xfId="1699" xr:uid="{47DC6C6A-D055-4053-A7F3-7757AA3B6F4D}"/>
    <cellStyle name="Normal 6 9 2 3" xfId="3405" xr:uid="{C4FAFDE6-5896-482A-9792-2C475D82D439}"/>
    <cellStyle name="Normal 6 9 2 4" xfId="3406" xr:uid="{AE7B96D0-BC49-41FD-8800-B4CC8BED9E4F}"/>
    <cellStyle name="Normal 6 9 3" xfId="1700" xr:uid="{91001587-09B1-479F-BD32-ECB52A75FFF9}"/>
    <cellStyle name="Normal 6 9 3 2" xfId="3407" xr:uid="{37D21A96-A30C-46E8-BC19-CE6CFEA99F19}"/>
    <cellStyle name="Normal 6 9 3 3" xfId="3408" xr:uid="{1BD07F89-CED9-4B90-A318-657F8C133F4D}"/>
    <cellStyle name="Normal 6 9 3 4" xfId="3409" xr:uid="{2BC53A34-AB62-41DD-93A2-191FEFE9E84B}"/>
    <cellStyle name="Normal 6 9 4" xfId="3410" xr:uid="{47E193DD-AC11-4047-925E-02957BD77235}"/>
    <cellStyle name="Normal 6 9 5" xfId="3411" xr:uid="{70D3F51A-89EA-4BAB-876F-03FE0AF6E3D6}"/>
    <cellStyle name="Normal 6 9 6" xfId="3412" xr:uid="{9765C79F-568D-4A0B-82BD-23A826B8F335}"/>
    <cellStyle name="Normal 7" xfId="128" xr:uid="{95200F83-8CD6-4147-A394-8953FD961B50}"/>
    <cellStyle name="Normal 7 10" xfId="1701" xr:uid="{3499C881-FC7A-49F5-A23B-DA5493E97D58}"/>
    <cellStyle name="Normal 7 10 2" xfId="3413" xr:uid="{ACE662A5-0DDD-4CD3-81F7-8C3FD86D6F5B}"/>
    <cellStyle name="Normal 7 10 3" xfId="3414" xr:uid="{1CE76117-D101-4308-9A48-75443F1A3C62}"/>
    <cellStyle name="Normal 7 10 4" xfId="3415" xr:uid="{D84A9DE7-7F13-4D1C-B8A5-4656CDEAB383}"/>
    <cellStyle name="Normal 7 11" xfId="3416" xr:uid="{07FD7F32-D42A-4409-82B0-EAEB742064CD}"/>
    <cellStyle name="Normal 7 11 2" xfId="3417" xr:uid="{4C8096AD-F346-479C-8E87-63C7ABDEE3E6}"/>
    <cellStyle name="Normal 7 11 3" xfId="3418" xr:uid="{5CC09D15-1D56-42E2-AA46-D3493FAA7EAF}"/>
    <cellStyle name="Normal 7 11 4" xfId="3419" xr:uid="{19A252DC-ACEF-45D4-88A1-ADF5CA9DACAB}"/>
    <cellStyle name="Normal 7 12" xfId="3420" xr:uid="{4C7D7366-E5BE-421A-B1CD-CB91340378BA}"/>
    <cellStyle name="Normal 7 12 2" xfId="3421" xr:uid="{240E07CB-EB0A-49FC-A4C1-C5C16E045D03}"/>
    <cellStyle name="Normal 7 13" xfId="3422" xr:uid="{8DDC4222-5249-4B81-B9D3-12E48D913BAE}"/>
    <cellStyle name="Normal 7 14" xfId="3423" xr:uid="{9458CA1C-E91A-412A-BFB1-585FF86AADB9}"/>
    <cellStyle name="Normal 7 15" xfId="3424" xr:uid="{46E72F9E-AA56-4E18-A9B4-269016F292AA}"/>
    <cellStyle name="Normal 7 2" xfId="129" xr:uid="{FAEF381E-84F6-4147-9077-34042FD96B69}"/>
    <cellStyle name="Normal 7 2 10" xfId="3425" xr:uid="{DF6BBB2F-1A74-49C0-AB54-2AC7C30486A9}"/>
    <cellStyle name="Normal 7 2 11" xfId="3426" xr:uid="{B5FA8855-23BE-42C6-B192-BEDBB7D2E155}"/>
    <cellStyle name="Normal 7 2 2" xfId="130" xr:uid="{99C7D279-4764-41B8-A4C7-2405AFD1FD0A}"/>
    <cellStyle name="Normal 7 2 2 2" xfId="131" xr:uid="{7359B518-E1A0-445E-82C6-2E175D4D0D6D}"/>
    <cellStyle name="Normal 7 2 2 2 2" xfId="347" xr:uid="{CAA20AA8-CE82-4CC1-8969-92A20DFA7F53}"/>
    <cellStyle name="Normal 7 2 2 2 2 2" xfId="677" xr:uid="{E181B635-8061-497B-AC60-698778B121C4}"/>
    <cellStyle name="Normal 7 2 2 2 2 2 2" xfId="678" xr:uid="{24D5F568-CF17-454F-A322-C42EDC4E4078}"/>
    <cellStyle name="Normal 7 2 2 2 2 2 2 2" xfId="1702" xr:uid="{4BB98E84-D893-44A2-AA66-16509480CF18}"/>
    <cellStyle name="Normal 7 2 2 2 2 2 2 2 2" xfId="1703" xr:uid="{0E808B4A-1208-473A-BB8C-7277F6DF03D5}"/>
    <cellStyle name="Normal 7 2 2 2 2 2 2 3" xfId="1704" xr:uid="{46B4C5A8-2051-402D-992A-DBC85C45C5C6}"/>
    <cellStyle name="Normal 7 2 2 2 2 2 3" xfId="1705" xr:uid="{D2161728-B470-4D15-AB63-A71E088691A7}"/>
    <cellStyle name="Normal 7 2 2 2 2 2 3 2" xfId="1706" xr:uid="{52D381DB-57C1-455B-96CC-AFCB00D48835}"/>
    <cellStyle name="Normal 7 2 2 2 2 2 4" xfId="1707" xr:uid="{082A6C86-0E5C-40B2-855A-5197CD9CACD3}"/>
    <cellStyle name="Normal 7 2 2 2 2 3" xfId="679" xr:uid="{9EED1B2F-48A0-41C2-8424-BC896483EFE0}"/>
    <cellStyle name="Normal 7 2 2 2 2 3 2" xfId="1708" xr:uid="{D64355A9-0034-4E4F-8A67-02EB8F9DB07F}"/>
    <cellStyle name="Normal 7 2 2 2 2 3 2 2" xfId="1709" xr:uid="{1FFEAD4F-9D69-4D1D-BD56-9CC54E271D7B}"/>
    <cellStyle name="Normal 7 2 2 2 2 3 3" xfId="1710" xr:uid="{0AAB2531-BBF9-4E6D-9060-B3443C16D5B5}"/>
    <cellStyle name="Normal 7 2 2 2 2 3 4" xfId="3427" xr:uid="{18047AA7-A073-4DA5-8A50-2BFED4D385B8}"/>
    <cellStyle name="Normal 7 2 2 2 2 4" xfId="1711" xr:uid="{84FC438E-3564-4EDD-A6AD-2586D50246EB}"/>
    <cellStyle name="Normal 7 2 2 2 2 4 2" xfId="1712" xr:uid="{D2F013FC-A37E-4C2F-A645-973AA454AC91}"/>
    <cellStyle name="Normal 7 2 2 2 2 5" xfId="1713" xr:uid="{F87A06DD-04EE-434B-8C2E-848B79B83966}"/>
    <cellStyle name="Normal 7 2 2 2 2 6" xfId="3428" xr:uid="{EF5C2AF4-37EB-4096-A290-1EF01F0036B4}"/>
    <cellStyle name="Normal 7 2 2 2 3" xfId="348" xr:uid="{2CDDCBB2-9BBB-4D5C-A1A8-9710D1668068}"/>
    <cellStyle name="Normal 7 2 2 2 3 2" xfId="680" xr:uid="{44E273EC-57F3-41DC-903E-9825A9EB645F}"/>
    <cellStyle name="Normal 7 2 2 2 3 2 2" xfId="681" xr:uid="{30B665D5-1854-412F-8C53-9800A320005E}"/>
    <cellStyle name="Normal 7 2 2 2 3 2 2 2" xfId="1714" xr:uid="{117A92AD-1608-4958-8ECB-0BA103A0EF10}"/>
    <cellStyle name="Normal 7 2 2 2 3 2 2 2 2" xfId="1715" xr:uid="{E60EB0D5-1E2D-4C26-8C8C-0721254DAC9B}"/>
    <cellStyle name="Normal 7 2 2 2 3 2 2 3" xfId="1716" xr:uid="{D5E1581C-E4F7-4B2B-B8D2-063D4C61504C}"/>
    <cellStyle name="Normal 7 2 2 2 3 2 3" xfId="1717" xr:uid="{768D05F9-93D3-4613-AD19-F082B14B85E5}"/>
    <cellStyle name="Normal 7 2 2 2 3 2 3 2" xfId="1718" xr:uid="{096FBC45-D9CA-4197-9CBC-14C78926210F}"/>
    <cellStyle name="Normal 7 2 2 2 3 2 4" xfId="1719" xr:uid="{F88A9322-150A-4754-A14F-881A49A44F1F}"/>
    <cellStyle name="Normal 7 2 2 2 3 3" xfId="682" xr:uid="{5FDC6AAF-F685-4A72-9691-90902FFA3869}"/>
    <cellStyle name="Normal 7 2 2 2 3 3 2" xfId="1720" xr:uid="{96D50629-EBA2-4C7E-BA33-94FB0A074E44}"/>
    <cellStyle name="Normal 7 2 2 2 3 3 2 2" xfId="1721" xr:uid="{29DFD0DC-3D3D-43DA-A72A-2DDACF30BD15}"/>
    <cellStyle name="Normal 7 2 2 2 3 3 3" xfId="1722" xr:uid="{2E17E9BE-8B1B-4A53-8C0E-75B416B59761}"/>
    <cellStyle name="Normal 7 2 2 2 3 4" xfId="1723" xr:uid="{5457BC48-A113-47F1-BF58-22DD280ED81D}"/>
    <cellStyle name="Normal 7 2 2 2 3 4 2" xfId="1724" xr:uid="{BD736F97-3924-4835-B8AA-B353090BC862}"/>
    <cellStyle name="Normal 7 2 2 2 3 5" xfId="1725" xr:uid="{0B7AF139-CB02-49C8-B148-CB47B7DD0822}"/>
    <cellStyle name="Normal 7 2 2 2 4" xfId="683" xr:uid="{018D52AC-31CF-4DC0-8FCE-C229E383C1CD}"/>
    <cellStyle name="Normal 7 2 2 2 4 2" xfId="684" xr:uid="{2310D88C-CCEB-4D69-923D-AD705D34A39B}"/>
    <cellStyle name="Normal 7 2 2 2 4 2 2" xfId="1726" xr:uid="{9EE488E4-351B-4996-87DB-561A94E05664}"/>
    <cellStyle name="Normal 7 2 2 2 4 2 2 2" xfId="1727" xr:uid="{F72BD784-C330-4771-A482-B30B34228426}"/>
    <cellStyle name="Normal 7 2 2 2 4 2 3" xfId="1728" xr:uid="{018405E7-1C8B-4B26-B7D7-54B98D0E3C60}"/>
    <cellStyle name="Normal 7 2 2 2 4 3" xfId="1729" xr:uid="{43890B7E-1E51-4E6D-BCE9-ED649867DEBA}"/>
    <cellStyle name="Normal 7 2 2 2 4 3 2" xfId="1730" xr:uid="{A2C34959-4D75-4B4D-A145-87D706209E93}"/>
    <cellStyle name="Normal 7 2 2 2 4 4" xfId="1731" xr:uid="{C2C97795-6A0F-4786-A89A-14BE102DB5D6}"/>
    <cellStyle name="Normal 7 2 2 2 5" xfId="685" xr:uid="{30AD7E93-A433-4235-85E0-D31D1EDD1226}"/>
    <cellStyle name="Normal 7 2 2 2 5 2" xfId="1732" xr:uid="{2F79D2D9-34A6-42FA-AAF3-AEF2CDC21401}"/>
    <cellStyle name="Normal 7 2 2 2 5 2 2" xfId="1733" xr:uid="{65EC07F6-8DF3-4D9F-B6C0-A694ADC8A6F3}"/>
    <cellStyle name="Normal 7 2 2 2 5 3" xfId="1734" xr:uid="{7E365137-BFE7-40F5-A91D-DB88FC20BA72}"/>
    <cellStyle name="Normal 7 2 2 2 5 4" xfId="3429" xr:uid="{D73BB061-9682-49EC-9431-8027120ACAEB}"/>
    <cellStyle name="Normal 7 2 2 2 6" xfId="1735" xr:uid="{2C5FB9F5-C9AB-4827-B204-934E506F6493}"/>
    <cellStyle name="Normal 7 2 2 2 6 2" xfId="1736" xr:uid="{3E43F068-E208-4D50-94CC-8DAD90D671CA}"/>
    <cellStyle name="Normal 7 2 2 2 7" xfId="1737" xr:uid="{2AB8C91A-0670-44DB-82CA-44504D0195E8}"/>
    <cellStyle name="Normal 7 2 2 2 8" xfId="3430" xr:uid="{134A604A-8A93-4501-A4F4-17493C870980}"/>
    <cellStyle name="Normal 7 2 2 3" xfId="349" xr:uid="{3602A9CE-E3DF-4807-93A8-02669DA1644E}"/>
    <cellStyle name="Normal 7 2 2 3 2" xfId="686" xr:uid="{E56BE752-C373-4B9F-8F0A-73D8075B07B0}"/>
    <cellStyle name="Normal 7 2 2 3 2 2" xfId="687" xr:uid="{7C809831-4029-41E0-9F69-1F49FF1C015A}"/>
    <cellStyle name="Normal 7 2 2 3 2 2 2" xfId="1738" xr:uid="{A89D0E65-D19E-4B6B-8747-D709A27E2B7C}"/>
    <cellStyle name="Normal 7 2 2 3 2 2 2 2" xfId="1739" xr:uid="{F33DFE8D-7FEF-476F-915B-8AFB3AFFB613}"/>
    <cellStyle name="Normal 7 2 2 3 2 2 3" xfId="1740" xr:uid="{1F3A4070-E5E0-4A00-A230-C762B046A0E1}"/>
    <cellStyle name="Normal 7 2 2 3 2 3" xfId="1741" xr:uid="{087A3A33-DAA8-4BFF-BC04-85EF82341D70}"/>
    <cellStyle name="Normal 7 2 2 3 2 3 2" xfId="1742" xr:uid="{0620F57E-B06D-4354-8F08-0B5BFF67F5DD}"/>
    <cellStyle name="Normal 7 2 2 3 2 4" xfId="1743" xr:uid="{E5C77E04-772B-42EB-88E0-41B7F9D84BB7}"/>
    <cellStyle name="Normal 7 2 2 3 3" xfId="688" xr:uid="{8291D906-9B4B-49E5-BC32-15E0B3AD449B}"/>
    <cellStyle name="Normal 7 2 2 3 3 2" xfId="1744" xr:uid="{04281D0E-3F74-45E3-8E8F-7D48ABFA50FA}"/>
    <cellStyle name="Normal 7 2 2 3 3 2 2" xfId="1745" xr:uid="{7669D6D4-362D-47BD-BD15-1EC6CEB5155D}"/>
    <cellStyle name="Normal 7 2 2 3 3 3" xfId="1746" xr:uid="{505A48F2-51B6-4009-8D4E-D263587D7B14}"/>
    <cellStyle name="Normal 7 2 2 3 3 4" xfId="3431" xr:uid="{4F717437-D176-465E-BF8E-7EF38D6E2E9E}"/>
    <cellStyle name="Normal 7 2 2 3 4" xfId="1747" xr:uid="{023FF536-F96C-46D8-AE02-F8B7200FC21A}"/>
    <cellStyle name="Normal 7 2 2 3 4 2" xfId="1748" xr:uid="{F3F873D1-02ED-4800-9B33-3B07D7FEA615}"/>
    <cellStyle name="Normal 7 2 2 3 5" xfId="1749" xr:uid="{1908B6F0-6F19-422A-93A5-1EEA02ECB815}"/>
    <cellStyle name="Normal 7 2 2 3 6" xfId="3432" xr:uid="{BA2244F5-C26F-4C5A-B8D9-A552535E2C20}"/>
    <cellStyle name="Normal 7 2 2 4" xfId="350" xr:uid="{09A9A537-3651-4C2D-8A87-C0CD28224BFD}"/>
    <cellStyle name="Normal 7 2 2 4 2" xfId="689" xr:uid="{E5AF6CC1-98D1-4A90-A918-FF1AE87643BF}"/>
    <cellStyle name="Normal 7 2 2 4 2 2" xfId="690" xr:uid="{E3A6F6FD-8760-40A7-B6E2-B9D258DF3251}"/>
    <cellStyle name="Normal 7 2 2 4 2 2 2" xfId="1750" xr:uid="{A00B7A57-CAB3-4397-873C-61D30D0A1A86}"/>
    <cellStyle name="Normal 7 2 2 4 2 2 2 2" xfId="1751" xr:uid="{553ABF5C-08CF-4105-B35F-67005B32CF56}"/>
    <cellStyle name="Normal 7 2 2 4 2 2 3" xfId="1752" xr:uid="{2C171B34-D468-4CB1-A0B6-C20A43E1569C}"/>
    <cellStyle name="Normal 7 2 2 4 2 3" xfId="1753" xr:uid="{FB72B39C-ADA3-40F6-B343-44E3A42BF9BE}"/>
    <cellStyle name="Normal 7 2 2 4 2 3 2" xfId="1754" xr:uid="{C14C10F7-487B-4F21-AE0D-2149409DB316}"/>
    <cellStyle name="Normal 7 2 2 4 2 4" xfId="1755" xr:uid="{D6AE2C41-D277-4132-A916-3BAD7543745D}"/>
    <cellStyle name="Normal 7 2 2 4 3" xfId="691" xr:uid="{ED3A04A6-ECB2-449A-B060-7C24DF1BC399}"/>
    <cellStyle name="Normal 7 2 2 4 3 2" xfId="1756" xr:uid="{889DDB77-72F3-431C-B2CE-43EF2BF4A038}"/>
    <cellStyle name="Normal 7 2 2 4 3 2 2" xfId="1757" xr:uid="{A095DEFE-AA77-4744-A169-ADB744ABEBEB}"/>
    <cellStyle name="Normal 7 2 2 4 3 3" xfId="1758" xr:uid="{B41BDFC6-0CF2-4097-8BCF-BADBA8DDEB23}"/>
    <cellStyle name="Normal 7 2 2 4 4" xfId="1759" xr:uid="{808BC379-6EDC-4EAE-8B39-6284651D219F}"/>
    <cellStyle name="Normal 7 2 2 4 4 2" xfId="1760" xr:uid="{4C7785E1-DD6A-431C-A6CF-CB80597F1B32}"/>
    <cellStyle name="Normal 7 2 2 4 5" xfId="1761" xr:uid="{94D22F27-4C1C-4BEC-9008-2BCC97CB7D7E}"/>
    <cellStyle name="Normal 7 2 2 5" xfId="351" xr:uid="{25AC606B-BA52-4A7A-AAD6-B4ED0F638E28}"/>
    <cellStyle name="Normal 7 2 2 5 2" xfId="692" xr:uid="{656DBAD2-5350-4522-9158-6F6891834D4D}"/>
    <cellStyle name="Normal 7 2 2 5 2 2" xfId="1762" xr:uid="{2398A7D9-19B2-431D-BBB9-3F33D9669623}"/>
    <cellStyle name="Normal 7 2 2 5 2 2 2" xfId="1763" xr:uid="{F08CC7CC-3895-4A75-B6BF-57C5B541F2F4}"/>
    <cellStyle name="Normal 7 2 2 5 2 3" xfId="1764" xr:uid="{45189B71-2BCD-41BC-84A7-7EC7F8217CAF}"/>
    <cellStyle name="Normal 7 2 2 5 3" xfId="1765" xr:uid="{C6F5ADCF-91BF-4485-9418-2D545F4B07E0}"/>
    <cellStyle name="Normal 7 2 2 5 3 2" xfId="1766" xr:uid="{4C23C70C-70EA-4B67-A0EC-00AF9442CD56}"/>
    <cellStyle name="Normal 7 2 2 5 4" xfId="1767" xr:uid="{F2D47799-0104-4F46-B7A6-A64041C716E0}"/>
    <cellStyle name="Normal 7 2 2 6" xfId="693" xr:uid="{342B653E-6E2B-4BC3-8BC9-DA570F1D1FB3}"/>
    <cellStyle name="Normal 7 2 2 6 2" xfId="1768" xr:uid="{37C8E62E-DE84-426B-BDCF-7C0CCF0FD9C1}"/>
    <cellStyle name="Normal 7 2 2 6 2 2" xfId="1769" xr:uid="{7D3080AD-5D5B-439E-B32F-DF2CD49CCC12}"/>
    <cellStyle name="Normal 7 2 2 6 3" xfId="1770" xr:uid="{0EC63C9C-1D3B-4834-A4E2-CFE5CBCC34B3}"/>
    <cellStyle name="Normal 7 2 2 6 4" xfId="3433" xr:uid="{D2814BFE-5A7D-48A8-980B-8851B2A9EB8C}"/>
    <cellStyle name="Normal 7 2 2 7" xfId="1771" xr:uid="{2A39D495-EB49-4160-9C2F-A6ABBF14628E}"/>
    <cellStyle name="Normal 7 2 2 7 2" xfId="1772" xr:uid="{B3815924-9715-4068-B014-51EABAB5B272}"/>
    <cellStyle name="Normal 7 2 2 8" xfId="1773" xr:uid="{FA25ECCB-7778-464C-85F2-A1C16D0ECA61}"/>
    <cellStyle name="Normal 7 2 2 9" xfId="3434" xr:uid="{34721C92-5577-40EB-B374-D7203AE5C679}"/>
    <cellStyle name="Normal 7 2 3" xfId="132" xr:uid="{9F5AE8BF-FE08-4B9C-BCE3-46D6D8A47824}"/>
    <cellStyle name="Normal 7 2 3 2" xfId="133" xr:uid="{40405314-BDE3-4571-9814-E0AB0E0512FA}"/>
    <cellStyle name="Normal 7 2 3 2 2" xfId="694" xr:uid="{8E0AEF3F-A951-4C09-9916-64A6D296BBA5}"/>
    <cellStyle name="Normal 7 2 3 2 2 2" xfId="695" xr:uid="{449574FE-4F02-49C7-9616-A438C1F3AAFC}"/>
    <cellStyle name="Normal 7 2 3 2 2 2 2" xfId="1774" xr:uid="{BFF74266-811D-4B25-A104-07CC73A3AB19}"/>
    <cellStyle name="Normal 7 2 3 2 2 2 2 2" xfId="1775" xr:uid="{6DEA70A7-5554-4F09-A6A4-7E4D54633070}"/>
    <cellStyle name="Normal 7 2 3 2 2 2 3" xfId="1776" xr:uid="{E7465D97-67B0-4CFD-A9A6-AAF34B40063C}"/>
    <cellStyle name="Normal 7 2 3 2 2 3" xfId="1777" xr:uid="{6026F218-2911-498E-B50F-751F5B76932C}"/>
    <cellStyle name="Normal 7 2 3 2 2 3 2" xfId="1778" xr:uid="{E5DAB27B-F096-47F3-9230-F3B65D092526}"/>
    <cellStyle name="Normal 7 2 3 2 2 4" xfId="1779" xr:uid="{838BB210-C5CF-43C2-B84A-08FD313AEB02}"/>
    <cellStyle name="Normal 7 2 3 2 3" xfId="696" xr:uid="{804F1702-CA57-408E-8E56-77449FA694C4}"/>
    <cellStyle name="Normal 7 2 3 2 3 2" xfId="1780" xr:uid="{9C6BA09B-6367-4FA9-BE7D-4C6ADFCD1BEA}"/>
    <cellStyle name="Normal 7 2 3 2 3 2 2" xfId="1781" xr:uid="{6A596EF0-52CD-4163-AF11-6565E9B23BCC}"/>
    <cellStyle name="Normal 7 2 3 2 3 3" xfId="1782" xr:uid="{DBED8C06-51D2-4C7A-A951-A4C1BA132FE1}"/>
    <cellStyle name="Normal 7 2 3 2 3 4" xfId="3435" xr:uid="{847E32A4-62E6-4ABC-BA4B-B6AA2964FAF6}"/>
    <cellStyle name="Normal 7 2 3 2 4" xfId="1783" xr:uid="{4ACBA682-3A2B-4970-A822-FC069E9BA06F}"/>
    <cellStyle name="Normal 7 2 3 2 4 2" xfId="1784" xr:uid="{8F4A0BB1-18F2-411D-B44B-BE5B2CE37E48}"/>
    <cellStyle name="Normal 7 2 3 2 5" xfId="1785" xr:uid="{27612DE0-16AF-4C39-B1C6-6E3C2C63001B}"/>
    <cellStyle name="Normal 7 2 3 2 6" xfId="3436" xr:uid="{9AF55226-FD9E-4C2A-A608-007A8C35308F}"/>
    <cellStyle name="Normal 7 2 3 3" xfId="352" xr:uid="{1B69DF33-B077-4AD7-8030-9C4C438C5AD3}"/>
    <cellStyle name="Normal 7 2 3 3 2" xfId="697" xr:uid="{3E803BE4-1EE4-4119-9213-57AC6F3AEA38}"/>
    <cellStyle name="Normal 7 2 3 3 2 2" xfId="698" xr:uid="{9F48E3B9-1547-43F6-A528-8083662DD11D}"/>
    <cellStyle name="Normal 7 2 3 3 2 2 2" xfId="1786" xr:uid="{2A05659F-5967-4267-9078-95609A04D221}"/>
    <cellStyle name="Normal 7 2 3 3 2 2 2 2" xfId="1787" xr:uid="{ABE5FB18-60C7-4E6C-85C5-060EC5BF5254}"/>
    <cellStyle name="Normal 7 2 3 3 2 2 3" xfId="1788" xr:uid="{FE90F6B3-13DC-419D-B445-2AF97A4185E8}"/>
    <cellStyle name="Normal 7 2 3 3 2 3" xfId="1789" xr:uid="{C89F6DA1-839F-47D6-A305-336E814397AB}"/>
    <cellStyle name="Normal 7 2 3 3 2 3 2" xfId="1790" xr:uid="{D1C4BCB5-970E-4306-B4AD-63419FA6C27C}"/>
    <cellStyle name="Normal 7 2 3 3 2 4" xfId="1791" xr:uid="{818EA364-55DD-4AE5-BD14-8ED685E3D24E}"/>
    <cellStyle name="Normal 7 2 3 3 3" xfId="699" xr:uid="{5A66BAEA-015F-422D-8D05-D75EF47AEB47}"/>
    <cellStyle name="Normal 7 2 3 3 3 2" xfId="1792" xr:uid="{872A7127-93ED-4E1E-9810-A8815886ED8C}"/>
    <cellStyle name="Normal 7 2 3 3 3 2 2" xfId="1793" xr:uid="{EB3393F1-28B5-4065-B7DA-375C464E0C24}"/>
    <cellStyle name="Normal 7 2 3 3 3 3" xfId="1794" xr:uid="{E54DDEDA-7E3F-4D64-AB07-580DC49C3BD9}"/>
    <cellStyle name="Normal 7 2 3 3 4" xfId="1795" xr:uid="{7C431F82-0D29-472F-A13F-46D9DBBD38FB}"/>
    <cellStyle name="Normal 7 2 3 3 4 2" xfId="1796" xr:uid="{D39089DC-448E-483E-88CF-C07FB34A3935}"/>
    <cellStyle name="Normal 7 2 3 3 5" xfId="1797" xr:uid="{DD7AD546-7AF9-42DA-9BC6-C377037415AA}"/>
    <cellStyle name="Normal 7 2 3 4" xfId="353" xr:uid="{3D0E0584-B7C1-4467-9BE7-BAA907775792}"/>
    <cellStyle name="Normal 7 2 3 4 2" xfId="700" xr:uid="{94D09DB6-42C1-4A8F-9898-37EC37DF2B1F}"/>
    <cellStyle name="Normal 7 2 3 4 2 2" xfId="1798" xr:uid="{F60F32ED-E61C-454D-BF0C-AF225918641F}"/>
    <cellStyle name="Normal 7 2 3 4 2 2 2" xfId="1799" xr:uid="{4A5981B2-9027-400B-AA3E-F61451290331}"/>
    <cellStyle name="Normal 7 2 3 4 2 3" xfId="1800" xr:uid="{58B2F7B9-A40E-4A34-A410-015DCCA9FF41}"/>
    <cellStyle name="Normal 7 2 3 4 3" xfId="1801" xr:uid="{EC97D31B-B39C-47D2-A796-6A3DC1E91BE5}"/>
    <cellStyle name="Normal 7 2 3 4 3 2" xfId="1802" xr:uid="{1B264783-8848-4DD7-9200-9649DA393EB1}"/>
    <cellStyle name="Normal 7 2 3 4 4" xfId="1803" xr:uid="{9ACD88A2-00F8-49AC-94DA-0DFE2FD8F8B2}"/>
    <cellStyle name="Normal 7 2 3 5" xfId="701" xr:uid="{93BD24DE-1C79-4D85-B7A1-06236693FBD3}"/>
    <cellStyle name="Normal 7 2 3 5 2" xfId="1804" xr:uid="{A35CB8C9-4335-43C5-8315-19B0ED114540}"/>
    <cellStyle name="Normal 7 2 3 5 2 2" xfId="1805" xr:uid="{B00F3F37-B44E-4199-BED2-E3C3DF949F23}"/>
    <cellStyle name="Normal 7 2 3 5 3" xfId="1806" xr:uid="{B86B0967-2557-4BFB-AE16-46F435888EBB}"/>
    <cellStyle name="Normal 7 2 3 5 4" xfId="3437" xr:uid="{1E60A5A7-3232-49BC-916B-0B1E7D48AB65}"/>
    <cellStyle name="Normal 7 2 3 6" xfId="1807" xr:uid="{827D9D0B-1659-42EF-B78C-0469988639D2}"/>
    <cellStyle name="Normal 7 2 3 6 2" xfId="1808" xr:uid="{87930913-B5D2-4B61-BCFA-85094531FFF8}"/>
    <cellStyle name="Normal 7 2 3 7" xfId="1809" xr:uid="{457F9888-6575-425D-8543-82541E6841FE}"/>
    <cellStyle name="Normal 7 2 3 8" xfId="3438" xr:uid="{54EBF74A-5A38-4E87-A0F9-6B3BA80A29FF}"/>
    <cellStyle name="Normal 7 2 4" xfId="134" xr:uid="{A5250003-D184-4FB5-960F-B284D4BD97A5}"/>
    <cellStyle name="Normal 7 2 4 2" xfId="448" xr:uid="{B612EE7B-5D3F-4869-AF2D-7B1020F7022F}"/>
    <cellStyle name="Normal 7 2 4 2 2" xfId="702" xr:uid="{C4CAC7DB-6A98-44BC-A8CB-6CD889E3AF81}"/>
    <cellStyle name="Normal 7 2 4 2 2 2" xfId="1810" xr:uid="{DCA4B013-DF47-41A6-8004-6545F75A9305}"/>
    <cellStyle name="Normal 7 2 4 2 2 2 2" xfId="1811" xr:uid="{FC1C678E-FBF5-4414-ADFA-CDEC12C7EF1E}"/>
    <cellStyle name="Normal 7 2 4 2 2 3" xfId="1812" xr:uid="{02FD5166-EE64-48D2-8C20-C9DAEC0AAB99}"/>
    <cellStyle name="Normal 7 2 4 2 2 4" xfId="3439" xr:uid="{3DAF684C-D053-4E84-99AA-28E862E0CEC8}"/>
    <cellStyle name="Normal 7 2 4 2 3" xfId="1813" xr:uid="{E8FA4B33-D25B-481E-8F27-EF7BAD2EF2DE}"/>
    <cellStyle name="Normal 7 2 4 2 3 2" xfId="1814" xr:uid="{5ED88A67-21F0-4AF7-A755-C35FF25F0EE7}"/>
    <cellStyle name="Normal 7 2 4 2 4" xfId="1815" xr:uid="{3A649CBF-C44A-428A-9B4E-C07AAE878B2A}"/>
    <cellStyle name="Normal 7 2 4 2 5" xfId="3440" xr:uid="{FDCE8793-8599-4EFA-AF67-B1C486B04B86}"/>
    <cellStyle name="Normal 7 2 4 3" xfId="703" xr:uid="{42020A7F-A3FC-4DDE-90AB-3399207C696C}"/>
    <cellStyle name="Normal 7 2 4 3 2" xfId="1816" xr:uid="{CAB0E3A8-5D78-4611-8A43-5BBC263B02A4}"/>
    <cellStyle name="Normal 7 2 4 3 2 2" xfId="1817" xr:uid="{EB8FC03D-B305-4EBA-961C-C4C6C2E69648}"/>
    <cellStyle name="Normal 7 2 4 3 3" xfId="1818" xr:uid="{1D442504-FB64-4C04-A68D-1AB4065AB356}"/>
    <cellStyle name="Normal 7 2 4 3 4" xfId="3441" xr:uid="{348C91BD-E79A-428D-B473-37BFD58A9A43}"/>
    <cellStyle name="Normal 7 2 4 4" xfId="1819" xr:uid="{A150EEA3-9664-4F50-A407-9850A190CFC3}"/>
    <cellStyle name="Normal 7 2 4 4 2" xfId="1820" xr:uid="{D8B26771-E082-46FC-A593-28B9E8DC10AB}"/>
    <cellStyle name="Normal 7 2 4 4 3" xfId="3442" xr:uid="{C3359BD9-BBE8-4BB7-B477-51FB3852A687}"/>
    <cellStyle name="Normal 7 2 4 4 4" xfId="3443" xr:uid="{2903F403-185C-4DC4-A8E5-1B04545B148B}"/>
    <cellStyle name="Normal 7 2 4 5" xfId="1821" xr:uid="{D9E8B7E8-5E19-4C72-8BC3-63AE5D95E4DD}"/>
    <cellStyle name="Normal 7 2 4 6" xfId="3444" xr:uid="{086DC423-8CEA-42B4-B7AB-AE20DFE6A027}"/>
    <cellStyle name="Normal 7 2 4 7" xfId="3445" xr:uid="{2D432312-BE25-4BC1-A244-A2798F7FC6DF}"/>
    <cellStyle name="Normal 7 2 5" xfId="354" xr:uid="{16B3CAFE-AF1F-40B4-8348-E1D945E7EF80}"/>
    <cellStyle name="Normal 7 2 5 2" xfId="704" xr:uid="{E915C0BC-BB62-4EAA-AE0D-E85795469455}"/>
    <cellStyle name="Normal 7 2 5 2 2" xfId="705" xr:uid="{6D64D870-2562-4F36-97AD-73DFA3E03035}"/>
    <cellStyle name="Normal 7 2 5 2 2 2" xfId="1822" xr:uid="{47B0CB02-6C7F-4602-A1BE-812F92D51062}"/>
    <cellStyle name="Normal 7 2 5 2 2 2 2" xfId="1823" xr:uid="{91C628FE-C631-4026-983A-3E71DB5938A9}"/>
    <cellStyle name="Normal 7 2 5 2 2 3" xfId="1824" xr:uid="{9A6D97C7-C10B-44B9-A889-333DA63E9B6B}"/>
    <cellStyle name="Normal 7 2 5 2 3" xfId="1825" xr:uid="{BF6DA62E-1D9C-41A2-8189-A52B40FB113E}"/>
    <cellStyle name="Normal 7 2 5 2 3 2" xfId="1826" xr:uid="{E4C7CF8D-30F9-4F5F-86CB-E232468050D9}"/>
    <cellStyle name="Normal 7 2 5 2 4" xfId="1827" xr:uid="{1ED76DE2-6424-4E59-971D-962975E113DB}"/>
    <cellStyle name="Normal 7 2 5 3" xfId="706" xr:uid="{0595203B-BF9A-4E0A-9849-1B737FECA192}"/>
    <cellStyle name="Normal 7 2 5 3 2" xfId="1828" xr:uid="{56A05746-B8D9-465C-9E95-8EA215A18F08}"/>
    <cellStyle name="Normal 7 2 5 3 2 2" xfId="1829" xr:uid="{6EF7FCAF-3EC7-4094-8AB3-94F6C236168E}"/>
    <cellStyle name="Normal 7 2 5 3 3" xfId="1830" xr:uid="{04372727-6587-4A00-855B-2E784EB9F2EC}"/>
    <cellStyle name="Normal 7 2 5 3 4" xfId="3446" xr:uid="{D2A1D773-D8DB-46CD-B0EF-E6941701DD6C}"/>
    <cellStyle name="Normal 7 2 5 4" xfId="1831" xr:uid="{8A86E72C-D015-417B-9D9E-3FDD9C9E2E83}"/>
    <cellStyle name="Normal 7 2 5 4 2" xfId="1832" xr:uid="{86127267-04D0-4A90-904D-4235268DE813}"/>
    <cellStyle name="Normal 7 2 5 5" xfId="1833" xr:uid="{AAA27761-60DC-43ED-B7BF-EE88F347A2E9}"/>
    <cellStyle name="Normal 7 2 5 6" xfId="3447" xr:uid="{C567D436-4CC0-4EDE-B204-56915B2542D4}"/>
    <cellStyle name="Normal 7 2 6" xfId="355" xr:uid="{94B373E8-284D-4CD5-BDA1-5B8B49FF69A0}"/>
    <cellStyle name="Normal 7 2 6 2" xfId="707" xr:uid="{80D07D79-340A-4D12-B74B-53B460DC8D12}"/>
    <cellStyle name="Normal 7 2 6 2 2" xfId="1834" xr:uid="{8F0BF034-8B7E-4BE8-8693-17C5B50F1CDE}"/>
    <cellStyle name="Normal 7 2 6 2 2 2" xfId="1835" xr:uid="{B09B9B37-0902-4C6B-981F-4229F30BDB47}"/>
    <cellStyle name="Normal 7 2 6 2 3" xfId="1836" xr:uid="{B57ADA39-1944-47BD-8B49-206CC84EE3D8}"/>
    <cellStyle name="Normal 7 2 6 2 4" xfId="3448" xr:uid="{BD9ACDDC-7B78-474C-91D2-8A9314DE71C4}"/>
    <cellStyle name="Normal 7 2 6 3" xfId="1837" xr:uid="{D454C10F-553B-4A91-9392-806A6B213451}"/>
    <cellStyle name="Normal 7 2 6 3 2" xfId="1838" xr:uid="{0C6658C5-684D-450E-807C-68AC18B05D5B}"/>
    <cellStyle name="Normal 7 2 6 4" xfId="1839" xr:uid="{C92FAC2E-E230-43A7-9EC1-57F837B61670}"/>
    <cellStyle name="Normal 7 2 6 5" xfId="3449" xr:uid="{AD2F39EF-1071-4718-8A17-6799E7EC4706}"/>
    <cellStyle name="Normal 7 2 7" xfId="708" xr:uid="{20667DDE-24D2-45BA-87B6-C6463B186CDC}"/>
    <cellStyle name="Normal 7 2 7 2" xfId="1840" xr:uid="{9CD41B0C-DA74-4907-8482-A151E0C85DEA}"/>
    <cellStyle name="Normal 7 2 7 2 2" xfId="1841" xr:uid="{BDC952F9-C25D-46FA-B568-04DAFC926EBF}"/>
    <cellStyle name="Normal 7 2 7 2 3" xfId="4409" xr:uid="{8DC8ECB0-A8BF-4024-A296-D003826125E8}"/>
    <cellStyle name="Normal 7 2 7 3" xfId="1842" xr:uid="{6E2899D4-3A3E-438F-BB65-12F94433EDAB}"/>
    <cellStyle name="Normal 7 2 7 4" xfId="3450" xr:uid="{8DE65B62-4F43-46A0-99A1-9F23749CC67C}"/>
    <cellStyle name="Normal 7 2 7 4 2" xfId="4579" xr:uid="{132BCCDD-7BB1-4541-BDFA-7B8CCFE4D279}"/>
    <cellStyle name="Normal 7 2 7 4 3" xfId="4686" xr:uid="{80B51F89-EFF0-4D89-B660-95B4DAAB0075}"/>
    <cellStyle name="Normal 7 2 7 4 4" xfId="4608" xr:uid="{0A74F615-5123-4795-BEDB-7E44B5954BB6}"/>
    <cellStyle name="Normal 7 2 8" xfId="1843" xr:uid="{C672062A-3C42-4D20-BD5F-56E1CEC1AA1B}"/>
    <cellStyle name="Normal 7 2 8 2" xfId="1844" xr:uid="{47806D59-984D-4DCC-8DA1-388D7A8D898F}"/>
    <cellStyle name="Normal 7 2 8 3" xfId="3451" xr:uid="{B0F9944F-51BE-497F-9DA7-E9D20D183C76}"/>
    <cellStyle name="Normal 7 2 8 4" xfId="3452" xr:uid="{09C89FF8-32C1-4EED-AD5C-BE0E1444F946}"/>
    <cellStyle name="Normal 7 2 9" xfId="1845" xr:uid="{FDA56108-69C2-40B3-9AD3-5467697D10D5}"/>
    <cellStyle name="Normal 7 3" xfId="135" xr:uid="{1A8D4442-E903-49F5-BD35-39FC484CD9ED}"/>
    <cellStyle name="Normal 7 3 10" xfId="3453" xr:uid="{47073FCC-2854-4D62-9AA2-996E814C3844}"/>
    <cellStyle name="Normal 7 3 11" xfId="3454" xr:uid="{C43CF27C-4560-451B-8655-E4CD264E0E8D}"/>
    <cellStyle name="Normal 7 3 2" xfId="136" xr:uid="{4735C142-81FE-42BA-83FB-AA7E111121E9}"/>
    <cellStyle name="Normal 7 3 2 2" xfId="137" xr:uid="{7CADE415-DF3D-4A99-B026-748867F06F62}"/>
    <cellStyle name="Normal 7 3 2 2 2" xfId="356" xr:uid="{07E5CDB5-999E-49AC-A6F4-DEE8D3E51D51}"/>
    <cellStyle name="Normal 7 3 2 2 2 2" xfId="709" xr:uid="{C31DBD66-FE1F-4DE7-8110-4C92D98A3BE6}"/>
    <cellStyle name="Normal 7 3 2 2 2 2 2" xfId="1846" xr:uid="{2DF4C232-82D5-472C-AE9C-CFBEDAD98F37}"/>
    <cellStyle name="Normal 7 3 2 2 2 2 2 2" xfId="1847" xr:uid="{5731884A-5AC6-409C-B659-DF7091C82E0F}"/>
    <cellStyle name="Normal 7 3 2 2 2 2 3" xfId="1848" xr:uid="{27811E36-F546-4C61-B64E-2A3ACA6646C5}"/>
    <cellStyle name="Normal 7 3 2 2 2 2 4" xfId="3455" xr:uid="{08304095-7439-4655-9709-B75917FC2D5B}"/>
    <cellStyle name="Normal 7 3 2 2 2 3" xfId="1849" xr:uid="{120CC55D-0C8A-4B88-878C-53AAF30BAF90}"/>
    <cellStyle name="Normal 7 3 2 2 2 3 2" xfId="1850" xr:uid="{8A717856-E095-4CDE-B98A-031444D796A4}"/>
    <cellStyle name="Normal 7 3 2 2 2 3 3" xfId="3456" xr:uid="{BDB992D4-0C45-4567-88B7-C6FBEEA95DA7}"/>
    <cellStyle name="Normal 7 3 2 2 2 3 4" xfId="3457" xr:uid="{D6DF14DE-1EAB-48CB-A3AB-A754ED939BE1}"/>
    <cellStyle name="Normal 7 3 2 2 2 4" xfId="1851" xr:uid="{197D1ACB-CA2E-40AB-ADDC-FA3590F85F61}"/>
    <cellStyle name="Normal 7 3 2 2 2 5" xfId="3458" xr:uid="{9A631DED-F510-4157-BC9C-63E230A7ECAB}"/>
    <cellStyle name="Normal 7 3 2 2 2 6" xfId="3459" xr:uid="{FD115611-0F8B-4F37-B476-CFDE40D0700A}"/>
    <cellStyle name="Normal 7 3 2 2 3" xfId="710" xr:uid="{10DEA438-7D7D-472B-BECE-BA16C4F9CFBC}"/>
    <cellStyle name="Normal 7 3 2 2 3 2" xfId="1852" xr:uid="{D70DF207-72F9-4634-B902-D071BB4DEF39}"/>
    <cellStyle name="Normal 7 3 2 2 3 2 2" xfId="1853" xr:uid="{5BFA068E-29A9-451F-B35F-2372BE331DAD}"/>
    <cellStyle name="Normal 7 3 2 2 3 2 3" xfId="3460" xr:uid="{EF7F1748-3DFF-4A2D-89E1-A1EFCBC69E6F}"/>
    <cellStyle name="Normal 7 3 2 2 3 2 4" xfId="3461" xr:uid="{5C5839D1-E84C-48BC-A13F-DB424A661C29}"/>
    <cellStyle name="Normal 7 3 2 2 3 3" xfId="1854" xr:uid="{C45A2BB0-F1C8-4A14-BF3A-DD4AAC390563}"/>
    <cellStyle name="Normal 7 3 2 2 3 4" xfId="3462" xr:uid="{4A43ECE8-2E44-4D66-8129-32FF57B9A74A}"/>
    <cellStyle name="Normal 7 3 2 2 3 5" xfId="3463" xr:uid="{11040231-9D13-4197-9B4F-8FFEF7A4D092}"/>
    <cellStyle name="Normal 7 3 2 2 4" xfId="1855" xr:uid="{CBD24855-629B-4A9C-BE78-55B58D6EB7E1}"/>
    <cellStyle name="Normal 7 3 2 2 4 2" xfId="1856" xr:uid="{07C33710-2451-42B0-BCAD-5183413509FD}"/>
    <cellStyle name="Normal 7 3 2 2 4 3" xfId="3464" xr:uid="{ECA85BA6-10C3-457A-9626-3002F6E24106}"/>
    <cellStyle name="Normal 7 3 2 2 4 4" xfId="3465" xr:uid="{D2C0FE8D-B088-4A28-9CBC-C24616485BD5}"/>
    <cellStyle name="Normal 7 3 2 2 5" xfId="1857" xr:uid="{EE213F3B-55FB-40FD-A7BE-F3112C9AA464}"/>
    <cellStyle name="Normal 7 3 2 2 5 2" xfId="3466" xr:uid="{0254AD04-DA3C-4231-9790-B8AA2493CFCF}"/>
    <cellStyle name="Normal 7 3 2 2 5 3" xfId="3467" xr:uid="{A90DB65D-9BC7-41ED-ADAA-856AC9E48F3D}"/>
    <cellStyle name="Normal 7 3 2 2 5 4" xfId="3468" xr:uid="{3BF75912-0E51-4EDC-A8A1-CAEDD8B5AC65}"/>
    <cellStyle name="Normal 7 3 2 2 6" xfId="3469" xr:uid="{963EB7A3-5593-421B-B621-C6C06544E3D0}"/>
    <cellStyle name="Normal 7 3 2 2 7" xfId="3470" xr:uid="{367987E2-B82C-4658-81C8-242BBB5EB12E}"/>
    <cellStyle name="Normal 7 3 2 2 8" xfId="3471" xr:uid="{94EA92D3-9320-4818-BE78-4548C5067AF9}"/>
    <cellStyle name="Normal 7 3 2 3" xfId="357" xr:uid="{459295B3-8DE9-43A3-ADA6-B3245C66948C}"/>
    <cellStyle name="Normal 7 3 2 3 2" xfId="711" xr:uid="{FF49E8D0-BD80-4D73-8731-6D5C386A64AE}"/>
    <cellStyle name="Normal 7 3 2 3 2 2" xfId="712" xr:uid="{BC739AF3-F024-477A-B581-3CC01DBC4F96}"/>
    <cellStyle name="Normal 7 3 2 3 2 2 2" xfId="1858" xr:uid="{09217853-764B-48CC-A9E3-256708AFB09B}"/>
    <cellStyle name="Normal 7 3 2 3 2 2 2 2" xfId="1859" xr:uid="{63A4034D-8512-478F-A074-5BC3DD03AB3C}"/>
    <cellStyle name="Normal 7 3 2 3 2 2 3" xfId="1860" xr:uid="{51B03334-1F17-4371-AFCF-64E4ADCC2B92}"/>
    <cellStyle name="Normal 7 3 2 3 2 3" xfId="1861" xr:uid="{D935660E-BCF1-4C81-82DC-0313AE2D83A0}"/>
    <cellStyle name="Normal 7 3 2 3 2 3 2" xfId="1862" xr:uid="{31513D84-4047-4940-8E38-0293ACDE013E}"/>
    <cellStyle name="Normal 7 3 2 3 2 4" xfId="1863" xr:uid="{AF05374E-1110-48F8-B126-21A57BCAFF8F}"/>
    <cellStyle name="Normal 7 3 2 3 3" xfId="713" xr:uid="{0D774CF3-E53A-4B14-9FFE-A83C7FF90A53}"/>
    <cellStyle name="Normal 7 3 2 3 3 2" xfId="1864" xr:uid="{8B900382-770B-4631-95CC-05B43FB040B9}"/>
    <cellStyle name="Normal 7 3 2 3 3 2 2" xfId="1865" xr:uid="{BB346A43-D3EE-4E7D-B8EA-A14A4BB71BFF}"/>
    <cellStyle name="Normal 7 3 2 3 3 3" xfId="1866" xr:uid="{CB02F6A2-BCCD-48C7-A9B9-65D38E14E0E5}"/>
    <cellStyle name="Normal 7 3 2 3 3 4" xfId="3472" xr:uid="{5CDF97A2-0EE1-4706-8041-38CA5A449BAF}"/>
    <cellStyle name="Normal 7 3 2 3 4" xfId="1867" xr:uid="{54B396EC-8C31-45FA-90B3-7BF3062F0449}"/>
    <cellStyle name="Normal 7 3 2 3 4 2" xfId="1868" xr:uid="{D5183C9A-27FC-4878-99C9-FA073D53F7CE}"/>
    <cellStyle name="Normal 7 3 2 3 5" xfId="1869" xr:uid="{A4D607FC-2213-4B84-AD22-B6224EB5D598}"/>
    <cellStyle name="Normal 7 3 2 3 6" xfId="3473" xr:uid="{B79C9269-0774-4C67-AA18-E1300F45BD3F}"/>
    <cellStyle name="Normal 7 3 2 4" xfId="358" xr:uid="{0E52930B-9B91-42FB-901B-5AED9D06EBC8}"/>
    <cellStyle name="Normal 7 3 2 4 2" xfId="714" xr:uid="{AC07E522-8CF0-405F-8C74-CA2E72EE605D}"/>
    <cellStyle name="Normal 7 3 2 4 2 2" xfId="1870" xr:uid="{F6E3FB9B-8E3C-4968-8BC5-2E79756555AD}"/>
    <cellStyle name="Normal 7 3 2 4 2 2 2" xfId="1871" xr:uid="{7E848C5B-1886-475D-BAE9-99039D652E11}"/>
    <cellStyle name="Normal 7 3 2 4 2 3" xfId="1872" xr:uid="{2C0BC016-1487-42B6-97F2-56F1EB7F230A}"/>
    <cellStyle name="Normal 7 3 2 4 2 4" xfId="3474" xr:uid="{2F2A212E-11A5-4F5D-8471-2BDFDDE8A63C}"/>
    <cellStyle name="Normal 7 3 2 4 3" xfId="1873" xr:uid="{E762B9C0-036C-4AB8-9AEE-1A0DEE20E1F3}"/>
    <cellStyle name="Normal 7 3 2 4 3 2" xfId="1874" xr:uid="{F7972B59-8949-4229-AC1C-FD04FB438635}"/>
    <cellStyle name="Normal 7 3 2 4 4" xfId="1875" xr:uid="{67C6332A-89FB-475D-B026-9B11A9E1E99F}"/>
    <cellStyle name="Normal 7 3 2 4 5" xfId="3475" xr:uid="{797B529F-C929-47EF-9ACE-C111C0849C26}"/>
    <cellStyle name="Normal 7 3 2 5" xfId="359" xr:uid="{6F1616DB-A9F7-4620-8EAC-3EBBDA719CC3}"/>
    <cellStyle name="Normal 7 3 2 5 2" xfId="1876" xr:uid="{18F6526B-601B-4781-B3BF-4528A6C4AA9C}"/>
    <cellStyle name="Normal 7 3 2 5 2 2" xfId="1877" xr:uid="{F56BFD77-ABA1-4E12-B0E1-9332499F8535}"/>
    <cellStyle name="Normal 7 3 2 5 3" xfId="1878" xr:uid="{25DA9A5A-AF7B-44A8-8355-348B52F93DC8}"/>
    <cellStyle name="Normal 7 3 2 5 4" xfId="3476" xr:uid="{A4872CAB-DC98-48F4-98DD-BB504E3F38D4}"/>
    <cellStyle name="Normal 7 3 2 6" xfId="1879" xr:uid="{6B853C8C-5339-40BD-9A7A-43443823313A}"/>
    <cellStyle name="Normal 7 3 2 6 2" xfId="1880" xr:uid="{21091923-F7F6-40C2-AF28-DCC58FB40A90}"/>
    <cellStyle name="Normal 7 3 2 6 3" xfId="3477" xr:uid="{F5303175-3007-4D32-BCC4-66394AD6BE08}"/>
    <cellStyle name="Normal 7 3 2 6 4" xfId="3478" xr:uid="{513C0A71-5585-4E5C-B97F-D634509C9EED}"/>
    <cellStyle name="Normal 7 3 2 7" xfId="1881" xr:uid="{14FB03ED-C2F0-4DDF-A40F-5EAEFEACB00B}"/>
    <cellStyle name="Normal 7 3 2 8" xfId="3479" xr:uid="{A71F8B15-747A-43FC-8F82-1F0FCA4590CA}"/>
    <cellStyle name="Normal 7 3 2 9" xfId="3480" xr:uid="{583DFE0E-DF0E-4793-B57B-901E0B35E7BD}"/>
    <cellStyle name="Normal 7 3 3" xfId="138" xr:uid="{F70D01A9-759D-48F2-94D8-40CFDC7E1591}"/>
    <cellStyle name="Normal 7 3 3 2" xfId="139" xr:uid="{E90AA78C-7CE0-4C00-9574-75AE49E3F676}"/>
    <cellStyle name="Normal 7 3 3 2 2" xfId="715" xr:uid="{F4DE7959-7369-4EAE-8BF4-5907E11C80E7}"/>
    <cellStyle name="Normal 7 3 3 2 2 2" xfId="1882" xr:uid="{09D16EC2-FB8C-4715-A5E2-A46420529473}"/>
    <cellStyle name="Normal 7 3 3 2 2 2 2" xfId="1883" xr:uid="{52AB2CD9-DE02-41EF-BE5B-96A1B29945A1}"/>
    <cellStyle name="Normal 7 3 3 2 2 2 2 2" xfId="4484" xr:uid="{125E562D-FE91-4DB2-82A3-1C6F44C025F0}"/>
    <cellStyle name="Normal 7 3 3 2 2 2 3" xfId="4485" xr:uid="{644B166B-99AA-4A19-B5BD-1ACA4FCDA0BE}"/>
    <cellStyle name="Normal 7 3 3 2 2 3" xfId="1884" xr:uid="{4C819103-FF9C-4BBC-99B7-D9E09F1762A8}"/>
    <cellStyle name="Normal 7 3 3 2 2 3 2" xfId="4486" xr:uid="{C600B1DF-EC4B-461F-ABFD-8F5909F92A11}"/>
    <cellStyle name="Normal 7 3 3 2 2 4" xfId="3481" xr:uid="{037BF11E-DFB4-4D49-BD78-DF8F148318A1}"/>
    <cellStyle name="Normal 7 3 3 2 3" xfId="1885" xr:uid="{7CEF252D-CAFD-43FF-AAC1-4DDB12C8A10F}"/>
    <cellStyle name="Normal 7 3 3 2 3 2" xfId="1886" xr:uid="{F8D350B4-F04D-46DA-B87B-B2AD31FB4AF2}"/>
    <cellStyle name="Normal 7 3 3 2 3 2 2" xfId="4487" xr:uid="{4C361765-F350-4196-9CE9-865FA35D6B5C}"/>
    <cellStyle name="Normal 7 3 3 2 3 3" xfId="3482" xr:uid="{3C662BD7-6B9F-4C7C-A90D-E2E1895CD049}"/>
    <cellStyle name="Normal 7 3 3 2 3 4" xfId="3483" xr:uid="{D8767C43-F7CD-4AB7-8684-2E1EE6EBC2B5}"/>
    <cellStyle name="Normal 7 3 3 2 4" xfId="1887" xr:uid="{23B05DBE-69AF-4D8F-9A98-4705428D86CF}"/>
    <cellStyle name="Normal 7 3 3 2 4 2" xfId="4488" xr:uid="{C99619E7-99BB-4C22-A8B5-F8E0E3E2A5B9}"/>
    <cellStyle name="Normal 7 3 3 2 5" xfId="3484" xr:uid="{CACA94B6-36F3-4F2F-8BF1-F86185D173E9}"/>
    <cellStyle name="Normal 7 3 3 2 6" xfId="3485" xr:uid="{AC83A926-56B6-478B-A347-D8A612C6E3F0}"/>
    <cellStyle name="Normal 7 3 3 3" xfId="360" xr:uid="{7E241B2F-F36C-4266-A055-4EE4F749310B}"/>
    <cellStyle name="Normal 7 3 3 3 2" xfId="1888" xr:uid="{8AAC4EC6-724C-4145-A41A-07B4412CAB41}"/>
    <cellStyle name="Normal 7 3 3 3 2 2" xfId="1889" xr:uid="{0EF4CA89-FD5D-422E-B785-1527F080C1F8}"/>
    <cellStyle name="Normal 7 3 3 3 2 2 2" xfId="4489" xr:uid="{E3C3B9A1-3067-4A70-9F28-19E5A79771D3}"/>
    <cellStyle name="Normal 7 3 3 3 2 3" xfId="3486" xr:uid="{34617084-FD44-4094-93A4-81A4F98ADDFF}"/>
    <cellStyle name="Normal 7 3 3 3 2 4" xfId="3487" xr:uid="{A28C2A20-4F0D-4B0C-A3EA-7E940362A861}"/>
    <cellStyle name="Normal 7 3 3 3 3" xfId="1890" xr:uid="{0592B20A-BB1B-448F-95B9-7BC88F0C49C4}"/>
    <cellStyle name="Normal 7 3 3 3 3 2" xfId="4490" xr:uid="{A3473A9E-D297-438D-9C67-165B21D672AE}"/>
    <cellStyle name="Normal 7 3 3 3 4" xfId="3488" xr:uid="{AAA0E425-05E8-44AE-AE75-C137291C3FF7}"/>
    <cellStyle name="Normal 7 3 3 3 5" xfId="3489" xr:uid="{86490957-8E73-45AF-B528-FDD5476DFB17}"/>
    <cellStyle name="Normal 7 3 3 4" xfId="1891" xr:uid="{27DA9868-0683-4826-94BF-B830469F63F0}"/>
    <cellStyle name="Normal 7 3 3 4 2" xfId="1892" xr:uid="{6B0DA74D-DDD1-40BF-97AB-855928C224BB}"/>
    <cellStyle name="Normal 7 3 3 4 2 2" xfId="4491" xr:uid="{297311F1-039E-4E02-AD46-F36BBFAC8E89}"/>
    <cellStyle name="Normal 7 3 3 4 3" xfId="3490" xr:uid="{5B90480A-CCDD-445C-BB15-4851A2863B3E}"/>
    <cellStyle name="Normal 7 3 3 4 4" xfId="3491" xr:uid="{6CCAB5EF-74A3-47A2-81F0-DF41BE9BC859}"/>
    <cellStyle name="Normal 7 3 3 5" xfId="1893" xr:uid="{3F5F62E2-6676-4B08-9F9D-4E2D78A60DDD}"/>
    <cellStyle name="Normal 7 3 3 5 2" xfId="3492" xr:uid="{F9940E6C-A9B2-49CE-AAB4-B0BBEA0EDC1D}"/>
    <cellStyle name="Normal 7 3 3 5 3" xfId="3493" xr:uid="{80ED4B25-B444-4860-8098-FCEFDCBB2BC1}"/>
    <cellStyle name="Normal 7 3 3 5 4" xfId="3494" xr:uid="{D50E4D8B-8E3C-4D8C-BE6B-8DA7C075F7A8}"/>
    <cellStyle name="Normal 7 3 3 6" xfId="3495" xr:uid="{FE1F446F-DE08-44F6-8A54-AE9AF06F3225}"/>
    <cellStyle name="Normal 7 3 3 7" xfId="3496" xr:uid="{C478C1F5-E953-41C4-A923-61B5202F892E}"/>
    <cellStyle name="Normal 7 3 3 8" xfId="3497" xr:uid="{745A79EA-3D14-43FA-A974-E5E67A5CF695}"/>
    <cellStyle name="Normal 7 3 4" xfId="140" xr:uid="{3D03A404-7909-472C-BBDD-EBE55CC4E963}"/>
    <cellStyle name="Normal 7 3 4 2" xfId="716" xr:uid="{6BC60694-3925-46C7-9898-FBAF346E2E62}"/>
    <cellStyle name="Normal 7 3 4 2 2" xfId="717" xr:uid="{8E04717B-2386-4CFA-A425-F194F972EB79}"/>
    <cellStyle name="Normal 7 3 4 2 2 2" xfId="1894" xr:uid="{73EED9DD-3C69-4517-B696-872E75CB407C}"/>
    <cellStyle name="Normal 7 3 4 2 2 2 2" xfId="1895" xr:uid="{2DF1E231-61B2-4F84-B9C1-83DF2976FEA4}"/>
    <cellStyle name="Normal 7 3 4 2 2 3" xfId="1896" xr:uid="{FED6DC01-A994-4A7D-8F43-1FA133A23908}"/>
    <cellStyle name="Normal 7 3 4 2 2 4" xfId="3498" xr:uid="{6B9B6F1E-E177-43EC-9DB3-2154CB40AE0B}"/>
    <cellStyle name="Normal 7 3 4 2 3" xfId="1897" xr:uid="{A4A784F3-E97B-4BFC-AD11-BC75A349CFCF}"/>
    <cellStyle name="Normal 7 3 4 2 3 2" xfId="1898" xr:uid="{C97EDBD3-586B-404D-B342-3B7B80267D5D}"/>
    <cellStyle name="Normal 7 3 4 2 4" xfId="1899" xr:uid="{33BD9421-0C2D-4D0E-B946-AA8563589960}"/>
    <cellStyle name="Normal 7 3 4 2 5" xfId="3499" xr:uid="{634AFFDA-CBB8-460B-B1AA-FB98FCDA8385}"/>
    <cellStyle name="Normal 7 3 4 3" xfId="718" xr:uid="{8B11EC7B-B63A-42EB-9ACE-42E47E9AF1CE}"/>
    <cellStyle name="Normal 7 3 4 3 2" xfId="1900" xr:uid="{2BC25252-B86C-47DB-A9A5-0ADCF6AD6315}"/>
    <cellStyle name="Normal 7 3 4 3 2 2" xfId="1901" xr:uid="{E1317F6F-F18A-4962-8160-839E0F95ACAF}"/>
    <cellStyle name="Normal 7 3 4 3 3" xfId="1902" xr:uid="{E99322DD-B79D-45A3-BA18-5A1A4A370217}"/>
    <cellStyle name="Normal 7 3 4 3 4" xfId="3500" xr:uid="{4CBDC8B8-DF30-4B25-9BE6-3198A0491B75}"/>
    <cellStyle name="Normal 7 3 4 4" xfId="1903" xr:uid="{B0601520-1D54-4B17-AA50-13E253E42EBA}"/>
    <cellStyle name="Normal 7 3 4 4 2" xfId="1904" xr:uid="{D658B654-CD9A-45D4-967F-3B8F5F4AD0FA}"/>
    <cellStyle name="Normal 7 3 4 4 3" xfId="3501" xr:uid="{EEBAC6CA-9E68-4ABC-9734-5F28FA2BE9C9}"/>
    <cellStyle name="Normal 7 3 4 4 4" xfId="3502" xr:uid="{1A9753A3-7DB5-418A-B8E3-89633855B433}"/>
    <cellStyle name="Normal 7 3 4 5" xfId="1905" xr:uid="{5FC769DD-5566-4C0D-9E4D-763B69459A66}"/>
    <cellStyle name="Normal 7 3 4 6" xfId="3503" xr:uid="{C613723C-5782-46C7-A6F7-76B92546596A}"/>
    <cellStyle name="Normal 7 3 4 7" xfId="3504" xr:uid="{3AAADFB0-4F69-4971-A268-4A8FE5E4D9BA}"/>
    <cellStyle name="Normal 7 3 5" xfId="361" xr:uid="{7B7A6499-8125-4763-928A-626078615115}"/>
    <cellStyle name="Normal 7 3 5 2" xfId="719" xr:uid="{50E43D33-5C62-444E-9A61-21220400636D}"/>
    <cellStyle name="Normal 7 3 5 2 2" xfId="1906" xr:uid="{BC55CBAB-AB24-419E-A0B9-5E7BFF01B2CA}"/>
    <cellStyle name="Normal 7 3 5 2 2 2" xfId="1907" xr:uid="{6CD39DE2-7365-42B1-AAAA-666F57F1D56B}"/>
    <cellStyle name="Normal 7 3 5 2 3" xfId="1908" xr:uid="{39C3669B-C2D2-48A7-A701-9D50720A3092}"/>
    <cellStyle name="Normal 7 3 5 2 4" xfId="3505" xr:uid="{F86A5F59-BFB3-43B9-BA0B-676347E172A6}"/>
    <cellStyle name="Normal 7 3 5 3" xfId="1909" xr:uid="{F58EC4E6-EC48-4669-9241-0496B0DE2F5D}"/>
    <cellStyle name="Normal 7 3 5 3 2" xfId="1910" xr:uid="{B60FC203-F691-4606-BC16-7AB29FBE2083}"/>
    <cellStyle name="Normal 7 3 5 3 3" xfId="3506" xr:uid="{C4293797-0865-44F0-82D1-B68862057F21}"/>
    <cellStyle name="Normal 7 3 5 3 4" xfId="3507" xr:uid="{B7B13A6C-6AFC-485E-A1C9-CAF832251DFA}"/>
    <cellStyle name="Normal 7 3 5 4" xfId="1911" xr:uid="{2D6EC111-FD16-4097-9222-A4E8026C8583}"/>
    <cellStyle name="Normal 7 3 5 5" xfId="3508" xr:uid="{274FD2E6-9D49-49E3-BBCF-FDA8259E0F52}"/>
    <cellStyle name="Normal 7 3 5 6" xfId="3509" xr:uid="{A7255BBF-6114-4786-8D4A-A6FE605F3F78}"/>
    <cellStyle name="Normal 7 3 6" xfId="362" xr:uid="{4248248E-A90D-4A48-A249-E189B9DCD6D0}"/>
    <cellStyle name="Normal 7 3 6 2" xfId="1912" xr:uid="{0D510681-FA96-4DC2-81BF-4F28F63F525E}"/>
    <cellStyle name="Normal 7 3 6 2 2" xfId="1913" xr:uid="{12ECD721-65E5-42BD-86BB-ED2C7D8CDF78}"/>
    <cellStyle name="Normal 7 3 6 2 3" xfId="3510" xr:uid="{FEC89B18-F362-4484-AA47-7920DA9681F3}"/>
    <cellStyle name="Normal 7 3 6 2 4" xfId="3511" xr:uid="{012DD829-D4BC-426F-805C-0A503E287677}"/>
    <cellStyle name="Normal 7 3 6 3" xfId="1914" xr:uid="{356ED0AC-FDF6-46BE-AECE-C282FF8642AF}"/>
    <cellStyle name="Normal 7 3 6 4" xfId="3512" xr:uid="{928B493D-97F1-4836-8CBD-689362900D26}"/>
    <cellStyle name="Normal 7 3 6 5" xfId="3513" xr:uid="{F0D16E5B-0DAD-4992-AF70-3601FCC3E6C0}"/>
    <cellStyle name="Normal 7 3 7" xfId="1915" xr:uid="{9AEAD50E-E3FD-4372-919E-E16B9CFDA002}"/>
    <cellStyle name="Normal 7 3 7 2" xfId="1916" xr:uid="{45FC0289-1613-4BEF-8918-DFE484A9CC80}"/>
    <cellStyle name="Normal 7 3 7 3" xfId="3514" xr:uid="{92F51504-441E-44DC-B105-FF4EAB6A989F}"/>
    <cellStyle name="Normal 7 3 7 4" xfId="3515" xr:uid="{55043BE7-5614-4AEC-A4BF-6BF7BB3C7001}"/>
    <cellStyle name="Normal 7 3 8" xfId="1917" xr:uid="{5C5CD02D-8ACC-42A6-8DE6-EF06591E6228}"/>
    <cellStyle name="Normal 7 3 8 2" xfId="3516" xr:uid="{EF0B7F1D-9C91-402D-AFAD-F8C46270206B}"/>
    <cellStyle name="Normal 7 3 8 3" xfId="3517" xr:uid="{80808B3B-8E4B-47D2-9217-697612074B38}"/>
    <cellStyle name="Normal 7 3 8 4" xfId="3518" xr:uid="{DF7BEA1C-832C-44F3-AEB3-F9EE3DEB6F8E}"/>
    <cellStyle name="Normal 7 3 9" xfId="3519" xr:uid="{5618BB4E-0A03-40A9-9319-DEEF05C34F2F}"/>
    <cellStyle name="Normal 7 4" xfId="141" xr:uid="{382804C2-7248-41AF-9159-61B72E4A7DE4}"/>
    <cellStyle name="Normal 7 4 10" xfId="3520" xr:uid="{8F905EA6-46B9-4396-9198-523F801E53C2}"/>
    <cellStyle name="Normal 7 4 11" xfId="3521" xr:uid="{4969C767-D432-42C1-9276-F4A0C7AB2BF2}"/>
    <cellStyle name="Normal 7 4 2" xfId="142" xr:uid="{AE89CE3E-8CA7-4A6A-9197-B775973CF509}"/>
    <cellStyle name="Normal 7 4 2 2" xfId="363" xr:uid="{2823E2CF-B967-4AF1-A421-D56C29543F27}"/>
    <cellStyle name="Normal 7 4 2 2 2" xfId="720" xr:uid="{33BFE55C-CF81-490D-9329-F9F8BCBD6821}"/>
    <cellStyle name="Normal 7 4 2 2 2 2" xfId="721" xr:uid="{6D5028AD-1D83-4B62-B597-1402BAD028DB}"/>
    <cellStyle name="Normal 7 4 2 2 2 2 2" xfId="1918" xr:uid="{05B46F65-573A-4012-BA7E-8AEC9B5C3850}"/>
    <cellStyle name="Normal 7 4 2 2 2 2 3" xfId="3522" xr:uid="{3BF4ACFC-3F6A-4474-AC57-F98D97698ACA}"/>
    <cellStyle name="Normal 7 4 2 2 2 2 4" xfId="3523" xr:uid="{E8B08C2F-DD1F-43F2-8061-3D8FA25717CA}"/>
    <cellStyle name="Normal 7 4 2 2 2 3" xfId="1919" xr:uid="{B38E9D5D-E8F8-45A1-98EA-2093DD482D0D}"/>
    <cellStyle name="Normal 7 4 2 2 2 3 2" xfId="3524" xr:uid="{EAF92F85-6004-4DE5-8C95-2CAFFC791687}"/>
    <cellStyle name="Normal 7 4 2 2 2 3 3" xfId="3525" xr:uid="{B5995BC1-44B8-43B3-8FAE-83C4FF3F2914}"/>
    <cellStyle name="Normal 7 4 2 2 2 3 4" xfId="3526" xr:uid="{28FD9E47-CA2C-42AB-BB1F-BC51692C23E7}"/>
    <cellStyle name="Normal 7 4 2 2 2 4" xfId="3527" xr:uid="{D13AD13D-36E1-4947-B438-0E237F65124E}"/>
    <cellStyle name="Normal 7 4 2 2 2 5" xfId="3528" xr:uid="{22004447-CC6B-4592-8E47-D5E53DE9FFA4}"/>
    <cellStyle name="Normal 7 4 2 2 2 6" xfId="3529" xr:uid="{2B11F3EC-7A2E-4CB7-B79B-7209FB864AEF}"/>
    <cellStyle name="Normal 7 4 2 2 3" xfId="722" xr:uid="{99E37D41-5F15-4F05-B9C8-3C9020CEE1C0}"/>
    <cellStyle name="Normal 7 4 2 2 3 2" xfId="1920" xr:uid="{B0DEB74A-8BBC-4DDB-8495-99CB5DB4B604}"/>
    <cellStyle name="Normal 7 4 2 2 3 2 2" xfId="3530" xr:uid="{77A2B013-C229-4B95-A499-213F56963537}"/>
    <cellStyle name="Normal 7 4 2 2 3 2 3" xfId="3531" xr:uid="{1F25829F-4507-49D2-A19D-6E9EB2B10DB0}"/>
    <cellStyle name="Normal 7 4 2 2 3 2 4" xfId="3532" xr:uid="{B0FE0E72-9AA6-407C-BB5D-2226CC4D16F1}"/>
    <cellStyle name="Normal 7 4 2 2 3 3" xfId="3533" xr:uid="{2DED2545-6B21-4FD6-AAFD-F13730C3C892}"/>
    <cellStyle name="Normal 7 4 2 2 3 4" xfId="3534" xr:uid="{151B4181-5F9B-4CA2-9BE2-0E589252206F}"/>
    <cellStyle name="Normal 7 4 2 2 3 5" xfId="3535" xr:uid="{7710E916-B95D-4AEB-B4EB-7C5AD8DC3C52}"/>
    <cellStyle name="Normal 7 4 2 2 4" xfId="1921" xr:uid="{E006055B-8B4A-4E9B-BB85-9FD8A0D62214}"/>
    <cellStyle name="Normal 7 4 2 2 4 2" xfId="3536" xr:uid="{47AED7CA-9DE8-4DD3-AEE0-55C78D8BC6D6}"/>
    <cellStyle name="Normal 7 4 2 2 4 3" xfId="3537" xr:uid="{04F2E7B3-F28E-4213-AE68-1DA7DA48556C}"/>
    <cellStyle name="Normal 7 4 2 2 4 4" xfId="3538" xr:uid="{1AD09FFF-EB96-49FF-824C-BDBF9C99BB46}"/>
    <cellStyle name="Normal 7 4 2 2 5" xfId="3539" xr:uid="{BD9CB770-1F09-4F4F-8ABB-88B57488FF5B}"/>
    <cellStyle name="Normal 7 4 2 2 5 2" xfId="3540" xr:uid="{4BB6C970-D6BA-4914-A49A-CD0089043395}"/>
    <cellStyle name="Normal 7 4 2 2 5 3" xfId="3541" xr:uid="{62FA6F46-6159-418F-A63F-B6E1189A23DF}"/>
    <cellStyle name="Normal 7 4 2 2 5 4" xfId="3542" xr:uid="{291207BD-FE8D-49C8-A475-205A8F7278C5}"/>
    <cellStyle name="Normal 7 4 2 2 6" xfId="3543" xr:uid="{B37823EB-B6F7-4286-92EE-6DD6E9DDCB94}"/>
    <cellStyle name="Normal 7 4 2 2 7" xfId="3544" xr:uid="{AB775C78-76CD-496E-96DA-7BDDC6A691D1}"/>
    <cellStyle name="Normal 7 4 2 2 8" xfId="3545" xr:uid="{B518FCC9-00AF-4155-A8A4-CEEDE9C72853}"/>
    <cellStyle name="Normal 7 4 2 3" xfId="723" xr:uid="{D3431F95-0D54-4060-9600-DB9CC1692BC8}"/>
    <cellStyle name="Normal 7 4 2 3 2" xfId="724" xr:uid="{EAFDC41A-D0CF-4609-AB0F-4C6A64D9C0D2}"/>
    <cellStyle name="Normal 7 4 2 3 2 2" xfId="725" xr:uid="{64FB318A-39DD-4228-931E-5DFBC329DF80}"/>
    <cellStyle name="Normal 7 4 2 3 2 3" xfId="3546" xr:uid="{26D71E41-91C7-4ACC-994F-544DF391049B}"/>
    <cellStyle name="Normal 7 4 2 3 2 4" xfId="3547" xr:uid="{9E049A15-DDEA-4B3E-B4F6-6F6259D1347B}"/>
    <cellStyle name="Normal 7 4 2 3 3" xfId="726" xr:uid="{C700141F-DB73-4504-9286-092AEE0376A6}"/>
    <cellStyle name="Normal 7 4 2 3 3 2" xfId="3548" xr:uid="{103C64D5-EABB-404B-8050-FA9D7B1D39E6}"/>
    <cellStyle name="Normal 7 4 2 3 3 3" xfId="3549" xr:uid="{0726C72B-2F0A-4B5B-A00E-0BF3EE027DB9}"/>
    <cellStyle name="Normal 7 4 2 3 3 4" xfId="3550" xr:uid="{EAAEF5E7-2E1A-4A28-B30F-CF7A2C9A05EE}"/>
    <cellStyle name="Normal 7 4 2 3 4" xfId="3551" xr:uid="{D4B1BBD9-EDD8-4DA5-9EF2-E29C97201BDA}"/>
    <cellStyle name="Normal 7 4 2 3 5" xfId="3552" xr:uid="{77B0F3C2-076D-46B1-A9EC-0073F1E358A2}"/>
    <cellStyle name="Normal 7 4 2 3 6" xfId="3553" xr:uid="{60DC601C-B2C8-44A4-BD37-2BFADC18265F}"/>
    <cellStyle name="Normal 7 4 2 4" xfId="727" xr:uid="{49529B38-8993-43B7-AD64-7C6DC5C87A58}"/>
    <cellStyle name="Normal 7 4 2 4 2" xfId="728" xr:uid="{B32EE7FD-64B5-4A8C-ACCB-D89D066B0D53}"/>
    <cellStyle name="Normal 7 4 2 4 2 2" xfId="3554" xr:uid="{7064E27D-7739-4CC2-8634-0152B268DD51}"/>
    <cellStyle name="Normal 7 4 2 4 2 3" xfId="3555" xr:uid="{26434039-CC86-4F78-BE74-AC582B0C6269}"/>
    <cellStyle name="Normal 7 4 2 4 2 4" xfId="3556" xr:uid="{2DF66EA6-C057-44CC-B892-020FDF3ADBC5}"/>
    <cellStyle name="Normal 7 4 2 4 3" xfId="3557" xr:uid="{1BEC18B0-98D1-4E43-99E9-EBAFB3BAEAA7}"/>
    <cellStyle name="Normal 7 4 2 4 4" xfId="3558" xr:uid="{1331537C-AA04-4F57-8993-CD62812E61AD}"/>
    <cellStyle name="Normal 7 4 2 4 5" xfId="3559" xr:uid="{0666B850-3F05-45B8-BA75-F621CC328A1E}"/>
    <cellStyle name="Normal 7 4 2 5" xfId="729" xr:uid="{79E275A8-395C-4AD2-9ACD-D5D866D2FEDA}"/>
    <cellStyle name="Normal 7 4 2 5 2" xfId="3560" xr:uid="{BF8960BF-861C-4BCF-AC9A-0BEA701E49BF}"/>
    <cellStyle name="Normal 7 4 2 5 3" xfId="3561" xr:uid="{ABC99DA9-4716-4860-9180-D997EB54E097}"/>
    <cellStyle name="Normal 7 4 2 5 4" xfId="3562" xr:uid="{8247B501-95C6-4534-899E-077855E2B9E0}"/>
    <cellStyle name="Normal 7 4 2 6" xfId="3563" xr:uid="{B308F437-F89D-411E-916F-6482A663AE34}"/>
    <cellStyle name="Normal 7 4 2 6 2" xfId="3564" xr:uid="{1815C2D3-E258-4AA1-9F57-2F5F8F187015}"/>
    <cellStyle name="Normal 7 4 2 6 3" xfId="3565" xr:uid="{3E4C9CA3-B2BF-4324-914E-EDE4C3631782}"/>
    <cellStyle name="Normal 7 4 2 6 4" xfId="3566" xr:uid="{FA4F3078-FECC-4737-B0A2-873C5B2166B6}"/>
    <cellStyle name="Normal 7 4 2 7" xfId="3567" xr:uid="{F04DDFAF-FAA5-4A97-9275-C48FB4A4C62C}"/>
    <cellStyle name="Normal 7 4 2 8" xfId="3568" xr:uid="{7A6154D4-2468-4E57-8170-B96A99B2A906}"/>
    <cellStyle name="Normal 7 4 2 9" xfId="3569" xr:uid="{30BC8622-287D-4153-8774-CA292D6A4310}"/>
    <cellStyle name="Normal 7 4 3" xfId="364" xr:uid="{1E676BAA-3A59-485E-BC4A-07D5971EDC52}"/>
    <cellStyle name="Normal 7 4 3 2" xfId="730" xr:uid="{8F115165-5CAB-4068-96D4-DCF3446648B0}"/>
    <cellStyle name="Normal 7 4 3 2 2" xfId="731" xr:uid="{29E18F67-3ADE-4757-9529-E98A30E16152}"/>
    <cellStyle name="Normal 7 4 3 2 2 2" xfId="1922" xr:uid="{A3C1C322-49D8-4B65-8F57-B1324711A9B5}"/>
    <cellStyle name="Normal 7 4 3 2 2 2 2" xfId="1923" xr:uid="{47101EBE-ADA5-4BCD-8D0D-2EAEE8EC73B5}"/>
    <cellStyle name="Normal 7 4 3 2 2 3" xfId="1924" xr:uid="{92F8F07B-D63C-45C4-82C3-C4BDB6354CCC}"/>
    <cellStyle name="Normal 7 4 3 2 2 4" xfId="3570" xr:uid="{43B0CF34-15CF-47C2-B8FE-D92F15258BC5}"/>
    <cellStyle name="Normal 7 4 3 2 3" xfId="1925" xr:uid="{27D1B214-90C6-4417-B517-354AC0DAF781}"/>
    <cellStyle name="Normal 7 4 3 2 3 2" xfId="1926" xr:uid="{DDD32941-9FEB-4ABD-A902-05EA5B1463B9}"/>
    <cellStyle name="Normal 7 4 3 2 3 3" xfId="3571" xr:uid="{0C3E87E3-3D43-42F9-97C4-D52E87869B0F}"/>
    <cellStyle name="Normal 7 4 3 2 3 4" xfId="3572" xr:uid="{CF916EE7-9AFC-4133-A524-21185A8F9ACE}"/>
    <cellStyle name="Normal 7 4 3 2 4" xfId="1927" xr:uid="{823C1F04-E255-4ABD-8413-FC5FF42DE913}"/>
    <cellStyle name="Normal 7 4 3 2 5" xfId="3573" xr:uid="{03A8D6A5-65F7-4E36-8C69-4BF2B8B9B853}"/>
    <cellStyle name="Normal 7 4 3 2 6" xfId="3574" xr:uid="{4877BFCF-A108-4632-8737-5533735943DB}"/>
    <cellStyle name="Normal 7 4 3 3" xfId="732" xr:uid="{6F4FA0DF-AC5A-44BA-8538-CC690FF78CF5}"/>
    <cellStyle name="Normal 7 4 3 3 2" xfId="1928" xr:uid="{E84356BA-7CE1-4AD2-A344-7EFE07729CD5}"/>
    <cellStyle name="Normal 7 4 3 3 2 2" xfId="1929" xr:uid="{80E584D4-CCED-4E2B-95B0-B103167D315B}"/>
    <cellStyle name="Normal 7 4 3 3 2 3" xfId="3575" xr:uid="{A81E3D4F-24BE-40FA-AF74-DBFF2582E2D1}"/>
    <cellStyle name="Normal 7 4 3 3 2 4" xfId="3576" xr:uid="{3DAEBF83-0177-4179-BA75-C8CB9ED3A90D}"/>
    <cellStyle name="Normal 7 4 3 3 3" xfId="1930" xr:uid="{DD0A6436-49EB-46A1-B8B8-5AEDC34F57CD}"/>
    <cellStyle name="Normal 7 4 3 3 4" xfId="3577" xr:uid="{1D647F79-1574-4E90-AA6B-E3D655B1B63A}"/>
    <cellStyle name="Normal 7 4 3 3 5" xfId="3578" xr:uid="{897161C5-ED68-4029-8502-A25548CFB0A8}"/>
    <cellStyle name="Normal 7 4 3 4" xfId="1931" xr:uid="{10C81FF1-1646-4248-80D6-5B66517A664A}"/>
    <cellStyle name="Normal 7 4 3 4 2" xfId="1932" xr:uid="{1EAB4AE4-6B1B-44C5-8328-A758A8ADCAD6}"/>
    <cellStyle name="Normal 7 4 3 4 3" xfId="3579" xr:uid="{5129390B-6BE5-4ABA-877B-BC1917DB56B8}"/>
    <cellStyle name="Normal 7 4 3 4 4" xfId="3580" xr:uid="{16CC510A-B266-4CCD-913D-831264C41257}"/>
    <cellStyle name="Normal 7 4 3 5" xfId="1933" xr:uid="{FC421F32-01CD-4ECA-BC7A-EB8B89923E1B}"/>
    <cellStyle name="Normal 7 4 3 5 2" xfId="3581" xr:uid="{A2FE8218-11C6-47CA-95CB-55EDEF9B99E4}"/>
    <cellStyle name="Normal 7 4 3 5 3" xfId="3582" xr:uid="{D4985AF9-F084-4284-A3C8-8C3C433E8F68}"/>
    <cellStyle name="Normal 7 4 3 5 4" xfId="3583" xr:uid="{4B5E44E0-41CC-4151-A280-CC706AA0A4A1}"/>
    <cellStyle name="Normal 7 4 3 6" xfId="3584" xr:uid="{3207EC72-B6AC-461A-A34F-F988A2758D62}"/>
    <cellStyle name="Normal 7 4 3 7" xfId="3585" xr:uid="{A2358AC5-BA27-42B0-ABE9-7B1C8EC04C1A}"/>
    <cellStyle name="Normal 7 4 3 8" xfId="3586" xr:uid="{D51C6A58-7655-4983-9632-83F4D2FAFF7F}"/>
    <cellStyle name="Normal 7 4 4" xfId="365" xr:uid="{7373950E-B5BE-4F5E-AAEC-4D0A6090E629}"/>
    <cellStyle name="Normal 7 4 4 2" xfId="733" xr:uid="{BDF92F0F-0FFD-4B32-A2BC-58FD383F42E5}"/>
    <cellStyle name="Normal 7 4 4 2 2" xfId="734" xr:uid="{4FB5CE33-30B2-4890-8D5A-31E9BEFC88C8}"/>
    <cellStyle name="Normal 7 4 4 2 2 2" xfId="1934" xr:uid="{E09B67B4-FBBC-49FE-9AA9-6511C21C08D0}"/>
    <cellStyle name="Normal 7 4 4 2 2 3" xfId="3587" xr:uid="{66C61344-4975-4DA9-A344-09C300342AC7}"/>
    <cellStyle name="Normal 7 4 4 2 2 4" xfId="3588" xr:uid="{89A3EE0B-9E8B-482E-BD50-C1C03B32C3B8}"/>
    <cellStyle name="Normal 7 4 4 2 3" xfId="1935" xr:uid="{B9A58533-3559-4053-A9EB-2B5950A0164C}"/>
    <cellStyle name="Normal 7 4 4 2 4" xfId="3589" xr:uid="{C820ACCE-FFBA-487D-B7CF-9789A387B3AA}"/>
    <cellStyle name="Normal 7 4 4 2 5" xfId="3590" xr:uid="{8893E5FF-DF39-400E-9F86-277B86BB07AF}"/>
    <cellStyle name="Normal 7 4 4 3" xfId="735" xr:uid="{E8E7584C-A557-428B-BCBC-AFEEA81A507B}"/>
    <cellStyle name="Normal 7 4 4 3 2" xfId="1936" xr:uid="{8B2FCF7C-323E-4C94-A99F-56F41A331E30}"/>
    <cellStyle name="Normal 7 4 4 3 3" xfId="3591" xr:uid="{ADD353B9-141F-4277-9620-BB4B642789A4}"/>
    <cellStyle name="Normal 7 4 4 3 4" xfId="3592" xr:uid="{2FFB62F6-54EE-4A2B-9700-43FD6974B682}"/>
    <cellStyle name="Normal 7 4 4 4" xfId="1937" xr:uid="{F92E0D9E-3833-4B42-B720-688AE0EA6172}"/>
    <cellStyle name="Normal 7 4 4 4 2" xfId="3593" xr:uid="{F6AB3CA7-0F94-4BF6-8A9D-55E22BC26C30}"/>
    <cellStyle name="Normal 7 4 4 4 3" xfId="3594" xr:uid="{0406241B-D251-49DE-9626-6B04C925E3BE}"/>
    <cellStyle name="Normal 7 4 4 4 4" xfId="3595" xr:uid="{B76DC9C0-5E79-42C4-BCFA-517D984435C3}"/>
    <cellStyle name="Normal 7 4 4 5" xfId="3596" xr:uid="{16A59050-ACD8-44E6-8A6F-6C5F6E1B4270}"/>
    <cellStyle name="Normal 7 4 4 6" xfId="3597" xr:uid="{3E46F1C1-6830-46E6-AF1C-5EA942AAE72B}"/>
    <cellStyle name="Normal 7 4 4 7" xfId="3598" xr:uid="{2E697602-905B-4F27-8CEC-B7295A42D65D}"/>
    <cellStyle name="Normal 7 4 5" xfId="366" xr:uid="{8C56EF0C-AD1E-4CE9-BB6F-F11C67C2FECD}"/>
    <cellStyle name="Normal 7 4 5 2" xfId="736" xr:uid="{95B5FACF-B638-43AB-B38F-AADFAADE3065}"/>
    <cellStyle name="Normal 7 4 5 2 2" xfId="1938" xr:uid="{4B143968-4B73-44F7-B3BC-392EBD4CAAD8}"/>
    <cellStyle name="Normal 7 4 5 2 3" xfId="3599" xr:uid="{2D3CB828-BECB-4E0C-BA6A-32669D728450}"/>
    <cellStyle name="Normal 7 4 5 2 4" xfId="3600" xr:uid="{2D57C357-E30A-4263-B159-EE4870139947}"/>
    <cellStyle name="Normal 7 4 5 3" xfId="1939" xr:uid="{27038B52-253B-438F-8DEE-C87F1E5DDB55}"/>
    <cellStyle name="Normal 7 4 5 3 2" xfId="3601" xr:uid="{55A32610-9CA7-4819-BAF7-C170B19C0C8F}"/>
    <cellStyle name="Normal 7 4 5 3 3" xfId="3602" xr:uid="{8010623B-5679-4A5A-A21C-2DEBFABACBAB}"/>
    <cellStyle name="Normal 7 4 5 3 4" xfId="3603" xr:uid="{92204D94-153D-4AEB-9457-DAF63AB131C3}"/>
    <cellStyle name="Normal 7 4 5 4" xfId="3604" xr:uid="{4E5D6846-8E05-4F67-8AC4-762906F9ED24}"/>
    <cellStyle name="Normal 7 4 5 5" xfId="3605" xr:uid="{5D52EEAE-8BF4-4BFA-A1F8-891726460FE1}"/>
    <cellStyle name="Normal 7 4 5 6" xfId="3606" xr:uid="{469A623E-36E8-4F42-B728-81FA1BC51388}"/>
    <cellStyle name="Normal 7 4 6" xfId="737" xr:uid="{DE62C11C-9BFB-480D-95E2-6A1305232D33}"/>
    <cellStyle name="Normal 7 4 6 2" xfId="1940" xr:uid="{2A00858F-B7FD-4680-86B1-1358C6D1F534}"/>
    <cellStyle name="Normal 7 4 6 2 2" xfId="3607" xr:uid="{02B1CEE9-3BB1-492E-BE3E-D68D33D50A91}"/>
    <cellStyle name="Normal 7 4 6 2 3" xfId="3608" xr:uid="{EF76C8F8-E92D-4BDB-BE69-8117502664E4}"/>
    <cellStyle name="Normal 7 4 6 2 4" xfId="3609" xr:uid="{2784B536-2475-49F8-A2B8-96C6D0E9F562}"/>
    <cellStyle name="Normal 7 4 6 3" xfId="3610" xr:uid="{DAED8610-05F1-4A8C-AC8C-F5DFE3E3AEF8}"/>
    <cellStyle name="Normal 7 4 6 4" xfId="3611" xr:uid="{F8E15D9C-BE95-4F5A-9B44-00048D9F115D}"/>
    <cellStyle name="Normal 7 4 6 5" xfId="3612" xr:uid="{5489A25A-31A7-4AD1-9BBA-0908A4AE919A}"/>
    <cellStyle name="Normal 7 4 7" xfId="1941" xr:uid="{1211D8A8-061C-411D-92C5-C4D8C20C83DF}"/>
    <cellStyle name="Normal 7 4 7 2" xfId="3613" xr:uid="{0BA137A9-1456-4C2C-A4F3-192A2B751D56}"/>
    <cellStyle name="Normal 7 4 7 3" xfId="3614" xr:uid="{D14447FA-8BC7-44B9-851F-68939DC1F9B7}"/>
    <cellStyle name="Normal 7 4 7 4" xfId="3615" xr:uid="{8029FC3E-3BD2-4BDE-82E6-E73399C7F99D}"/>
    <cellStyle name="Normal 7 4 8" xfId="3616" xr:uid="{C9399BF6-153D-40E0-9EA5-17B81E6BE026}"/>
    <cellStyle name="Normal 7 4 8 2" xfId="3617" xr:uid="{853E92EA-332E-49D7-A05E-B4F16FE62034}"/>
    <cellStyle name="Normal 7 4 8 3" xfId="3618" xr:uid="{3C92E6DA-B4DB-4705-BB15-1A17C95A421A}"/>
    <cellStyle name="Normal 7 4 8 4" xfId="3619" xr:uid="{DF95AD1E-4A70-40D0-9427-8399B09318A5}"/>
    <cellStyle name="Normal 7 4 9" xfId="3620" xr:uid="{7B05E236-E651-4513-8BD6-335BDACC1E55}"/>
    <cellStyle name="Normal 7 5" xfId="143" xr:uid="{B6DF6C0C-5BB0-4AEA-8881-06BB03A81141}"/>
    <cellStyle name="Normal 7 5 2" xfId="144" xr:uid="{4D14980E-B012-42AA-AF63-9DF9E10B7B8E}"/>
    <cellStyle name="Normal 7 5 2 2" xfId="367" xr:uid="{3CCDC0B8-3DA2-4ABB-814E-8DE0DC20D2E2}"/>
    <cellStyle name="Normal 7 5 2 2 2" xfId="738" xr:uid="{E5A60EC7-B2F6-4766-82E8-860689AC711F}"/>
    <cellStyle name="Normal 7 5 2 2 2 2" xfId="1942" xr:uid="{ED5CCA92-AAD6-4EE9-9AC9-66A3A224DAFA}"/>
    <cellStyle name="Normal 7 5 2 2 2 3" xfId="3621" xr:uid="{825B5BFF-6214-483C-B3AC-AF6D9E85A4FB}"/>
    <cellStyle name="Normal 7 5 2 2 2 4" xfId="3622" xr:uid="{0E05476B-F6F7-4DF1-ADCC-10FDD5669F90}"/>
    <cellStyle name="Normal 7 5 2 2 3" xfId="1943" xr:uid="{2AA7C8F9-081E-4DF1-BB2C-292AD3AEEEBE}"/>
    <cellStyle name="Normal 7 5 2 2 3 2" xfId="3623" xr:uid="{4563F966-6D12-41EE-8F36-1D8AD3A4E00D}"/>
    <cellStyle name="Normal 7 5 2 2 3 3" xfId="3624" xr:uid="{BF06E85C-B856-485E-8798-74B97D505522}"/>
    <cellStyle name="Normal 7 5 2 2 3 4" xfId="3625" xr:uid="{6DE38385-3610-4694-AC40-E78326508661}"/>
    <cellStyle name="Normal 7 5 2 2 4" xfId="3626" xr:uid="{999B13C7-9627-4EF5-9259-07124A57951C}"/>
    <cellStyle name="Normal 7 5 2 2 5" xfId="3627" xr:uid="{F084C4B5-44AA-4057-87FD-AD18CEA7A315}"/>
    <cellStyle name="Normal 7 5 2 2 6" xfId="3628" xr:uid="{43CE7C98-BC77-40CF-98BA-C5AFA649ED13}"/>
    <cellStyle name="Normal 7 5 2 3" xfId="739" xr:uid="{7880DA9D-FA5D-4446-BF46-F3DB766BFFAA}"/>
    <cellStyle name="Normal 7 5 2 3 2" xfId="1944" xr:uid="{9FB7659F-4549-4CA4-8780-BAD560C674D6}"/>
    <cellStyle name="Normal 7 5 2 3 2 2" xfId="3629" xr:uid="{1CA8D0D5-4ABD-4625-AB10-A3AEF76F49F4}"/>
    <cellStyle name="Normal 7 5 2 3 2 3" xfId="3630" xr:uid="{DA222D60-84A6-4784-91BE-C9F8711BE950}"/>
    <cellStyle name="Normal 7 5 2 3 2 4" xfId="3631" xr:uid="{EFBF0B64-D088-4415-87FA-AD16D0A93079}"/>
    <cellStyle name="Normal 7 5 2 3 3" xfId="3632" xr:uid="{F723832B-D0B5-4510-9B26-88310AEF6662}"/>
    <cellStyle name="Normal 7 5 2 3 4" xfId="3633" xr:uid="{14C08D4B-FADA-4983-AB63-86A373220F1E}"/>
    <cellStyle name="Normal 7 5 2 3 5" xfId="3634" xr:uid="{5176F040-ADA0-44A4-A6A2-3836A580EA9A}"/>
    <cellStyle name="Normal 7 5 2 4" xfId="1945" xr:uid="{2E27B104-48EE-412D-8ACD-8ABF9639EB5D}"/>
    <cellStyle name="Normal 7 5 2 4 2" xfId="3635" xr:uid="{46033E20-F1A8-49F7-B2BD-A3250EEE9004}"/>
    <cellStyle name="Normal 7 5 2 4 3" xfId="3636" xr:uid="{05240595-7349-4A5E-A15F-45F5054291AC}"/>
    <cellStyle name="Normal 7 5 2 4 4" xfId="3637" xr:uid="{86022607-C1A7-46CA-9079-B323CDF7282B}"/>
    <cellStyle name="Normal 7 5 2 5" xfId="3638" xr:uid="{7C1A3376-4403-4799-AD08-CB83C4B82C38}"/>
    <cellStyle name="Normal 7 5 2 5 2" xfId="3639" xr:uid="{E371E651-1355-464A-80AF-004AB78E63F6}"/>
    <cellStyle name="Normal 7 5 2 5 3" xfId="3640" xr:uid="{CDA4CE25-B2EB-4805-82EC-DC18F8F4A270}"/>
    <cellStyle name="Normal 7 5 2 5 4" xfId="3641" xr:uid="{1DF32FB8-552A-4991-AB07-4AD490DDB696}"/>
    <cellStyle name="Normal 7 5 2 6" xfId="3642" xr:uid="{E62671CD-8BBC-4A46-978D-6960F8F2F82C}"/>
    <cellStyle name="Normal 7 5 2 7" xfId="3643" xr:uid="{4C05DE34-69FD-46BA-9914-46E44D3317BC}"/>
    <cellStyle name="Normal 7 5 2 8" xfId="3644" xr:uid="{6D8EE8CF-30AD-4D72-8A7C-0BD397B7452C}"/>
    <cellStyle name="Normal 7 5 3" xfId="368" xr:uid="{4CEFC2A4-1C81-48E6-ACB0-47F56EBA8EAB}"/>
    <cellStyle name="Normal 7 5 3 2" xfId="740" xr:uid="{ABCA60BC-102E-463D-A44B-DAD9A5A73961}"/>
    <cellStyle name="Normal 7 5 3 2 2" xfId="741" xr:uid="{C62CF207-0993-44DC-8D32-FF15BC4373D4}"/>
    <cellStyle name="Normal 7 5 3 2 3" xfId="3645" xr:uid="{FFAA0546-853F-4961-B4C5-28FD6C1BAAEE}"/>
    <cellStyle name="Normal 7 5 3 2 4" xfId="3646" xr:uid="{4886AE55-592F-40B3-B873-0FCD31EDBD8C}"/>
    <cellStyle name="Normal 7 5 3 3" xfId="742" xr:uid="{A9E693C0-0C0E-46DA-A892-51AFAC90F54A}"/>
    <cellStyle name="Normal 7 5 3 3 2" xfId="3647" xr:uid="{E149C7C2-CA0B-430A-B0DB-5A0AA6AC7833}"/>
    <cellStyle name="Normal 7 5 3 3 3" xfId="3648" xr:uid="{1F3F79F6-A9A3-42D1-8440-32D5FEA28D3D}"/>
    <cellStyle name="Normal 7 5 3 3 4" xfId="3649" xr:uid="{8E97B310-50B7-49D0-8DB2-F84892DB7232}"/>
    <cellStyle name="Normal 7 5 3 4" xfId="3650" xr:uid="{AE035B8B-314E-48D6-B9EB-B0CF6EA9B29A}"/>
    <cellStyle name="Normal 7 5 3 5" xfId="3651" xr:uid="{E54F06E5-7806-42FF-85B9-B2DB801F8D24}"/>
    <cellStyle name="Normal 7 5 3 6" xfId="3652" xr:uid="{DD1B996F-AA80-4A69-B645-409B1805C328}"/>
    <cellStyle name="Normal 7 5 4" xfId="369" xr:uid="{51C8EFCA-C10C-4950-BDF1-8E7937F725DC}"/>
    <cellStyle name="Normal 7 5 4 2" xfId="743" xr:uid="{FE6FDB9D-AC32-4FDB-8798-CC67F8FDFA50}"/>
    <cellStyle name="Normal 7 5 4 2 2" xfId="3653" xr:uid="{F0CC8998-180C-4345-B2F2-3EA441006015}"/>
    <cellStyle name="Normal 7 5 4 2 3" xfId="3654" xr:uid="{B70294A7-D209-4617-88DE-4670DE881142}"/>
    <cellStyle name="Normal 7 5 4 2 4" xfId="3655" xr:uid="{29407A9B-6554-42F8-B9DA-9580E67EDBFA}"/>
    <cellStyle name="Normal 7 5 4 3" xfId="3656" xr:uid="{29246860-278B-431B-B2B7-CAD19EE6AC43}"/>
    <cellStyle name="Normal 7 5 4 4" xfId="3657" xr:uid="{B88E77A0-D5B1-4A5D-BAD6-45BF436398F8}"/>
    <cellStyle name="Normal 7 5 4 5" xfId="3658" xr:uid="{AEDFC27B-00F0-493B-9335-B491B90E9159}"/>
    <cellStyle name="Normal 7 5 5" xfId="744" xr:uid="{5EFB321E-95E2-422D-A1D5-DB1CBAFD7031}"/>
    <cellStyle name="Normal 7 5 5 2" xfId="3659" xr:uid="{F31BE687-CEAB-4809-A0B1-02AC56F62381}"/>
    <cellStyle name="Normal 7 5 5 3" xfId="3660" xr:uid="{C0BA2078-2127-4899-AF8F-5AAFB5059BC5}"/>
    <cellStyle name="Normal 7 5 5 4" xfId="3661" xr:uid="{E7240C28-9C52-4A0C-8E01-E5D217018784}"/>
    <cellStyle name="Normal 7 5 6" xfId="3662" xr:uid="{1218705D-8735-4BB8-9E5F-3F29505D29B9}"/>
    <cellStyle name="Normal 7 5 6 2" xfId="3663" xr:uid="{E1AB4242-8E42-4FE0-A71E-22FC3A896144}"/>
    <cellStyle name="Normal 7 5 6 3" xfId="3664" xr:uid="{2EA4FB83-CADB-4E7A-A74D-E916C6DEF9C6}"/>
    <cellStyle name="Normal 7 5 6 4" xfId="3665" xr:uid="{B3435A27-C9B3-478C-AD51-83A9A51FA832}"/>
    <cellStyle name="Normal 7 5 7" xfId="3666" xr:uid="{6F3FE5A0-8070-4CB6-85F8-35D58437C6DA}"/>
    <cellStyle name="Normal 7 5 8" xfId="3667" xr:uid="{D8531C53-FCD6-42BF-899F-DF2CA73FFE3E}"/>
    <cellStyle name="Normal 7 5 9" xfId="3668" xr:uid="{F9F87556-3B29-43C0-BDB5-6ADC692EF349}"/>
    <cellStyle name="Normal 7 6" xfId="145" xr:uid="{CE086706-FF83-49E6-AEED-74EBEEDC202B}"/>
    <cellStyle name="Normal 7 6 2" xfId="370" xr:uid="{3E6770CC-1CA7-4E18-A403-2E0E83B2A1D4}"/>
    <cellStyle name="Normal 7 6 2 2" xfId="745" xr:uid="{33AAE931-9B54-461D-A533-8A85EFDCFF96}"/>
    <cellStyle name="Normal 7 6 2 2 2" xfId="1946" xr:uid="{724BC7CB-C23C-4E63-B229-36CC72B59764}"/>
    <cellStyle name="Normal 7 6 2 2 2 2" xfId="1947" xr:uid="{D6632886-85A6-4BCC-8688-0AFA5B22CBE8}"/>
    <cellStyle name="Normal 7 6 2 2 3" xfId="1948" xr:uid="{575F23B5-9C82-41B2-98D8-7AEB60E75BE1}"/>
    <cellStyle name="Normal 7 6 2 2 4" xfId="3669" xr:uid="{91CBF2FF-BEEA-45A8-8873-82FF7C576FB9}"/>
    <cellStyle name="Normal 7 6 2 3" xfId="1949" xr:uid="{8AA54500-DDB2-4C80-90A7-13F0508913F3}"/>
    <cellStyle name="Normal 7 6 2 3 2" xfId="1950" xr:uid="{3C0E18B6-75CE-43D7-93F9-96B410F7A347}"/>
    <cellStyle name="Normal 7 6 2 3 3" xfId="3670" xr:uid="{3E379D50-2667-4598-BB5D-64A0E0311245}"/>
    <cellStyle name="Normal 7 6 2 3 4" xfId="3671" xr:uid="{E6FB7686-8963-4840-8E59-71E7F75E3C98}"/>
    <cellStyle name="Normal 7 6 2 4" xfId="1951" xr:uid="{194C7422-26AE-443B-BEF3-0BAC13EA88E0}"/>
    <cellStyle name="Normal 7 6 2 5" xfId="3672" xr:uid="{50779A13-02E6-40E6-801A-4E494186B9BC}"/>
    <cellStyle name="Normal 7 6 2 6" xfId="3673" xr:uid="{F9C1F72C-4A34-4F6B-891D-FD046A5F4BFA}"/>
    <cellStyle name="Normal 7 6 3" xfId="746" xr:uid="{C72E96C2-A9A1-4259-8607-D42F4442BC5C}"/>
    <cellStyle name="Normal 7 6 3 2" xfId="1952" xr:uid="{BB85BA7A-B4F9-4957-89EC-C916EB02A5A2}"/>
    <cellStyle name="Normal 7 6 3 2 2" xfId="1953" xr:uid="{DF8E16D8-26D9-4423-A968-3D2DBCC4C34F}"/>
    <cellStyle name="Normal 7 6 3 2 3" xfId="3674" xr:uid="{898EA6B5-86A6-4FBD-BC9E-6C72EBF61764}"/>
    <cellStyle name="Normal 7 6 3 2 4" xfId="3675" xr:uid="{2120F8C7-064B-4463-BECA-978045814C40}"/>
    <cellStyle name="Normal 7 6 3 3" xfId="1954" xr:uid="{C94F4B4B-0EAE-4CA7-B457-C5A00622A8C0}"/>
    <cellStyle name="Normal 7 6 3 4" xfId="3676" xr:uid="{531713F5-1C30-48BF-98BF-05B547883EFC}"/>
    <cellStyle name="Normal 7 6 3 5" xfId="3677" xr:uid="{B376BDF4-0272-47E0-9A2F-B9E7B7C2B229}"/>
    <cellStyle name="Normal 7 6 4" xfId="1955" xr:uid="{1385F093-E6AC-4A95-A23E-27463F667F4B}"/>
    <cellStyle name="Normal 7 6 4 2" xfId="1956" xr:uid="{AA97105F-387B-410B-8F7A-54764DB80011}"/>
    <cellStyle name="Normal 7 6 4 3" xfId="3678" xr:uid="{F38D9398-E4C7-44B2-92D7-15749897ACB4}"/>
    <cellStyle name="Normal 7 6 4 4" xfId="3679" xr:uid="{6BAE0AAC-C17D-4F58-B8BA-D11CDDDF5698}"/>
    <cellStyle name="Normal 7 6 5" xfId="1957" xr:uid="{A577381A-9D61-4BA9-BF7C-427D22F037D9}"/>
    <cellStyle name="Normal 7 6 5 2" xfId="3680" xr:uid="{8953A06A-23F2-4B13-A6D2-53E584D43967}"/>
    <cellStyle name="Normal 7 6 5 3" xfId="3681" xr:uid="{3B285EA5-7063-406D-ACA4-58D55CBF6737}"/>
    <cellStyle name="Normal 7 6 5 4" xfId="3682" xr:uid="{51C5B023-CC04-4958-B9B7-D73CEBAA2B8C}"/>
    <cellStyle name="Normal 7 6 6" xfId="3683" xr:uid="{3D30C662-BF0E-4223-BEB3-17EAE8A487AA}"/>
    <cellStyle name="Normal 7 6 7" xfId="3684" xr:uid="{47BD4FD5-AD27-4291-8EA1-6EE5D2BF8231}"/>
    <cellStyle name="Normal 7 6 8" xfId="3685" xr:uid="{72A211F4-4DCA-4222-880C-C39E98E41076}"/>
    <cellStyle name="Normal 7 7" xfId="371" xr:uid="{2BC6B8D1-31D6-4FEF-8296-D7928D9407C5}"/>
    <cellStyle name="Normal 7 7 2" xfId="747" xr:uid="{FA0358FA-9C97-4D12-87CB-BA7F7D51A613}"/>
    <cellStyle name="Normal 7 7 2 2" xfId="748" xr:uid="{3D95384A-33B2-458C-B973-749EFFD4C72D}"/>
    <cellStyle name="Normal 7 7 2 2 2" xfId="1958" xr:uid="{939B3121-4B1E-4C41-81A6-303B266B932E}"/>
    <cellStyle name="Normal 7 7 2 2 3" xfId="3686" xr:uid="{7B9DC64D-3E9D-4DCC-97A6-1A9A9788E2B6}"/>
    <cellStyle name="Normal 7 7 2 2 4" xfId="3687" xr:uid="{E5841C03-B273-4EBC-9E8C-2CF24214ED29}"/>
    <cellStyle name="Normal 7 7 2 3" xfId="1959" xr:uid="{ECCB102D-AF8C-4040-8B9C-A0F1CA543A46}"/>
    <cellStyle name="Normal 7 7 2 4" xfId="3688" xr:uid="{0D87BD69-0F6A-4449-AE99-2E04A0D7CCFA}"/>
    <cellStyle name="Normal 7 7 2 5" xfId="3689" xr:uid="{E5CB26C3-4C8A-4703-B6CE-1C636FB0BF20}"/>
    <cellStyle name="Normal 7 7 3" xfId="749" xr:uid="{DB93174B-F9BB-4FDD-AC90-26D926FCA23F}"/>
    <cellStyle name="Normal 7 7 3 2" xfId="1960" xr:uid="{548A21F6-8846-412E-A752-DABC6AD2037C}"/>
    <cellStyle name="Normal 7 7 3 3" xfId="3690" xr:uid="{B38919BA-7E85-429E-BE9F-7B1D5E4A8A82}"/>
    <cellStyle name="Normal 7 7 3 4" xfId="3691" xr:uid="{40AD40E7-B5F0-4F26-AE68-FCA473CB7A52}"/>
    <cellStyle name="Normal 7 7 4" xfId="1961" xr:uid="{5DD7D880-2B96-4E47-9048-5EB248FD2948}"/>
    <cellStyle name="Normal 7 7 4 2" xfId="3692" xr:uid="{3ED5CA33-C988-4A0B-907F-1AF9E4A4AF7F}"/>
    <cellStyle name="Normal 7 7 4 3" xfId="3693" xr:uid="{33979AB2-1983-4242-8D55-BCFF7AEB81DC}"/>
    <cellStyle name="Normal 7 7 4 4" xfId="3694" xr:uid="{1FB5F595-E35A-48CE-9859-A6BAF3EDB903}"/>
    <cellStyle name="Normal 7 7 5" xfId="3695" xr:uid="{BDDEBDB2-AB2D-40F6-BCCB-9789E81C569D}"/>
    <cellStyle name="Normal 7 7 6" xfId="3696" xr:uid="{2889E680-6CEA-4F34-9569-8274C5CBA76D}"/>
    <cellStyle name="Normal 7 7 7" xfId="3697" xr:uid="{A1DF602C-14C4-472D-B68F-67AFD910F20E}"/>
    <cellStyle name="Normal 7 8" xfId="372" xr:uid="{3A04CBBC-9871-47A4-873A-F9A8E70F4026}"/>
    <cellStyle name="Normal 7 8 2" xfId="750" xr:uid="{7B37C016-97C4-40FA-AFF7-16676B7AF45B}"/>
    <cellStyle name="Normal 7 8 2 2" xfId="1962" xr:uid="{0CF1021C-16BD-45E4-9EDC-AD5FF81D250D}"/>
    <cellStyle name="Normal 7 8 2 3" xfId="3698" xr:uid="{8184C2E3-D59E-494E-88BE-F67E953AA107}"/>
    <cellStyle name="Normal 7 8 2 4" xfId="3699" xr:uid="{41D440B9-1D15-4481-AF39-B8A1E51C8827}"/>
    <cellStyle name="Normal 7 8 3" xfId="1963" xr:uid="{C602D7CE-8752-4B21-B4B0-A175FD80012D}"/>
    <cellStyle name="Normal 7 8 3 2" xfId="3700" xr:uid="{909A166F-246A-4F8B-918A-F06D641D5BD0}"/>
    <cellStyle name="Normal 7 8 3 3" xfId="3701" xr:uid="{CBCB9B14-875A-49AA-8476-6DF0F9EBE1F4}"/>
    <cellStyle name="Normal 7 8 3 4" xfId="3702" xr:uid="{9F81A3F6-A2F9-4F71-817F-FACCC6338755}"/>
    <cellStyle name="Normal 7 8 4" xfId="3703" xr:uid="{9AE40DAC-5595-485F-97FE-AD267708CA83}"/>
    <cellStyle name="Normal 7 8 5" xfId="3704" xr:uid="{84324568-8D07-4D46-A5F6-8387932350B9}"/>
    <cellStyle name="Normal 7 8 6" xfId="3705" xr:uid="{C18090BE-8CFA-4E04-BC34-C118B2B13504}"/>
    <cellStyle name="Normal 7 9" xfId="373" xr:uid="{72E6DFFB-2713-494E-803E-536C6EA5B940}"/>
    <cellStyle name="Normal 7 9 2" xfId="1964" xr:uid="{D8366BC1-8627-4F7E-8F7B-62591E06E550}"/>
    <cellStyle name="Normal 7 9 2 2" xfId="3706" xr:uid="{931AA041-4991-4F39-A9A0-9C0ED73FC4BB}"/>
    <cellStyle name="Normal 7 9 2 2 2" xfId="4408" xr:uid="{8D057B13-0757-4AFE-B31B-03C79FB76BB1}"/>
    <cellStyle name="Normal 7 9 2 2 3" xfId="4687" xr:uid="{287FB9FF-07B6-4B2B-80FC-43E253C84A35}"/>
    <cellStyle name="Normal 7 9 2 3" xfId="3707" xr:uid="{706E802D-AD54-4F89-ABE7-CE959767C9E9}"/>
    <cellStyle name="Normal 7 9 2 4" xfId="3708" xr:uid="{C7035E63-8C67-43C5-BBFF-35E08D0623B1}"/>
    <cellStyle name="Normal 7 9 3" xfId="3709" xr:uid="{74072B40-4748-48E4-8C2C-4A523F7906CD}"/>
    <cellStyle name="Normal 7 9 4" xfId="3710" xr:uid="{C130FD51-6687-4D67-A32B-114C76040CA5}"/>
    <cellStyle name="Normal 7 9 4 2" xfId="4578" xr:uid="{C2A07B7A-C873-4E85-B26A-352D1D5BB70B}"/>
    <cellStyle name="Normal 7 9 4 3" xfId="4688" xr:uid="{8CC301C6-3BDB-4F1E-BEF1-2BBDE9E28EC1}"/>
    <cellStyle name="Normal 7 9 4 4" xfId="4607" xr:uid="{1A82CCEE-457A-4349-9CDF-80C3A976FDF5}"/>
    <cellStyle name="Normal 7 9 5" xfId="3711" xr:uid="{33A0F75A-2C04-42F3-A27F-063BAB0BC846}"/>
    <cellStyle name="Normal 8" xfId="146" xr:uid="{1019C23A-242E-4460-BB5A-4687611E64F4}"/>
    <cellStyle name="Normal 8 10" xfId="1965" xr:uid="{586F26A4-1AD6-4DDD-8F75-69006EB4543A}"/>
    <cellStyle name="Normal 8 10 2" xfId="3712" xr:uid="{41A87014-617C-4478-9125-8A5160B03B39}"/>
    <cellStyle name="Normal 8 10 3" xfId="3713" xr:uid="{DC0CE309-455F-42F3-9D53-37046D4B7902}"/>
    <cellStyle name="Normal 8 10 4" xfId="3714" xr:uid="{F15732DA-24CE-417F-88B7-C11BE699A410}"/>
    <cellStyle name="Normal 8 11" xfId="3715" xr:uid="{ACB66D11-7DE7-465E-8B00-6B6433CECC32}"/>
    <cellStyle name="Normal 8 11 2" xfId="3716" xr:uid="{9951009C-EDCE-4189-9275-C9283688CC7A}"/>
    <cellStyle name="Normal 8 11 3" xfId="3717" xr:uid="{9E2AB720-26E6-4966-BF40-9ED586BB0DA4}"/>
    <cellStyle name="Normal 8 11 4" xfId="3718" xr:uid="{8E87D6C8-7FFA-40C6-BE90-752B062456B0}"/>
    <cellStyle name="Normal 8 12" xfId="3719" xr:uid="{480E7C56-8F1D-4A92-AF28-66A2D6A72B50}"/>
    <cellStyle name="Normal 8 12 2" xfId="3720" xr:uid="{970BFB39-83B0-4405-B972-1F0BFD8C6975}"/>
    <cellStyle name="Normal 8 13" xfId="3721" xr:uid="{6EC82319-4BCC-40A3-BA1E-6D82EC36FD9A}"/>
    <cellStyle name="Normal 8 14" xfId="3722" xr:uid="{602BB541-61E1-4A07-A4E5-F70800AFE9D0}"/>
    <cellStyle name="Normal 8 15" xfId="3723" xr:uid="{84F09713-0D72-4D58-88AB-D140466B7652}"/>
    <cellStyle name="Normal 8 2" xfId="147" xr:uid="{6787C2C9-5A1A-41BF-82BA-064037744F92}"/>
    <cellStyle name="Normal 8 2 10" xfId="3724" xr:uid="{8E8460D4-5405-4717-895B-AE31C5C4CE8A}"/>
    <cellStyle name="Normal 8 2 11" xfId="3725" xr:uid="{1ECC1301-8BF4-4B7C-AFE4-50E3F40CAD5A}"/>
    <cellStyle name="Normal 8 2 2" xfId="148" xr:uid="{8E89C483-F2A7-4278-9312-81D3E3C879C8}"/>
    <cellStyle name="Normal 8 2 2 2" xfId="149" xr:uid="{C685E95B-5A5A-47E5-8137-5DB628DB2E55}"/>
    <cellStyle name="Normal 8 2 2 2 2" xfId="374" xr:uid="{D0817A27-67BF-4A2D-AA5E-B3FE3D7EC0E2}"/>
    <cellStyle name="Normal 8 2 2 2 2 2" xfId="751" xr:uid="{02600C9B-DA50-4443-AB9A-6933856B331B}"/>
    <cellStyle name="Normal 8 2 2 2 2 2 2" xfId="752" xr:uid="{DB57B9E6-7498-4A00-9CB1-4FE563FCE511}"/>
    <cellStyle name="Normal 8 2 2 2 2 2 2 2" xfId="1966" xr:uid="{B0106C24-05F2-445C-B495-74FB823CD99B}"/>
    <cellStyle name="Normal 8 2 2 2 2 2 2 2 2" xfId="1967" xr:uid="{55FA471C-56BA-46CC-9C7F-E436D555DC44}"/>
    <cellStyle name="Normal 8 2 2 2 2 2 2 3" xfId="1968" xr:uid="{ECA52221-BC00-4B3A-9B7A-0AFC564C4535}"/>
    <cellStyle name="Normal 8 2 2 2 2 2 3" xfId="1969" xr:uid="{A171CC1D-3FD8-4CBF-BFC0-552E175941E1}"/>
    <cellStyle name="Normal 8 2 2 2 2 2 3 2" xfId="1970" xr:uid="{30952F97-24B6-4324-9B50-16EBFF2D0934}"/>
    <cellStyle name="Normal 8 2 2 2 2 2 4" xfId="1971" xr:uid="{A5F2B7FF-FB6F-4100-BE25-B4FD61163CEA}"/>
    <cellStyle name="Normal 8 2 2 2 2 3" xfId="753" xr:uid="{1E0763E7-75CF-4441-B7E1-65C47A1B4FB4}"/>
    <cellStyle name="Normal 8 2 2 2 2 3 2" xfId="1972" xr:uid="{B6061775-58D9-4369-A5EB-1E91F83D1597}"/>
    <cellStyle name="Normal 8 2 2 2 2 3 2 2" xfId="1973" xr:uid="{8039C760-08DD-4611-88FE-D5301E0281A3}"/>
    <cellStyle name="Normal 8 2 2 2 2 3 3" xfId="1974" xr:uid="{5BD25BE1-BE7C-488B-8920-CA91AED8E9FA}"/>
    <cellStyle name="Normal 8 2 2 2 2 3 4" xfId="3726" xr:uid="{C46AA228-B082-445A-84AC-D151E3ACF44F}"/>
    <cellStyle name="Normal 8 2 2 2 2 4" xfId="1975" xr:uid="{617C5E5F-C169-4CE8-A4D8-053685A21DCC}"/>
    <cellStyle name="Normal 8 2 2 2 2 4 2" xfId="1976" xr:uid="{36C17120-ACBE-45B5-924E-2856386F565A}"/>
    <cellStyle name="Normal 8 2 2 2 2 5" xfId="1977" xr:uid="{B2AFB5EB-A432-46A5-A604-DADAF4CB61DD}"/>
    <cellStyle name="Normal 8 2 2 2 2 6" xfId="3727" xr:uid="{237EE63D-2903-4AF7-B9B3-059F969AED6A}"/>
    <cellStyle name="Normal 8 2 2 2 3" xfId="375" xr:uid="{5F563D18-0061-4D83-A692-883FBDAD7CEB}"/>
    <cellStyle name="Normal 8 2 2 2 3 2" xfId="754" xr:uid="{958A5C33-3B71-4DA3-ABC9-42581B1AAC92}"/>
    <cellStyle name="Normal 8 2 2 2 3 2 2" xfId="755" xr:uid="{53F46821-087E-49AE-89F6-C6F204C32DBC}"/>
    <cellStyle name="Normal 8 2 2 2 3 2 2 2" xfId="1978" xr:uid="{FB2F01E3-E377-48DB-9608-E5F7FC54777E}"/>
    <cellStyle name="Normal 8 2 2 2 3 2 2 2 2" xfId="1979" xr:uid="{5A236C2A-5496-462C-AEA4-0E45030AD4FC}"/>
    <cellStyle name="Normal 8 2 2 2 3 2 2 3" xfId="1980" xr:uid="{AA82FBD3-5869-4BA3-A64D-DB5F1059C378}"/>
    <cellStyle name="Normal 8 2 2 2 3 2 3" xfId="1981" xr:uid="{76D143CC-CE04-4E5C-8742-9EDF67D99DA1}"/>
    <cellStyle name="Normal 8 2 2 2 3 2 3 2" xfId="1982" xr:uid="{3EAD3B01-170E-4487-B6A4-3572E7F70E7D}"/>
    <cellStyle name="Normal 8 2 2 2 3 2 4" xfId="1983" xr:uid="{BA0FD074-E3B4-43D5-942F-D8C82FFDB3DA}"/>
    <cellStyle name="Normal 8 2 2 2 3 3" xfId="756" xr:uid="{FD5852AB-6DE5-4A70-B861-6A53CB7D2403}"/>
    <cellStyle name="Normal 8 2 2 2 3 3 2" xfId="1984" xr:uid="{5EFBC15E-C04E-4641-8273-D2F2A13D42A4}"/>
    <cellStyle name="Normal 8 2 2 2 3 3 2 2" xfId="1985" xr:uid="{51F70499-8150-47BF-843C-30212D616111}"/>
    <cellStyle name="Normal 8 2 2 2 3 3 3" xfId="1986" xr:uid="{80FB82C6-CBF1-4E88-8856-201498AEBDE0}"/>
    <cellStyle name="Normal 8 2 2 2 3 4" xfId="1987" xr:uid="{6ADD41E8-3465-49C6-A4C5-61973DFF918F}"/>
    <cellStyle name="Normal 8 2 2 2 3 4 2" xfId="1988" xr:uid="{7B7409FB-3AB1-44D3-8661-2F5F86E11D8E}"/>
    <cellStyle name="Normal 8 2 2 2 3 5" xfId="1989" xr:uid="{6BA8FF49-E736-4724-866E-FA1BCDB40E74}"/>
    <cellStyle name="Normal 8 2 2 2 4" xfId="757" xr:uid="{9F143E08-B7BB-41FE-8075-EB3246120815}"/>
    <cellStyle name="Normal 8 2 2 2 4 2" xfId="758" xr:uid="{345F3DBF-F9DC-4536-9BDF-AAF76B5C3CBB}"/>
    <cellStyle name="Normal 8 2 2 2 4 2 2" xfId="1990" xr:uid="{8FB9E224-12A8-4AAD-A12E-C356609C5001}"/>
    <cellStyle name="Normal 8 2 2 2 4 2 2 2" xfId="1991" xr:uid="{2BCFDFAF-DE85-4D64-8575-EBFB6050DAC1}"/>
    <cellStyle name="Normal 8 2 2 2 4 2 3" xfId="1992" xr:uid="{44EE7A00-BA57-4FE4-BB92-BBE0E9B2CBDA}"/>
    <cellStyle name="Normal 8 2 2 2 4 3" xfId="1993" xr:uid="{5CDB507D-F641-4907-A91C-4122D02B82BB}"/>
    <cellStyle name="Normal 8 2 2 2 4 3 2" xfId="1994" xr:uid="{913EC8E2-74E8-4845-96E7-2DFE32B137E2}"/>
    <cellStyle name="Normal 8 2 2 2 4 4" xfId="1995" xr:uid="{B9CEAFB2-DEB9-488E-A7B8-EC04BBDA6AF6}"/>
    <cellStyle name="Normal 8 2 2 2 5" xfId="759" xr:uid="{76EBB498-DFEC-45E3-B2F1-C99E71EEE7EC}"/>
    <cellStyle name="Normal 8 2 2 2 5 2" xfId="1996" xr:uid="{EA7E17BF-55A3-4B4C-9AA6-F229EA5CD5BC}"/>
    <cellStyle name="Normal 8 2 2 2 5 2 2" xfId="1997" xr:uid="{E4369B45-07F7-44AC-8CEF-ED5D6BEAFD5F}"/>
    <cellStyle name="Normal 8 2 2 2 5 3" xfId="1998" xr:uid="{FCD5F44A-97F6-4DA3-B7C5-D1D65C6BD22C}"/>
    <cellStyle name="Normal 8 2 2 2 5 4" xfId="3728" xr:uid="{FAFDE3C9-EBFA-4161-8E6F-0AB315181961}"/>
    <cellStyle name="Normal 8 2 2 2 6" xfId="1999" xr:uid="{4EEE8488-387D-4B02-933C-91B68AA6CAC1}"/>
    <cellStyle name="Normal 8 2 2 2 6 2" xfId="2000" xr:uid="{5B83A3E8-CF1F-4529-956A-95EC58AB7B00}"/>
    <cellStyle name="Normal 8 2 2 2 7" xfId="2001" xr:uid="{FAFE9265-A7FE-4987-96B3-D505AC0E7A2B}"/>
    <cellStyle name="Normal 8 2 2 2 8" xfId="3729" xr:uid="{1CB50232-EF36-48F6-B577-D17B996171C4}"/>
    <cellStyle name="Normal 8 2 2 3" xfId="376" xr:uid="{9979C207-73AF-4594-9356-C20E807DE201}"/>
    <cellStyle name="Normal 8 2 2 3 2" xfId="760" xr:uid="{229B43DF-409C-44C8-A107-872FC455B35B}"/>
    <cellStyle name="Normal 8 2 2 3 2 2" xfId="761" xr:uid="{D3DFEB91-B30A-4E05-A394-629EEE2574DA}"/>
    <cellStyle name="Normal 8 2 2 3 2 2 2" xfId="2002" xr:uid="{50045D5C-83BE-41C2-A013-B769B5773B49}"/>
    <cellStyle name="Normal 8 2 2 3 2 2 2 2" xfId="2003" xr:uid="{2A1F611B-FF53-441B-9CAD-A515837D6A44}"/>
    <cellStyle name="Normal 8 2 2 3 2 2 3" xfId="2004" xr:uid="{33CEB810-2B44-4FBB-861D-E406CFA9D8B7}"/>
    <cellStyle name="Normal 8 2 2 3 2 3" xfId="2005" xr:uid="{319F4B0F-3A9D-4640-B42A-1DBABEA19A3E}"/>
    <cellStyle name="Normal 8 2 2 3 2 3 2" xfId="2006" xr:uid="{A668F00A-D32F-41D8-AA8D-445EB8EC409C}"/>
    <cellStyle name="Normal 8 2 2 3 2 4" xfId="2007" xr:uid="{4F287D29-F50A-494E-BC8E-532597FA12C0}"/>
    <cellStyle name="Normal 8 2 2 3 3" xfId="762" xr:uid="{08DCF450-19F4-421E-A507-FF97826E95B4}"/>
    <cellStyle name="Normal 8 2 2 3 3 2" xfId="2008" xr:uid="{03D5A8F9-6607-4CA1-B1FB-17C579AF63D0}"/>
    <cellStyle name="Normal 8 2 2 3 3 2 2" xfId="2009" xr:uid="{1A5833F9-C1CA-4AE8-9A85-FDE7C4079C85}"/>
    <cellStyle name="Normal 8 2 2 3 3 3" xfId="2010" xr:uid="{1DF413AF-680F-436D-AB95-236FA45738DC}"/>
    <cellStyle name="Normal 8 2 2 3 3 4" xfId="3730" xr:uid="{9410E26A-037C-4069-9B1D-F889A11771DD}"/>
    <cellStyle name="Normal 8 2 2 3 4" xfId="2011" xr:uid="{61CB6C22-5E7B-4CE6-B9CD-BF521406EC28}"/>
    <cellStyle name="Normal 8 2 2 3 4 2" xfId="2012" xr:uid="{B12CE811-F4E8-46FC-9C4D-FBFD691A38D0}"/>
    <cellStyle name="Normal 8 2 2 3 5" xfId="2013" xr:uid="{01611A16-C34D-4136-AD76-0DD34690DFFB}"/>
    <cellStyle name="Normal 8 2 2 3 6" xfId="3731" xr:uid="{3CF227AA-9AC1-4868-A05B-E50CA331E371}"/>
    <cellStyle name="Normal 8 2 2 4" xfId="377" xr:uid="{B2A74965-B0A4-4BE5-8731-1B7AD2B59617}"/>
    <cellStyle name="Normal 8 2 2 4 2" xfId="763" xr:uid="{33ED3B17-489F-47E3-A119-60BCC2B9C33E}"/>
    <cellStyle name="Normal 8 2 2 4 2 2" xfId="764" xr:uid="{9B7B65F6-AF6E-4AF2-8CB8-02F022933440}"/>
    <cellStyle name="Normal 8 2 2 4 2 2 2" xfId="2014" xr:uid="{0FE1CC54-9984-4922-912D-CA5DEDF8E011}"/>
    <cellStyle name="Normal 8 2 2 4 2 2 2 2" xfId="2015" xr:uid="{CF0CC3ED-BB65-40FE-938E-DD88229C589C}"/>
    <cellStyle name="Normal 8 2 2 4 2 2 3" xfId="2016" xr:uid="{5DBC0141-611F-40E8-8682-AE04A3163323}"/>
    <cellStyle name="Normal 8 2 2 4 2 3" xfId="2017" xr:uid="{E0AB7E9D-1C42-40D6-8596-22913D349FA3}"/>
    <cellStyle name="Normal 8 2 2 4 2 3 2" xfId="2018" xr:uid="{C89D50C2-FCD5-4383-83F5-CC56518C3860}"/>
    <cellStyle name="Normal 8 2 2 4 2 4" xfId="2019" xr:uid="{779F0BAC-8290-4A3A-9CA4-91CE0C34C141}"/>
    <cellStyle name="Normal 8 2 2 4 3" xfId="765" xr:uid="{5707C8C6-8F5D-4ABC-9FE0-B057E642E8C8}"/>
    <cellStyle name="Normal 8 2 2 4 3 2" xfId="2020" xr:uid="{1845B3E7-D2FE-4016-B250-5A4A1F3643C7}"/>
    <cellStyle name="Normal 8 2 2 4 3 2 2" xfId="2021" xr:uid="{DC58B81F-D8FC-46CF-A75A-7052A2B73D0B}"/>
    <cellStyle name="Normal 8 2 2 4 3 3" xfId="2022" xr:uid="{58B3F5E6-437B-4661-B1B7-459A84AC53C9}"/>
    <cellStyle name="Normal 8 2 2 4 4" xfId="2023" xr:uid="{9BDFFADB-C6F5-4CB8-A7BD-0FF8014288D0}"/>
    <cellStyle name="Normal 8 2 2 4 4 2" xfId="2024" xr:uid="{EF3B5627-1E45-466F-A36C-0601DA4D10AC}"/>
    <cellStyle name="Normal 8 2 2 4 5" xfId="2025" xr:uid="{AC9B51BC-E6C5-4AC1-9648-992383B591F4}"/>
    <cellStyle name="Normal 8 2 2 5" xfId="378" xr:uid="{50FFA449-9551-4669-9B5B-FA24DED6117F}"/>
    <cellStyle name="Normal 8 2 2 5 2" xfId="766" xr:uid="{EE775A4E-4AE9-4894-9BAA-6D130B6196E7}"/>
    <cellStyle name="Normal 8 2 2 5 2 2" xfId="2026" xr:uid="{7644E39E-97D5-42F4-8617-6579CA972404}"/>
    <cellStyle name="Normal 8 2 2 5 2 2 2" xfId="2027" xr:uid="{7AD57593-340C-46CB-9339-78B00086624D}"/>
    <cellStyle name="Normal 8 2 2 5 2 3" xfId="2028" xr:uid="{9B4BB0EB-C952-4A9D-8B59-DD3BA64110D7}"/>
    <cellStyle name="Normal 8 2 2 5 3" xfId="2029" xr:uid="{CE12047F-1436-40B3-8252-12ACE235BF9F}"/>
    <cellStyle name="Normal 8 2 2 5 3 2" xfId="2030" xr:uid="{C7A64B99-3C6B-4C84-BD32-409E90099CF8}"/>
    <cellStyle name="Normal 8 2 2 5 4" xfId="2031" xr:uid="{FE70617C-4B13-4BE1-AD98-1565F9B10CED}"/>
    <cellStyle name="Normal 8 2 2 6" xfId="767" xr:uid="{A032E688-B4BF-4B66-81DD-310A54C6FB5B}"/>
    <cellStyle name="Normal 8 2 2 6 2" xfId="2032" xr:uid="{617377A5-9381-4E09-A9DC-7D0A8B037FF3}"/>
    <cellStyle name="Normal 8 2 2 6 2 2" xfId="2033" xr:uid="{E230CE33-8CA7-4DFF-B53E-590913068519}"/>
    <cellStyle name="Normal 8 2 2 6 3" xfId="2034" xr:uid="{6320F6FE-C827-4F06-80F4-F140E0D8F85F}"/>
    <cellStyle name="Normal 8 2 2 6 4" xfId="3732" xr:uid="{D08E1B09-FE7A-4257-8365-03F074CD22F6}"/>
    <cellStyle name="Normal 8 2 2 7" xfId="2035" xr:uid="{3B80B30D-640B-4CA8-B3D6-4A131AEA91E5}"/>
    <cellStyle name="Normal 8 2 2 7 2" xfId="2036" xr:uid="{368B255F-7EBC-4A0F-9B49-47689B6A8F76}"/>
    <cellStyle name="Normal 8 2 2 8" xfId="2037" xr:uid="{065BB0AF-A3A0-46C5-826F-96D7012E10F8}"/>
    <cellStyle name="Normal 8 2 2 9" xfId="3733" xr:uid="{1462296D-F67F-4DDD-AAD5-417439ED5BA1}"/>
    <cellStyle name="Normal 8 2 3" xfId="150" xr:uid="{5BAA78F8-AFC3-40FD-8E33-237F48ECBF84}"/>
    <cellStyle name="Normal 8 2 3 2" xfId="151" xr:uid="{F3A222C4-0192-4F1E-89E8-4BDC10E5A53E}"/>
    <cellStyle name="Normal 8 2 3 2 2" xfId="768" xr:uid="{F2B44CAE-7C03-4084-A15D-1C038AFA9ABC}"/>
    <cellStyle name="Normal 8 2 3 2 2 2" xfId="769" xr:uid="{664537EB-AE92-41E6-B7F3-A1C1A0BD2B49}"/>
    <cellStyle name="Normal 8 2 3 2 2 2 2" xfId="2038" xr:uid="{3037C7E4-09B7-42CC-B189-4BADA1C9E854}"/>
    <cellStyle name="Normal 8 2 3 2 2 2 2 2" xfId="2039" xr:uid="{0514EB7B-B968-42C9-9C23-B0C931583900}"/>
    <cellStyle name="Normal 8 2 3 2 2 2 3" xfId="2040" xr:uid="{835AAD3A-E280-481C-AA7E-2686F68806CA}"/>
    <cellStyle name="Normal 8 2 3 2 2 3" xfId="2041" xr:uid="{84F24D54-7C0C-440D-9AD2-F5CF28B0B08B}"/>
    <cellStyle name="Normal 8 2 3 2 2 3 2" xfId="2042" xr:uid="{319F8D48-71EA-4266-9F0B-F6D44CA6462F}"/>
    <cellStyle name="Normal 8 2 3 2 2 4" xfId="2043" xr:uid="{F375C9F7-EFE7-499C-9838-B78267CDFB25}"/>
    <cellStyle name="Normal 8 2 3 2 3" xfId="770" xr:uid="{CE917EF3-7603-4960-94E8-FDE4C0048C84}"/>
    <cellStyle name="Normal 8 2 3 2 3 2" xfId="2044" xr:uid="{A7010A08-ACF4-489C-8F1E-0D71D24ED3A6}"/>
    <cellStyle name="Normal 8 2 3 2 3 2 2" xfId="2045" xr:uid="{8E34DA75-3E88-4205-AE9D-1CBA38F37C1B}"/>
    <cellStyle name="Normal 8 2 3 2 3 3" xfId="2046" xr:uid="{F711CA35-40E8-4B42-989E-ED4B38C69A36}"/>
    <cellStyle name="Normal 8 2 3 2 3 4" xfId="3734" xr:uid="{6895C521-0C31-4A17-A46E-F621E3B79EC6}"/>
    <cellStyle name="Normal 8 2 3 2 4" xfId="2047" xr:uid="{9A9C62CE-AC8B-4F1A-8127-69D60AA65B66}"/>
    <cellStyle name="Normal 8 2 3 2 4 2" xfId="2048" xr:uid="{706DFEC6-42B1-4787-809E-7667D03F82B1}"/>
    <cellStyle name="Normal 8 2 3 2 5" xfId="2049" xr:uid="{97B0469D-5E51-42EB-B565-DCE1DD446FB4}"/>
    <cellStyle name="Normal 8 2 3 2 6" xfId="3735" xr:uid="{C57675F7-9EC7-4955-BA58-F945CAE79E42}"/>
    <cellStyle name="Normal 8 2 3 3" xfId="379" xr:uid="{16ECCB18-9496-434E-873B-38DEDCB4C2F5}"/>
    <cellStyle name="Normal 8 2 3 3 2" xfId="771" xr:uid="{5D3185C0-2F69-4F47-82BA-A8B5A31606F5}"/>
    <cellStyle name="Normal 8 2 3 3 2 2" xfId="772" xr:uid="{EDFB4BBC-9DDB-46B8-B931-5401A5EE4B53}"/>
    <cellStyle name="Normal 8 2 3 3 2 2 2" xfId="2050" xr:uid="{D6B8BEE8-D175-4AF5-B8E2-BBEE13B9BB7F}"/>
    <cellStyle name="Normal 8 2 3 3 2 2 2 2" xfId="2051" xr:uid="{BE1A142E-C138-4A2E-BA62-5A37F21956A8}"/>
    <cellStyle name="Normal 8 2 3 3 2 2 3" xfId="2052" xr:uid="{5F773924-CC68-4CFA-BD23-F00BCE605B29}"/>
    <cellStyle name="Normal 8 2 3 3 2 3" xfId="2053" xr:uid="{FCFF9961-6CAE-46D8-B1A2-599661D5A9D7}"/>
    <cellStyle name="Normal 8 2 3 3 2 3 2" xfId="2054" xr:uid="{294F5F0F-F97C-40A5-B843-4774CFE81E59}"/>
    <cellStyle name="Normal 8 2 3 3 2 4" xfId="2055" xr:uid="{ABAE2A21-1E0F-41C6-80E5-EA0B499212E6}"/>
    <cellStyle name="Normal 8 2 3 3 3" xfId="773" xr:uid="{14283D7E-D790-4F45-BC79-E226AD625BA3}"/>
    <cellStyle name="Normal 8 2 3 3 3 2" xfId="2056" xr:uid="{53D8BF11-3CF1-4266-902E-3F0F6958D799}"/>
    <cellStyle name="Normal 8 2 3 3 3 2 2" xfId="2057" xr:uid="{60F18EE6-BC01-476E-9FDE-C107F51E0CF4}"/>
    <cellStyle name="Normal 8 2 3 3 3 3" xfId="2058" xr:uid="{342A2373-22ED-45CE-9A80-AC4F504253C6}"/>
    <cellStyle name="Normal 8 2 3 3 4" xfId="2059" xr:uid="{CE5C1D11-00B9-4FC2-A59C-00CD53AE430D}"/>
    <cellStyle name="Normal 8 2 3 3 4 2" xfId="2060" xr:uid="{36F6D56E-E385-42BA-ACB7-A5AA2C5B7B48}"/>
    <cellStyle name="Normal 8 2 3 3 5" xfId="2061" xr:uid="{650C241D-87CA-4224-AFA5-90666E654F29}"/>
    <cellStyle name="Normal 8 2 3 4" xfId="380" xr:uid="{561BCC26-E1B4-4777-8C8E-0D01FB565829}"/>
    <cellStyle name="Normal 8 2 3 4 2" xfId="774" xr:uid="{176D78A1-10C6-4792-A469-B810E0369758}"/>
    <cellStyle name="Normal 8 2 3 4 2 2" xfId="2062" xr:uid="{CD801C7A-811C-49E9-AACA-7653A4E6FD45}"/>
    <cellStyle name="Normal 8 2 3 4 2 2 2" xfId="2063" xr:uid="{A3520459-600E-4B29-9112-9FD22A81A50E}"/>
    <cellStyle name="Normal 8 2 3 4 2 3" xfId="2064" xr:uid="{E5F87D33-5CBF-4E48-96E3-6E481CDE5DB9}"/>
    <cellStyle name="Normal 8 2 3 4 3" xfId="2065" xr:uid="{E5B2993E-386B-4FC2-9486-523FE7EB3E6B}"/>
    <cellStyle name="Normal 8 2 3 4 3 2" xfId="2066" xr:uid="{6E8D18A6-D6D7-49FF-9102-1578E070D70C}"/>
    <cellStyle name="Normal 8 2 3 4 4" xfId="2067" xr:uid="{61F2003F-F473-49F0-A997-C3109EA2FA96}"/>
    <cellStyle name="Normal 8 2 3 5" xfId="775" xr:uid="{BB8691E4-B4EA-45A8-95DE-827389CAB773}"/>
    <cellStyle name="Normal 8 2 3 5 2" xfId="2068" xr:uid="{E04BFC05-35A4-4CB3-A23B-AA98D5840054}"/>
    <cellStyle name="Normal 8 2 3 5 2 2" xfId="2069" xr:uid="{FA92BBF9-CF3F-4511-8412-01A44CC9FA1A}"/>
    <cellStyle name="Normal 8 2 3 5 3" xfId="2070" xr:uid="{9669B19F-1901-4657-9531-5321C1DF0876}"/>
    <cellStyle name="Normal 8 2 3 5 4" xfId="3736" xr:uid="{4D2C3A76-22EA-412C-AAB1-5F6F6A03140B}"/>
    <cellStyle name="Normal 8 2 3 6" xfId="2071" xr:uid="{BB84898A-857A-4C56-BEEE-F90B3CDFD2C5}"/>
    <cellStyle name="Normal 8 2 3 6 2" xfId="2072" xr:uid="{0045E588-C9FC-421F-9AFB-42B341299D59}"/>
    <cellStyle name="Normal 8 2 3 7" xfId="2073" xr:uid="{AC98B234-0C39-4E3A-AE44-F30EAAE86AAE}"/>
    <cellStyle name="Normal 8 2 3 8" xfId="3737" xr:uid="{5AC8BFE9-D2E1-416A-88AB-C82BC5B45128}"/>
    <cellStyle name="Normal 8 2 4" xfId="152" xr:uid="{2C980848-0833-4D8D-8DCF-545EBAC67347}"/>
    <cellStyle name="Normal 8 2 4 2" xfId="449" xr:uid="{A64A4C23-2FAE-40B4-A35A-DD8ECC8A61AD}"/>
    <cellStyle name="Normal 8 2 4 2 2" xfId="776" xr:uid="{03E7099E-8244-4C06-B0CE-DEB6B5A7D37D}"/>
    <cellStyle name="Normal 8 2 4 2 2 2" xfId="2074" xr:uid="{959698C4-974E-491A-8FEF-434E992295F4}"/>
    <cellStyle name="Normal 8 2 4 2 2 2 2" xfId="2075" xr:uid="{01A05EE4-D51F-4737-98CC-B5C2CEB14E68}"/>
    <cellStyle name="Normal 8 2 4 2 2 3" xfId="2076" xr:uid="{6207975C-80AC-4631-B6BD-AE18DB57E312}"/>
    <cellStyle name="Normal 8 2 4 2 2 4" xfId="3738" xr:uid="{ED92FBF5-961E-40F8-8538-AC0C7DCEDAFB}"/>
    <cellStyle name="Normal 8 2 4 2 3" xfId="2077" xr:uid="{C57D35F6-97D8-46D7-80D7-08C8D6E4F569}"/>
    <cellStyle name="Normal 8 2 4 2 3 2" xfId="2078" xr:uid="{BB388E8F-B632-4D10-9473-8FD129954807}"/>
    <cellStyle name="Normal 8 2 4 2 4" xfId="2079" xr:uid="{2CFD4C5C-D603-45E5-B3A7-62E84AECD6BF}"/>
    <cellStyle name="Normal 8 2 4 2 5" xfId="3739" xr:uid="{11F022E7-0640-47B5-9C2A-92E4557A8ECB}"/>
    <cellStyle name="Normal 8 2 4 3" xfId="777" xr:uid="{5A39B47A-13F2-4E78-A30C-4AA435A01E99}"/>
    <cellStyle name="Normal 8 2 4 3 2" xfId="2080" xr:uid="{25092057-2339-4B9A-ACCA-2C00DDB31485}"/>
    <cellStyle name="Normal 8 2 4 3 2 2" xfId="2081" xr:uid="{26C10EE5-47BB-4F41-9E07-AEE96EC6849A}"/>
    <cellStyle name="Normal 8 2 4 3 3" xfId="2082" xr:uid="{7AC7D759-B61A-4A1C-A6D1-C9E2CFE800B8}"/>
    <cellStyle name="Normal 8 2 4 3 4" xfId="3740" xr:uid="{3C7A096D-0C5B-417B-8736-A6460A01A275}"/>
    <cellStyle name="Normal 8 2 4 4" xfId="2083" xr:uid="{85B53D2B-8F0E-4AC9-8B0C-E273147160EB}"/>
    <cellStyle name="Normal 8 2 4 4 2" xfId="2084" xr:uid="{90359DF4-6BFD-42C4-951D-13662F4FA4FC}"/>
    <cellStyle name="Normal 8 2 4 4 3" xfId="3741" xr:uid="{B756A85F-2B52-4FC7-9172-B46EF8F06BB9}"/>
    <cellStyle name="Normal 8 2 4 4 4" xfId="3742" xr:uid="{1BCE4D44-105E-4BEC-BA5F-570AB5B71135}"/>
    <cellStyle name="Normal 8 2 4 5" xfId="2085" xr:uid="{818B2248-85E5-4FB0-8FA8-9E3A67E6A2AA}"/>
    <cellStyle name="Normal 8 2 4 6" xfId="3743" xr:uid="{ADF69E1F-1985-4240-9DE1-E493A80C2DC7}"/>
    <cellStyle name="Normal 8 2 4 7" xfId="3744" xr:uid="{5F47655E-546C-428B-95B3-8C7206FB3C63}"/>
    <cellStyle name="Normal 8 2 5" xfId="381" xr:uid="{5237F82B-D33B-46C7-A6F9-B8E6C77A324F}"/>
    <cellStyle name="Normal 8 2 5 2" xfId="778" xr:uid="{EB0E53B1-F677-4CC2-A98A-B4632F04DFFC}"/>
    <cellStyle name="Normal 8 2 5 2 2" xfId="779" xr:uid="{1F2F8A00-D0B0-4F1E-B7C4-257F7CE4101D}"/>
    <cellStyle name="Normal 8 2 5 2 2 2" xfId="2086" xr:uid="{8EDEBEDE-7F2B-4DB5-A07F-6DC0FB94C25F}"/>
    <cellStyle name="Normal 8 2 5 2 2 2 2" xfId="2087" xr:uid="{36A8A958-2982-4858-8178-65ED53F79CE5}"/>
    <cellStyle name="Normal 8 2 5 2 2 3" xfId="2088" xr:uid="{41B41E8F-201C-4F91-8265-F0C16E7D9DC0}"/>
    <cellStyle name="Normal 8 2 5 2 3" xfId="2089" xr:uid="{05EF5AFA-8C67-4446-8E77-84B21E6B9139}"/>
    <cellStyle name="Normal 8 2 5 2 3 2" xfId="2090" xr:uid="{78713B6E-D8CA-4EA6-B631-01A1E4CEE6AF}"/>
    <cellStyle name="Normal 8 2 5 2 4" xfId="2091" xr:uid="{2445B907-EBAF-4C64-B307-BA5EA187A7CD}"/>
    <cellStyle name="Normal 8 2 5 3" xfId="780" xr:uid="{E0E4B822-2C3D-427E-B32C-D7F334080190}"/>
    <cellStyle name="Normal 8 2 5 3 2" xfId="2092" xr:uid="{D6975620-6DB2-4524-B16E-1100FAECCD94}"/>
    <cellStyle name="Normal 8 2 5 3 2 2" xfId="2093" xr:uid="{03937F3C-DCBA-456C-B7D1-31ACDE14DE9D}"/>
    <cellStyle name="Normal 8 2 5 3 3" xfId="2094" xr:uid="{080DC3E3-3A5C-4E5D-AED7-260DAD04747B}"/>
    <cellStyle name="Normal 8 2 5 3 4" xfId="3745" xr:uid="{33C9AC82-0203-4B8F-B56B-C7E5497E80CE}"/>
    <cellStyle name="Normal 8 2 5 4" xfId="2095" xr:uid="{5ABC843A-C568-4547-A6B0-0576E9FE89B7}"/>
    <cellStyle name="Normal 8 2 5 4 2" xfId="2096" xr:uid="{1891B090-70B3-4773-9503-4AA29EFD1BB4}"/>
    <cellStyle name="Normal 8 2 5 5" xfId="2097" xr:uid="{6D270473-5B9F-4A6A-B12E-A8BF130F88FE}"/>
    <cellStyle name="Normal 8 2 5 6" xfId="3746" xr:uid="{4D6988BE-335C-4482-9973-F998CE243414}"/>
    <cellStyle name="Normal 8 2 6" xfId="382" xr:uid="{458EDE5D-2239-4FC3-A0E5-B7E2B6243AE9}"/>
    <cellStyle name="Normal 8 2 6 2" xfId="781" xr:uid="{EE29AB09-523D-419D-BC10-B602B4765D9B}"/>
    <cellStyle name="Normal 8 2 6 2 2" xfId="2098" xr:uid="{B2B89667-FA6B-447F-B6A0-3ED2C75A91E5}"/>
    <cellStyle name="Normal 8 2 6 2 2 2" xfId="2099" xr:uid="{78CE3620-9FF6-45BB-B297-64E86EC0DD8C}"/>
    <cellStyle name="Normal 8 2 6 2 3" xfId="2100" xr:uid="{07F92CAC-3D87-4BBC-B89E-EBC35A5C8FBE}"/>
    <cellStyle name="Normal 8 2 6 2 4" xfId="3747" xr:uid="{17EEFD01-9BBF-44A7-A37F-A9ABE319BD39}"/>
    <cellStyle name="Normal 8 2 6 3" xfId="2101" xr:uid="{269D5DF1-F50F-45EA-9FD2-E677B797FC21}"/>
    <cellStyle name="Normal 8 2 6 3 2" xfId="2102" xr:uid="{7071D358-D57C-436F-9AF5-7DBFB6D0BF52}"/>
    <cellStyle name="Normal 8 2 6 4" xfId="2103" xr:uid="{D62ED447-0BD6-4D45-9A2E-062C880DF03E}"/>
    <cellStyle name="Normal 8 2 6 5" xfId="3748" xr:uid="{70D1CF99-BF15-428B-8979-F161314D776C}"/>
    <cellStyle name="Normal 8 2 7" xfId="782" xr:uid="{1C83EDC0-BEB4-49DA-A8F8-8060EDA2BA31}"/>
    <cellStyle name="Normal 8 2 7 2" xfId="2104" xr:uid="{570BF477-3498-43B0-B067-732C22E4FEF7}"/>
    <cellStyle name="Normal 8 2 7 2 2" xfId="2105" xr:uid="{F37743F2-2463-4393-9C7C-13431DBBF28F}"/>
    <cellStyle name="Normal 8 2 7 3" xfId="2106" xr:uid="{3D73A4C8-E42A-4F25-9944-EBA8B70A6D19}"/>
    <cellStyle name="Normal 8 2 7 4" xfId="3749" xr:uid="{0F0E0F52-95AE-42E0-83DB-EA3BA189AB1E}"/>
    <cellStyle name="Normal 8 2 8" xfId="2107" xr:uid="{6EB65B54-3D12-4CFD-842E-7F3505EDC3D2}"/>
    <cellStyle name="Normal 8 2 8 2" xfId="2108" xr:uid="{6735CA4F-5F2C-47E3-8F8B-06EE071E5443}"/>
    <cellStyle name="Normal 8 2 8 3" xfId="3750" xr:uid="{5EE603F4-BF6A-4F82-B5C8-5EDE6ED23464}"/>
    <cellStyle name="Normal 8 2 8 4" xfId="3751" xr:uid="{96FB0C78-47DF-41DD-9F0D-8EB5E074667D}"/>
    <cellStyle name="Normal 8 2 9" xfId="2109" xr:uid="{FE8119E4-9F73-4392-BAE9-97DA0E224FBE}"/>
    <cellStyle name="Normal 8 3" xfId="153" xr:uid="{02A7CAB6-93A5-4D01-9D24-FBC144D40ABB}"/>
    <cellStyle name="Normal 8 3 10" xfId="3752" xr:uid="{692053AC-35EC-4184-AEAE-1F4ECA4D4E4B}"/>
    <cellStyle name="Normal 8 3 11" xfId="3753" xr:uid="{8CF3C16A-A5F5-44A0-9117-640F9877A705}"/>
    <cellStyle name="Normal 8 3 2" xfId="154" xr:uid="{25BBAA95-B3EA-4A39-A898-721BF27B59B0}"/>
    <cellStyle name="Normal 8 3 2 2" xfId="155" xr:uid="{95B5B76C-B155-452E-9028-1D7B7B1983F3}"/>
    <cellStyle name="Normal 8 3 2 2 2" xfId="383" xr:uid="{32C6BA61-89DB-407C-9B97-66BD420B083B}"/>
    <cellStyle name="Normal 8 3 2 2 2 2" xfId="783" xr:uid="{D6335E7D-4EAF-4C96-9FBD-0D56118036E1}"/>
    <cellStyle name="Normal 8 3 2 2 2 2 2" xfId="2110" xr:uid="{E127341D-91BD-4600-AC5D-9F7CAEE2DA47}"/>
    <cellStyle name="Normal 8 3 2 2 2 2 2 2" xfId="2111" xr:uid="{A8EEB5F6-098A-41AF-BE5D-96BFCB4F02A6}"/>
    <cellStyle name="Normal 8 3 2 2 2 2 3" xfId="2112" xr:uid="{3A509E69-65D6-493C-B12C-1E254E88CEBB}"/>
    <cellStyle name="Normal 8 3 2 2 2 2 4" xfId="3754" xr:uid="{E8CBFA5B-3B5E-4B75-8F64-E9CA2D3FAEA2}"/>
    <cellStyle name="Normal 8 3 2 2 2 3" xfId="2113" xr:uid="{782202A8-C415-4853-B60B-11CC31EF16A8}"/>
    <cellStyle name="Normal 8 3 2 2 2 3 2" xfId="2114" xr:uid="{533CD72D-B9AF-4788-8588-C9AB8CDA2AC4}"/>
    <cellStyle name="Normal 8 3 2 2 2 3 3" xfId="3755" xr:uid="{350BB046-CB02-4D11-8771-6621E19BE8B0}"/>
    <cellStyle name="Normal 8 3 2 2 2 3 4" xfId="3756" xr:uid="{28262BF0-7864-4CAB-ACFB-696558580027}"/>
    <cellStyle name="Normal 8 3 2 2 2 4" xfId="2115" xr:uid="{D538D904-0794-4AB8-BE7D-1562507C45D9}"/>
    <cellStyle name="Normal 8 3 2 2 2 5" xfId="3757" xr:uid="{868EC187-6E08-48F3-903F-661150364571}"/>
    <cellStyle name="Normal 8 3 2 2 2 6" xfId="3758" xr:uid="{705B07A9-E6C5-4460-BE11-DCC83D4D0A87}"/>
    <cellStyle name="Normal 8 3 2 2 3" xfId="784" xr:uid="{242FE37D-ABB8-42E1-962C-B1DFBD219B67}"/>
    <cellStyle name="Normal 8 3 2 2 3 2" xfId="2116" xr:uid="{E6EAA852-8690-4AB4-B6EB-1FC8B404F375}"/>
    <cellStyle name="Normal 8 3 2 2 3 2 2" xfId="2117" xr:uid="{2572FC6E-DE27-4BA3-9E4C-2C111FAA8696}"/>
    <cellStyle name="Normal 8 3 2 2 3 2 3" xfId="3759" xr:uid="{DF0B7695-A923-4DD4-907C-828DCCE1CB87}"/>
    <cellStyle name="Normal 8 3 2 2 3 2 4" xfId="3760" xr:uid="{8F6284A4-6636-4CDB-97B8-D072D9B7CDE4}"/>
    <cellStyle name="Normal 8 3 2 2 3 3" xfId="2118" xr:uid="{CDB30859-95C6-4DD0-9401-408F99BFF744}"/>
    <cellStyle name="Normal 8 3 2 2 3 4" xfId="3761" xr:uid="{362ACC72-59DC-4560-BD7D-33F9F0F97CA9}"/>
    <cellStyle name="Normal 8 3 2 2 3 5" xfId="3762" xr:uid="{67CBA3E0-99D2-4712-9546-E9E2E04A582A}"/>
    <cellStyle name="Normal 8 3 2 2 4" xfId="2119" xr:uid="{D25B77CB-101A-4EE3-A055-22778B5229AB}"/>
    <cellStyle name="Normal 8 3 2 2 4 2" xfId="2120" xr:uid="{6735C5E7-6CBE-4D75-9D50-0EA77C51C740}"/>
    <cellStyle name="Normal 8 3 2 2 4 3" xfId="3763" xr:uid="{4B80846C-00F2-4C8C-B3DF-914698673C72}"/>
    <cellStyle name="Normal 8 3 2 2 4 4" xfId="3764" xr:uid="{B982D302-C6A8-42AD-BF71-8F474FF6EE20}"/>
    <cellStyle name="Normal 8 3 2 2 5" xfId="2121" xr:uid="{80EB7FEC-8B22-4679-B6C7-01C6E600BCCB}"/>
    <cellStyle name="Normal 8 3 2 2 5 2" xfId="3765" xr:uid="{2B975007-095E-4087-AA83-EC9B073A27C7}"/>
    <cellStyle name="Normal 8 3 2 2 5 3" xfId="3766" xr:uid="{5E097860-2299-4E76-86BB-1EFC05C7D79A}"/>
    <cellStyle name="Normal 8 3 2 2 5 4" xfId="3767" xr:uid="{9D25AEB1-F968-410F-9D43-937BDCB9641B}"/>
    <cellStyle name="Normal 8 3 2 2 6" xfId="3768" xr:uid="{6BC591A3-2A1F-48E1-8B1C-2BE77F0EB12E}"/>
    <cellStyle name="Normal 8 3 2 2 7" xfId="3769" xr:uid="{8C12DE39-721C-4FFF-9479-9CF4608ACA79}"/>
    <cellStyle name="Normal 8 3 2 2 8" xfId="3770" xr:uid="{F9DA7FDE-8140-4B5D-8313-3968BCCB57EB}"/>
    <cellStyle name="Normal 8 3 2 3" xfId="384" xr:uid="{EBD897B8-44C0-4383-908D-47F3AD1C22EA}"/>
    <cellStyle name="Normal 8 3 2 3 2" xfId="785" xr:uid="{DABD1FA6-A290-4B81-A369-E243485A64B0}"/>
    <cellStyle name="Normal 8 3 2 3 2 2" xfId="786" xr:uid="{74788581-2454-4D6D-BC83-F492142A5CA8}"/>
    <cellStyle name="Normal 8 3 2 3 2 2 2" xfId="2122" xr:uid="{B273448B-35D9-466A-B380-9B36AABB1540}"/>
    <cellStyle name="Normal 8 3 2 3 2 2 2 2" xfId="2123" xr:uid="{BBABB193-F452-41F0-AFC4-3B1F6A8AE0C9}"/>
    <cellStyle name="Normal 8 3 2 3 2 2 3" xfId="2124" xr:uid="{5C3E123B-41D3-4CE4-990E-017508D0A2F9}"/>
    <cellStyle name="Normal 8 3 2 3 2 3" xfId="2125" xr:uid="{3FBCB255-CDFD-4813-8FF1-B3F3D68A5F2C}"/>
    <cellStyle name="Normal 8 3 2 3 2 3 2" xfId="2126" xr:uid="{C6EF605D-7D36-46A2-9A84-5086155A1D75}"/>
    <cellStyle name="Normal 8 3 2 3 2 4" xfId="2127" xr:uid="{BB335516-5BA8-43DD-915D-CF4B84AA3779}"/>
    <cellStyle name="Normal 8 3 2 3 3" xfId="787" xr:uid="{AD859D51-3E2F-49D1-9514-EE3C5CA5D2C1}"/>
    <cellStyle name="Normal 8 3 2 3 3 2" xfId="2128" xr:uid="{F78C4D80-9DF8-40E9-98E4-CE770B5D71D7}"/>
    <cellStyle name="Normal 8 3 2 3 3 2 2" xfId="2129" xr:uid="{452BBDA0-B664-4F91-ABE1-EC11181D4B7B}"/>
    <cellStyle name="Normal 8 3 2 3 3 3" xfId="2130" xr:uid="{AD68A45D-5317-485E-829A-6D0F56F4B598}"/>
    <cellStyle name="Normal 8 3 2 3 3 4" xfId="3771" xr:uid="{A401C4D6-5FAC-46E4-82CB-277A978F6B9E}"/>
    <cellStyle name="Normal 8 3 2 3 4" xfId="2131" xr:uid="{93C60270-1C39-491C-91F9-381B0AE28ED4}"/>
    <cellStyle name="Normal 8 3 2 3 4 2" xfId="2132" xr:uid="{01B1E4D3-A122-4E9A-9848-CD6C1A8549F6}"/>
    <cellStyle name="Normal 8 3 2 3 5" xfId="2133" xr:uid="{84F78FD6-D50F-4367-8D47-909015BED269}"/>
    <cellStyle name="Normal 8 3 2 3 6" xfId="3772" xr:uid="{4343B55B-5189-407C-84BC-7DF5CE37D0D6}"/>
    <cellStyle name="Normal 8 3 2 4" xfId="385" xr:uid="{80E3C1D3-4780-4A49-957F-C8683568A906}"/>
    <cellStyle name="Normal 8 3 2 4 2" xfId="788" xr:uid="{A05C71E3-0429-404A-AB49-F6C12AE30601}"/>
    <cellStyle name="Normal 8 3 2 4 2 2" xfId="2134" xr:uid="{F1AFBF06-09DC-4B5A-AD2A-4B513C4D44C6}"/>
    <cellStyle name="Normal 8 3 2 4 2 2 2" xfId="2135" xr:uid="{46ED853D-27FD-4C2A-9522-2C9E0F21519E}"/>
    <cellStyle name="Normal 8 3 2 4 2 3" xfId="2136" xr:uid="{29245270-3125-4684-B565-1F2D54E30B41}"/>
    <cellStyle name="Normal 8 3 2 4 2 4" xfId="3773" xr:uid="{E23085CB-B5C0-4B8E-8C8C-E6499003B5C8}"/>
    <cellStyle name="Normal 8 3 2 4 3" xfId="2137" xr:uid="{6FF99606-2249-4B79-BE4D-C6D9443EF954}"/>
    <cellStyle name="Normal 8 3 2 4 3 2" xfId="2138" xr:uid="{26FDED84-6770-410C-A827-DD5B0C6B9A62}"/>
    <cellStyle name="Normal 8 3 2 4 4" xfId="2139" xr:uid="{AAA017AA-AB48-4546-8CEA-A64785517F76}"/>
    <cellStyle name="Normal 8 3 2 4 5" xfId="3774" xr:uid="{62153D4A-6B66-460C-8BAE-DA58CB0CA9F6}"/>
    <cellStyle name="Normal 8 3 2 5" xfId="386" xr:uid="{1583F098-9B20-40DA-8402-CFC1DE1F4E71}"/>
    <cellStyle name="Normal 8 3 2 5 2" xfId="2140" xr:uid="{54872902-82A1-4B92-AA30-E6941865F538}"/>
    <cellStyle name="Normal 8 3 2 5 2 2" xfId="2141" xr:uid="{29B8DD50-DA5A-4C86-9488-321F7AA371C2}"/>
    <cellStyle name="Normal 8 3 2 5 3" xfId="2142" xr:uid="{750313E2-5FA9-4595-B2CF-550D65FBA64C}"/>
    <cellStyle name="Normal 8 3 2 5 4" xfId="3775" xr:uid="{9353659D-ECCC-41C2-9277-4E897C042BF4}"/>
    <cellStyle name="Normal 8 3 2 6" xfId="2143" xr:uid="{D6F89134-C1FA-47A1-810F-7BC92D8B9F67}"/>
    <cellStyle name="Normal 8 3 2 6 2" xfId="2144" xr:uid="{FF0C503F-515A-481A-9C6E-6E2DA630DEAD}"/>
    <cellStyle name="Normal 8 3 2 6 3" xfId="3776" xr:uid="{9A5DEBB2-9FFB-4AAB-8C24-AFE5CA4CA037}"/>
    <cellStyle name="Normal 8 3 2 6 4" xfId="3777" xr:uid="{11A84040-FB95-4A96-B42C-D18D62397C05}"/>
    <cellStyle name="Normal 8 3 2 7" xfId="2145" xr:uid="{437296F3-2895-4B6A-9734-13D1A6C4317C}"/>
    <cellStyle name="Normal 8 3 2 8" xfId="3778" xr:uid="{1C9261C8-3D94-454A-9F8E-DC2517835F28}"/>
    <cellStyle name="Normal 8 3 2 9" xfId="3779" xr:uid="{01092E82-6AD3-4AEE-A858-918990463C2F}"/>
    <cellStyle name="Normal 8 3 3" xfId="156" xr:uid="{F673254A-644D-4F01-B6DA-C46A5B17D62F}"/>
    <cellStyle name="Normal 8 3 3 2" xfId="157" xr:uid="{F9B794AD-31B0-4362-9CCD-2E4558641B58}"/>
    <cellStyle name="Normal 8 3 3 2 2" xfId="789" xr:uid="{EA96EAA3-E67A-44F8-8E18-1D873A1F2514}"/>
    <cellStyle name="Normal 8 3 3 2 2 2" xfId="2146" xr:uid="{9971EF81-CD12-400A-B0C8-8622E2610743}"/>
    <cellStyle name="Normal 8 3 3 2 2 2 2" xfId="2147" xr:uid="{BD7FA3E2-2849-4843-B399-18AB6EE91C18}"/>
    <cellStyle name="Normal 8 3 3 2 2 2 2 2" xfId="4492" xr:uid="{FB0E006C-DBAA-402C-985B-E0DE51D5E07F}"/>
    <cellStyle name="Normal 8 3 3 2 2 2 3" xfId="4493" xr:uid="{02290DF3-5B21-4E97-B09F-4BDFCF4D7069}"/>
    <cellStyle name="Normal 8 3 3 2 2 3" xfId="2148" xr:uid="{A6F2E200-BA8A-4B25-A3F0-57BB7DE5D981}"/>
    <cellStyle name="Normal 8 3 3 2 2 3 2" xfId="4494" xr:uid="{E699A5C2-DE6E-4DA5-8030-08C4E2C42B65}"/>
    <cellStyle name="Normal 8 3 3 2 2 4" xfId="3780" xr:uid="{9CCAD68E-E41D-42BC-8614-CFD99E4DD5C2}"/>
    <cellStyle name="Normal 8 3 3 2 3" xfId="2149" xr:uid="{E363C66A-9540-45B5-BFC6-D2F3992A9418}"/>
    <cellStyle name="Normal 8 3 3 2 3 2" xfId="2150" xr:uid="{1A634379-6446-4EEC-B277-21B273AA82E9}"/>
    <cellStyle name="Normal 8 3 3 2 3 2 2" xfId="4495" xr:uid="{2A9BB755-FAAD-4AE6-AB6B-7D4B0D7609DC}"/>
    <cellStyle name="Normal 8 3 3 2 3 3" xfId="3781" xr:uid="{2A9B943C-DFDF-49F5-9B0F-3D2140445460}"/>
    <cellStyle name="Normal 8 3 3 2 3 4" xfId="3782" xr:uid="{ADDC9CE0-AA6E-4FE6-A111-43DBEBAE91E5}"/>
    <cellStyle name="Normal 8 3 3 2 4" xfId="2151" xr:uid="{F6A0952D-3D81-42DD-A3B5-9F88CAA979E2}"/>
    <cellStyle name="Normal 8 3 3 2 4 2" xfId="4496" xr:uid="{6F53AE83-BC9A-4985-A61A-92F4833CE091}"/>
    <cellStyle name="Normal 8 3 3 2 5" xfId="3783" xr:uid="{2FF98E56-988E-4FFE-A48C-24854AD19DB4}"/>
    <cellStyle name="Normal 8 3 3 2 6" xfId="3784" xr:uid="{D3A024EC-78BC-42F0-8853-2F23787FAC2C}"/>
    <cellStyle name="Normal 8 3 3 3" xfId="387" xr:uid="{90A293E0-D837-41DF-9FF5-4AF82F36B0B9}"/>
    <cellStyle name="Normal 8 3 3 3 2" xfId="2152" xr:uid="{05F4652C-6472-436F-BA13-F4F22175B03A}"/>
    <cellStyle name="Normal 8 3 3 3 2 2" xfId="2153" xr:uid="{15E57B08-A1AF-4607-816A-01222CE14860}"/>
    <cellStyle name="Normal 8 3 3 3 2 2 2" xfId="4497" xr:uid="{E6781F6A-21B0-41EA-BA1E-C6141C28149E}"/>
    <cellStyle name="Normal 8 3 3 3 2 3" xfId="3785" xr:uid="{51081AFE-64E5-4609-962B-FEB405296FE5}"/>
    <cellStyle name="Normal 8 3 3 3 2 4" xfId="3786" xr:uid="{78A06B25-3723-4E9F-91D6-2D98FF0BA651}"/>
    <cellStyle name="Normal 8 3 3 3 3" xfId="2154" xr:uid="{068488DC-0119-40EA-8A17-B8AFFB86EA30}"/>
    <cellStyle name="Normal 8 3 3 3 3 2" xfId="4498" xr:uid="{2FA82F46-237F-4059-ADE7-C137A17DA49B}"/>
    <cellStyle name="Normal 8 3 3 3 4" xfId="3787" xr:uid="{D15AB6F7-838F-4BCB-B827-5F4602598253}"/>
    <cellStyle name="Normal 8 3 3 3 5" xfId="3788" xr:uid="{65709C37-1882-4BCF-A7CE-13EBF8CFEAB1}"/>
    <cellStyle name="Normal 8 3 3 4" xfId="2155" xr:uid="{BF599AFD-DA0A-4AA4-A145-51270F7CAB67}"/>
    <cellStyle name="Normal 8 3 3 4 2" xfId="2156" xr:uid="{8A16DF30-88C1-4A93-A71B-D08673106FA8}"/>
    <cellStyle name="Normal 8 3 3 4 2 2" xfId="4499" xr:uid="{45DBBCEE-CA38-4B89-97DA-5719B067B80F}"/>
    <cellStyle name="Normal 8 3 3 4 3" xfId="3789" xr:uid="{557D2FB0-9E06-48CD-855A-09031D9262E7}"/>
    <cellStyle name="Normal 8 3 3 4 4" xfId="3790" xr:uid="{A610B41D-E716-49FA-9D19-FD0DE9A17244}"/>
    <cellStyle name="Normal 8 3 3 5" xfId="2157" xr:uid="{AF4F0418-BD66-427B-BCAB-1BE68B2DF7F6}"/>
    <cellStyle name="Normal 8 3 3 5 2" xfId="3791" xr:uid="{A7D5FB48-9E05-4408-AF52-F5509BB752D2}"/>
    <cellStyle name="Normal 8 3 3 5 3" xfId="3792" xr:uid="{58650C06-CAC6-444C-A4B8-34A1E0707D92}"/>
    <cellStyle name="Normal 8 3 3 5 4" xfId="3793" xr:uid="{AE488F76-DBC8-4BC0-B23F-B8F022E99D79}"/>
    <cellStyle name="Normal 8 3 3 6" xfId="3794" xr:uid="{F12E9949-3613-47D1-AAE1-A8A59CC9DDF6}"/>
    <cellStyle name="Normal 8 3 3 7" xfId="3795" xr:uid="{73A084B1-F5D8-412C-B3B2-72A623E97439}"/>
    <cellStyle name="Normal 8 3 3 8" xfId="3796" xr:uid="{418F30A1-4476-4926-8A9C-4ED0CE5E0171}"/>
    <cellStyle name="Normal 8 3 4" xfId="158" xr:uid="{5B6FC638-0C51-4A8D-984E-78D5DC854A0E}"/>
    <cellStyle name="Normal 8 3 4 2" xfId="790" xr:uid="{3812A24C-720C-4024-A88B-CDCB44ED578E}"/>
    <cellStyle name="Normal 8 3 4 2 2" xfId="791" xr:uid="{D9CC9CA8-7968-441D-9731-AB7224068583}"/>
    <cellStyle name="Normal 8 3 4 2 2 2" xfId="2158" xr:uid="{9AA1B364-0B7F-4023-BC12-82465482A6F7}"/>
    <cellStyle name="Normal 8 3 4 2 2 2 2" xfId="2159" xr:uid="{F32FF62F-3B89-4C7A-ACCC-3911820F2EBD}"/>
    <cellStyle name="Normal 8 3 4 2 2 3" xfId="2160" xr:uid="{A60D5C29-2070-472A-B1F5-44A0AB633628}"/>
    <cellStyle name="Normal 8 3 4 2 2 4" xfId="3797" xr:uid="{49F84D40-AFEC-4096-A3A6-0C72225431BA}"/>
    <cellStyle name="Normal 8 3 4 2 3" xfId="2161" xr:uid="{133AE0F4-41E8-43D7-B05D-F4017EA9FFCB}"/>
    <cellStyle name="Normal 8 3 4 2 3 2" xfId="2162" xr:uid="{B952FAD7-B9D8-4461-9350-BE35474C1EE6}"/>
    <cellStyle name="Normal 8 3 4 2 4" xfId="2163" xr:uid="{E76D058D-F11C-424A-AD8F-A23E3DBAD296}"/>
    <cellStyle name="Normal 8 3 4 2 5" xfId="3798" xr:uid="{DB6CE2E7-1BE9-46FA-A795-E267330A7858}"/>
    <cellStyle name="Normal 8 3 4 3" xfId="792" xr:uid="{0F532650-19B6-42D2-9DB5-E714787D652F}"/>
    <cellStyle name="Normal 8 3 4 3 2" xfId="2164" xr:uid="{FCF98680-43E0-41A3-BFD5-D5B86C3A6AFE}"/>
    <cellStyle name="Normal 8 3 4 3 2 2" xfId="2165" xr:uid="{8F49A1DB-99BE-4EE0-98DA-D09FE0A09D36}"/>
    <cellStyle name="Normal 8 3 4 3 3" xfId="2166" xr:uid="{D14B5477-3A6E-4B5A-8CF5-825713E6DF17}"/>
    <cellStyle name="Normal 8 3 4 3 4" xfId="3799" xr:uid="{61EFC78B-160D-406A-88D3-9884F488D5A6}"/>
    <cellStyle name="Normal 8 3 4 4" xfId="2167" xr:uid="{545147B5-8EA5-4221-9674-DA51C6B7CDD2}"/>
    <cellStyle name="Normal 8 3 4 4 2" xfId="2168" xr:uid="{2C02BD71-C030-4D5E-B53F-2F77BD87D07B}"/>
    <cellStyle name="Normal 8 3 4 4 3" xfId="3800" xr:uid="{EC58CBD7-7028-436E-A38E-D209CD72F9D5}"/>
    <cellStyle name="Normal 8 3 4 4 4" xfId="3801" xr:uid="{F8EDF004-A4BB-4A78-ABA9-3D73DE376CA6}"/>
    <cellStyle name="Normal 8 3 4 5" xfId="2169" xr:uid="{AC77F473-C419-4275-A5CD-CD8C7761E613}"/>
    <cellStyle name="Normal 8 3 4 6" xfId="3802" xr:uid="{6EDB4464-B69C-4212-9090-70CB7FB46BC0}"/>
    <cellStyle name="Normal 8 3 4 7" xfId="3803" xr:uid="{4D80AC17-A01E-4D3A-BCCF-787EB5F3A6B5}"/>
    <cellStyle name="Normal 8 3 5" xfId="388" xr:uid="{A120DA14-8C37-4C2C-BF92-D382C3D10E92}"/>
    <cellStyle name="Normal 8 3 5 2" xfId="793" xr:uid="{7105D68E-A371-4994-8C61-ECD567F95444}"/>
    <cellStyle name="Normal 8 3 5 2 2" xfId="2170" xr:uid="{1228E7AC-1946-4559-96F9-B94847CA15A6}"/>
    <cellStyle name="Normal 8 3 5 2 2 2" xfId="2171" xr:uid="{7461ABF2-4131-488C-8110-CF78522A9EE8}"/>
    <cellStyle name="Normal 8 3 5 2 3" xfId="2172" xr:uid="{CAD68CA4-A512-465D-A6B8-F87C2B445E70}"/>
    <cellStyle name="Normal 8 3 5 2 4" xfId="3804" xr:uid="{3A8995B8-2F1F-40F4-8FDA-5DD83CDBD089}"/>
    <cellStyle name="Normal 8 3 5 3" xfId="2173" xr:uid="{55886D0D-A11E-42CF-BEC5-D82C1BEF4ACE}"/>
    <cellStyle name="Normal 8 3 5 3 2" xfId="2174" xr:uid="{CA1C1D64-4D4A-4054-9B0A-664DA6FA69DE}"/>
    <cellStyle name="Normal 8 3 5 3 3" xfId="3805" xr:uid="{505490DB-322E-4BA4-82A6-41B19D247D8A}"/>
    <cellStyle name="Normal 8 3 5 3 4" xfId="3806" xr:uid="{1D44ECE4-BC80-4D9D-9D77-1CA127D92A4E}"/>
    <cellStyle name="Normal 8 3 5 4" xfId="2175" xr:uid="{ED6DE6EE-CC41-4737-9648-AB4A6919A457}"/>
    <cellStyle name="Normal 8 3 5 5" xfId="3807" xr:uid="{98A1337C-8ED4-471C-A031-B2B0AFC940F1}"/>
    <cellStyle name="Normal 8 3 5 6" xfId="3808" xr:uid="{E2AC36B0-D2B8-40F6-86DC-A16A96E55FA7}"/>
    <cellStyle name="Normal 8 3 6" xfId="389" xr:uid="{EE0D56D6-6949-4EC8-8462-B4D9BC23EBAA}"/>
    <cellStyle name="Normal 8 3 6 2" xfId="2176" xr:uid="{EBDD7FA5-68C0-4F7F-AC58-B31A2C695C72}"/>
    <cellStyle name="Normal 8 3 6 2 2" xfId="2177" xr:uid="{800ABE22-1027-49CE-9D40-87F15CBF2BF4}"/>
    <cellStyle name="Normal 8 3 6 2 3" xfId="3809" xr:uid="{0F41B27A-AF29-4EAD-82E3-0304207E6AB1}"/>
    <cellStyle name="Normal 8 3 6 2 4" xfId="3810" xr:uid="{1AB9D7B1-FB14-4830-BFDE-B0F0DC7457F3}"/>
    <cellStyle name="Normal 8 3 6 3" xfId="2178" xr:uid="{B55499DF-F086-42E8-A3BD-37E87C11BF9C}"/>
    <cellStyle name="Normal 8 3 6 4" xfId="3811" xr:uid="{686FD840-B951-49E3-8DF8-E3960F68B490}"/>
    <cellStyle name="Normal 8 3 6 5" xfId="3812" xr:uid="{499DF685-1D73-4972-A47E-0054A9DBA700}"/>
    <cellStyle name="Normal 8 3 7" xfId="2179" xr:uid="{8A1467B1-46D7-419E-84C9-D61BE94F84E1}"/>
    <cellStyle name="Normal 8 3 7 2" xfId="2180" xr:uid="{A5F6045D-94CB-4D3C-B4E5-0BC0F3D490F5}"/>
    <cellStyle name="Normal 8 3 7 3" xfId="3813" xr:uid="{CA68AFE4-99A4-4D57-B9AB-A2487B15EF8B}"/>
    <cellStyle name="Normal 8 3 7 4" xfId="3814" xr:uid="{5946D320-ABE5-4CFF-91E1-94AE2A075171}"/>
    <cellStyle name="Normal 8 3 8" xfId="2181" xr:uid="{82911996-AEBE-44A6-9B40-DB1DBC2CF5D1}"/>
    <cellStyle name="Normal 8 3 8 2" xfId="3815" xr:uid="{17340AC3-59B5-45FB-87C7-000C8A40DA96}"/>
    <cellStyle name="Normal 8 3 8 3" xfId="3816" xr:uid="{39779307-4EA8-44B2-8DE1-D3535CBD55AD}"/>
    <cellStyle name="Normal 8 3 8 4" xfId="3817" xr:uid="{130BC760-E1F3-4B5A-879C-AE7D6C657660}"/>
    <cellStyle name="Normal 8 3 9" xfId="3818" xr:uid="{305DA9A1-2A94-4B3F-ADAB-1CF963D620D2}"/>
    <cellStyle name="Normal 8 4" xfId="159" xr:uid="{C85BD5C5-0698-48A7-9F10-042A36B888BF}"/>
    <cellStyle name="Normal 8 4 10" xfId="3819" xr:uid="{162A0693-89DE-47C7-B847-A8BA0F27577B}"/>
    <cellStyle name="Normal 8 4 11" xfId="3820" xr:uid="{EB6A312E-8F3A-4548-88FB-3329CD999853}"/>
    <cellStyle name="Normal 8 4 2" xfId="160" xr:uid="{E8E4DA95-C8F3-4A48-A938-08BCC962E94D}"/>
    <cellStyle name="Normal 8 4 2 2" xfId="390" xr:uid="{F2E18DF6-BE6C-494F-8E4C-25D7083D2190}"/>
    <cellStyle name="Normal 8 4 2 2 2" xfId="794" xr:uid="{42C81225-B388-48E0-85FA-169AADC5025B}"/>
    <cellStyle name="Normal 8 4 2 2 2 2" xfId="795" xr:uid="{A75396F5-D66E-46E1-B0F6-6D51C33421B1}"/>
    <cellStyle name="Normal 8 4 2 2 2 2 2" xfId="2182" xr:uid="{6C2E74AE-ACE0-40DB-BC02-A0E65F4A84A5}"/>
    <cellStyle name="Normal 8 4 2 2 2 2 3" xfId="3821" xr:uid="{4C25BBA1-36FF-4F9F-BB19-A6054F7AEDAD}"/>
    <cellStyle name="Normal 8 4 2 2 2 2 4" xfId="3822" xr:uid="{4F05B397-259B-48F0-891C-4097E3A91FFC}"/>
    <cellStyle name="Normal 8 4 2 2 2 3" xfId="2183" xr:uid="{71F59866-9A87-4285-AB23-AC2CCD947DC6}"/>
    <cellStyle name="Normal 8 4 2 2 2 3 2" xfId="3823" xr:uid="{D0E4CB90-88CA-4163-99BF-DA6378257B30}"/>
    <cellStyle name="Normal 8 4 2 2 2 3 3" xfId="3824" xr:uid="{8BAB6A5F-9F3E-42A7-93A3-10A777C3D182}"/>
    <cellStyle name="Normal 8 4 2 2 2 3 4" xfId="3825" xr:uid="{09772245-E5F7-4D53-A8CF-66E8D4EA05DA}"/>
    <cellStyle name="Normal 8 4 2 2 2 4" xfId="3826" xr:uid="{878AC8C6-6F29-44D1-9611-8ACE7F05CAEC}"/>
    <cellStyle name="Normal 8 4 2 2 2 5" xfId="3827" xr:uid="{94089CB9-8125-4EF6-B634-8856D1755B80}"/>
    <cellStyle name="Normal 8 4 2 2 2 6" xfId="3828" xr:uid="{1CA55591-0245-4AC3-A221-0427C0615CD4}"/>
    <cellStyle name="Normal 8 4 2 2 3" xfId="796" xr:uid="{B41033DC-F183-462A-B574-73210F6CCABE}"/>
    <cellStyle name="Normal 8 4 2 2 3 2" xfId="2184" xr:uid="{2A3EDA7A-4507-4FA6-9A4E-996A44612343}"/>
    <cellStyle name="Normal 8 4 2 2 3 2 2" xfId="3829" xr:uid="{E0680069-7927-421C-BF8D-3C73811259F5}"/>
    <cellStyle name="Normal 8 4 2 2 3 2 3" xfId="3830" xr:uid="{775AAF4D-8441-48D4-B83A-52D492EA85DB}"/>
    <cellStyle name="Normal 8 4 2 2 3 2 4" xfId="3831" xr:uid="{D97B3C85-0181-46AE-B566-A987BB767A18}"/>
    <cellStyle name="Normal 8 4 2 2 3 3" xfId="3832" xr:uid="{5DD44A48-2227-4252-8DC1-B00F54D50E38}"/>
    <cellStyle name="Normal 8 4 2 2 3 4" xfId="3833" xr:uid="{EA2505A1-7522-413B-BFD1-3B15FBFF6832}"/>
    <cellStyle name="Normal 8 4 2 2 3 5" xfId="3834" xr:uid="{4F376ECC-49F4-474F-98ED-05D86B8F62A4}"/>
    <cellStyle name="Normal 8 4 2 2 4" xfId="2185" xr:uid="{DD589ACE-4910-487C-AB0B-756F7BA78295}"/>
    <cellStyle name="Normal 8 4 2 2 4 2" xfId="3835" xr:uid="{E089A372-B0BA-4B1A-AF16-A60E225F34D0}"/>
    <cellStyle name="Normal 8 4 2 2 4 3" xfId="3836" xr:uid="{BE52ECEF-3835-4C2C-AA4A-CD0611D849BA}"/>
    <cellStyle name="Normal 8 4 2 2 4 4" xfId="3837" xr:uid="{3C6C61E2-4FEE-4CE9-AD10-0C8103028E38}"/>
    <cellStyle name="Normal 8 4 2 2 5" xfId="3838" xr:uid="{5046DCFF-518D-4C3B-BAF2-8DAF6751CDA4}"/>
    <cellStyle name="Normal 8 4 2 2 5 2" xfId="3839" xr:uid="{1B1BA762-B673-4006-9299-2DE74100E344}"/>
    <cellStyle name="Normal 8 4 2 2 5 3" xfId="3840" xr:uid="{8862495B-3477-47C8-AD82-F80A0B7179FD}"/>
    <cellStyle name="Normal 8 4 2 2 5 4" xfId="3841" xr:uid="{6C6FE55E-31E5-4A30-ACDA-F97ACD36019B}"/>
    <cellStyle name="Normal 8 4 2 2 6" xfId="3842" xr:uid="{B900800B-EA33-4123-B8A5-1F8AF5BD3ECE}"/>
    <cellStyle name="Normal 8 4 2 2 7" xfId="3843" xr:uid="{8C6A8DC1-3877-4B0B-A379-49BC7BC53438}"/>
    <cellStyle name="Normal 8 4 2 2 8" xfId="3844" xr:uid="{4E104629-19FC-4D1F-AD20-FA2A3DF0E195}"/>
    <cellStyle name="Normal 8 4 2 3" xfId="797" xr:uid="{2192E457-CA51-446F-A37E-8B8C196DFA9C}"/>
    <cellStyle name="Normal 8 4 2 3 2" xfId="798" xr:uid="{CB044441-06D4-4A2D-B314-E7D3B56F6372}"/>
    <cellStyle name="Normal 8 4 2 3 2 2" xfId="799" xr:uid="{2AFBD168-3F46-4886-A7E2-5656CA43C318}"/>
    <cellStyle name="Normal 8 4 2 3 2 3" xfId="3845" xr:uid="{136271EA-03A2-4E11-9596-46213F3A8D56}"/>
    <cellStyle name="Normal 8 4 2 3 2 4" xfId="3846" xr:uid="{2253A0FC-8BD2-44EB-9F25-F7F29FEC7FE9}"/>
    <cellStyle name="Normal 8 4 2 3 3" xfId="800" xr:uid="{DFD06689-3145-469A-826F-CDFC9F85D32E}"/>
    <cellStyle name="Normal 8 4 2 3 3 2" xfId="3847" xr:uid="{157E8A2B-00D8-4B4F-A359-D40D0F5631DC}"/>
    <cellStyle name="Normal 8 4 2 3 3 3" xfId="3848" xr:uid="{51A11682-FEBA-4495-B685-9E5C8833E358}"/>
    <cellStyle name="Normal 8 4 2 3 3 4" xfId="3849" xr:uid="{13BEF97C-C4C5-496A-95B3-3EC0E8AE51CC}"/>
    <cellStyle name="Normal 8 4 2 3 4" xfId="3850" xr:uid="{980DF049-F748-4C73-A787-1ED959970139}"/>
    <cellStyle name="Normal 8 4 2 3 5" xfId="3851" xr:uid="{B51B2CE7-AFBF-41CA-A7FB-D26B160DF1DB}"/>
    <cellStyle name="Normal 8 4 2 3 6" xfId="3852" xr:uid="{A0170792-1CAA-469E-837F-6444B69A3024}"/>
    <cellStyle name="Normal 8 4 2 4" xfId="801" xr:uid="{C3A02A86-1DA2-4D06-A13F-A797ACEAFB44}"/>
    <cellStyle name="Normal 8 4 2 4 2" xfId="802" xr:uid="{4167FCD0-A2F6-4409-9193-CD024C52832F}"/>
    <cellStyle name="Normal 8 4 2 4 2 2" xfId="3853" xr:uid="{D77DA1F7-EC21-4F33-A191-8E8FF4070013}"/>
    <cellStyle name="Normal 8 4 2 4 2 3" xfId="3854" xr:uid="{D86CD156-CA9F-49D0-A029-F2E60C7BDE74}"/>
    <cellStyle name="Normal 8 4 2 4 2 4" xfId="3855" xr:uid="{69C19B36-B294-48DF-BD55-496CDB82413E}"/>
    <cellStyle name="Normal 8 4 2 4 3" xfId="3856" xr:uid="{E51BB3DF-765F-453E-AE24-F3C2F5D9A601}"/>
    <cellStyle name="Normal 8 4 2 4 4" xfId="3857" xr:uid="{0A25E584-DB7C-49C1-8336-137BA7F0A49A}"/>
    <cellStyle name="Normal 8 4 2 4 5" xfId="3858" xr:uid="{8DEE1F21-08D3-4FF6-9B43-B4D17D91BE76}"/>
    <cellStyle name="Normal 8 4 2 5" xfId="803" xr:uid="{B402EA9F-6512-4460-B2B7-8E2DF3728323}"/>
    <cellStyle name="Normal 8 4 2 5 2" xfId="3859" xr:uid="{A0AC0B8E-F338-4D93-94CD-B4D2A7E0212F}"/>
    <cellStyle name="Normal 8 4 2 5 3" xfId="3860" xr:uid="{95D2BAA1-12A9-4317-A20C-AFA68C4F20AB}"/>
    <cellStyle name="Normal 8 4 2 5 4" xfId="3861" xr:uid="{B5BC9A22-0606-4594-9215-C59DCF29A344}"/>
    <cellStyle name="Normal 8 4 2 6" xfId="3862" xr:uid="{85F676F3-533B-4826-8F3A-F563D21409C6}"/>
    <cellStyle name="Normal 8 4 2 6 2" xfId="3863" xr:uid="{45C24920-B46D-4CDC-87AD-6DB4D1CFA9AE}"/>
    <cellStyle name="Normal 8 4 2 6 3" xfId="3864" xr:uid="{6D9256A8-ED70-4F35-899B-E4F4F4E7795A}"/>
    <cellStyle name="Normal 8 4 2 6 4" xfId="3865" xr:uid="{EAB002CA-1564-44E6-9ADA-5EC9C057A488}"/>
    <cellStyle name="Normal 8 4 2 7" xfId="3866" xr:uid="{7CEE0836-F171-4A15-923E-88858BB5FBEC}"/>
    <cellStyle name="Normal 8 4 2 8" xfId="3867" xr:uid="{862F0215-4449-48D2-A7DC-1DA4B3910DF0}"/>
    <cellStyle name="Normal 8 4 2 9" xfId="3868" xr:uid="{E61EEE73-0CE7-4D36-959F-E96EC2215090}"/>
    <cellStyle name="Normal 8 4 3" xfId="391" xr:uid="{9431E839-FE15-49FC-9796-87A4B2D3C5E9}"/>
    <cellStyle name="Normal 8 4 3 2" xfId="804" xr:uid="{59EBCF84-664F-4C88-B564-46779DA5F97B}"/>
    <cellStyle name="Normal 8 4 3 2 2" xfId="805" xr:uid="{F72E6185-7A35-4C1B-BB96-C284063DD5E4}"/>
    <cellStyle name="Normal 8 4 3 2 2 2" xfId="2186" xr:uid="{8E78C0EE-66A7-4402-8A11-7119EF2EFCB1}"/>
    <cellStyle name="Normal 8 4 3 2 2 2 2" xfId="2187" xr:uid="{B07413D0-07D1-4F9A-890F-D7F65C817D78}"/>
    <cellStyle name="Normal 8 4 3 2 2 3" xfId="2188" xr:uid="{D6B99A6C-CF72-445D-956F-960CFB7EEB49}"/>
    <cellStyle name="Normal 8 4 3 2 2 4" xfId="3869" xr:uid="{C1F37D69-D30E-4ACB-83F5-3860B521CCED}"/>
    <cellStyle name="Normal 8 4 3 2 3" xfId="2189" xr:uid="{9C30AF96-BFC7-46F3-8069-4525FF43BF5C}"/>
    <cellStyle name="Normal 8 4 3 2 3 2" xfId="2190" xr:uid="{7448D468-3EF0-4CF3-82B9-3C0F4CF9D8DD}"/>
    <cellStyle name="Normal 8 4 3 2 3 3" xfId="3870" xr:uid="{F204B9BA-51D3-4D6D-8044-E17BA60ECB9C}"/>
    <cellStyle name="Normal 8 4 3 2 3 4" xfId="3871" xr:uid="{11E20355-96C4-444F-A8C8-D882821657CF}"/>
    <cellStyle name="Normal 8 4 3 2 4" xfId="2191" xr:uid="{C06F85C7-1D63-426D-BD8E-CD0C727DF5D6}"/>
    <cellStyle name="Normal 8 4 3 2 5" xfId="3872" xr:uid="{DAE41466-2DF7-48F0-8CDD-7A5AA3F0B0CE}"/>
    <cellStyle name="Normal 8 4 3 2 6" xfId="3873" xr:uid="{B437EE36-666A-4512-A537-90637CC97919}"/>
    <cellStyle name="Normal 8 4 3 3" xfId="806" xr:uid="{E767ED40-9984-4136-8509-C9AEE46CC262}"/>
    <cellStyle name="Normal 8 4 3 3 2" xfId="2192" xr:uid="{A15804FD-929F-46AC-9D0D-7C97D19B6A30}"/>
    <cellStyle name="Normal 8 4 3 3 2 2" xfId="2193" xr:uid="{0FF574F2-2FBB-4132-B415-73FB57F59D42}"/>
    <cellStyle name="Normal 8 4 3 3 2 3" xfId="3874" xr:uid="{6DF60706-6BB0-43DA-B212-A1170EF9A0AF}"/>
    <cellStyle name="Normal 8 4 3 3 2 4" xfId="3875" xr:uid="{DD65B222-3BE4-4A96-AC3C-76F16DBEE8C8}"/>
    <cellStyle name="Normal 8 4 3 3 3" xfId="2194" xr:uid="{19B95A18-A8FB-4A41-8F25-D173D5D75180}"/>
    <cellStyle name="Normal 8 4 3 3 4" xfId="3876" xr:uid="{5403B8B9-45F5-4286-AB92-67812906E2CD}"/>
    <cellStyle name="Normal 8 4 3 3 5" xfId="3877" xr:uid="{BBD25F69-B30B-406F-B50F-D46845675DD8}"/>
    <cellStyle name="Normal 8 4 3 4" xfId="2195" xr:uid="{735C9BEE-A2AC-49F6-87CA-E7E51D675BDA}"/>
    <cellStyle name="Normal 8 4 3 4 2" xfId="2196" xr:uid="{6EA05968-93BA-4695-9B38-593AFF71D7D7}"/>
    <cellStyle name="Normal 8 4 3 4 3" xfId="3878" xr:uid="{C61BB4D4-3458-415C-96C8-3B38646C4A0C}"/>
    <cellStyle name="Normal 8 4 3 4 4" xfId="3879" xr:uid="{71F1F6CF-9D38-4A98-89FC-34629A157E1E}"/>
    <cellStyle name="Normal 8 4 3 5" xfId="2197" xr:uid="{E19B4600-6C65-485E-9FDC-D87240ECF512}"/>
    <cellStyle name="Normal 8 4 3 5 2" xfId="3880" xr:uid="{61B42D18-C05B-4748-B24E-E495A90A9897}"/>
    <cellStyle name="Normal 8 4 3 5 3" xfId="3881" xr:uid="{DA75F6E0-7D5F-43DD-9465-52DD6E90E7B0}"/>
    <cellStyle name="Normal 8 4 3 5 4" xfId="3882" xr:uid="{4148541A-B53A-4BD2-9CE5-C7EE88222A34}"/>
    <cellStyle name="Normal 8 4 3 6" xfId="3883" xr:uid="{602FAD0F-A999-4D80-838A-94DD681D0776}"/>
    <cellStyle name="Normal 8 4 3 7" xfId="3884" xr:uid="{A24EC197-F29D-46DC-9F57-3700847C9CA7}"/>
    <cellStyle name="Normal 8 4 3 8" xfId="3885" xr:uid="{78C0E695-C94D-427D-8274-75F48C3BA6C0}"/>
    <cellStyle name="Normal 8 4 4" xfId="392" xr:uid="{6E6A4A88-9B63-4AFE-8239-5B480DCE8AF9}"/>
    <cellStyle name="Normal 8 4 4 2" xfId="807" xr:uid="{DC2BD4E2-D677-44CD-853F-B140B74390B2}"/>
    <cellStyle name="Normal 8 4 4 2 2" xfId="808" xr:uid="{A17B0D93-C422-43AE-9E85-C6E7EFAABC6E}"/>
    <cellStyle name="Normal 8 4 4 2 2 2" xfId="2198" xr:uid="{F3FF6261-35BC-4BAE-8CA4-BFFD2145AF47}"/>
    <cellStyle name="Normal 8 4 4 2 2 3" xfId="3886" xr:uid="{2EE15005-922A-4F3E-9276-7CCAFFF7668B}"/>
    <cellStyle name="Normal 8 4 4 2 2 4" xfId="3887" xr:uid="{DC1F6B46-DB6D-4027-A67B-84A39E57A4A1}"/>
    <cellStyle name="Normal 8 4 4 2 3" xfId="2199" xr:uid="{D46886A6-C1B4-4DEF-B914-322C78F37906}"/>
    <cellStyle name="Normal 8 4 4 2 4" xfId="3888" xr:uid="{5D15C9FD-249B-49C2-90B3-D08BF5F799AE}"/>
    <cellStyle name="Normal 8 4 4 2 5" xfId="3889" xr:uid="{DB4D0C01-3577-4101-AEAA-2DA7E0295B1B}"/>
    <cellStyle name="Normal 8 4 4 3" xfId="809" xr:uid="{8DC7ED5A-90E0-473F-B8C2-5EBF7ED63BA7}"/>
    <cellStyle name="Normal 8 4 4 3 2" xfId="2200" xr:uid="{0B9AA3AC-06C0-4792-AF51-16A065DA007B}"/>
    <cellStyle name="Normal 8 4 4 3 3" xfId="3890" xr:uid="{6F4EA4EB-EC04-4F90-B3FD-F4A33ABF5591}"/>
    <cellStyle name="Normal 8 4 4 3 4" xfId="3891" xr:uid="{D57806F9-8814-474C-A513-43D31102043D}"/>
    <cellStyle name="Normal 8 4 4 4" xfId="2201" xr:uid="{7C68ED54-BEFC-475B-8514-A81704F8ABF9}"/>
    <cellStyle name="Normal 8 4 4 4 2" xfId="3892" xr:uid="{E3FE7F32-7999-4120-B414-A155291F6FBF}"/>
    <cellStyle name="Normal 8 4 4 4 3" xfId="3893" xr:uid="{436DF08C-44BB-423A-875C-F76D1612EE07}"/>
    <cellStyle name="Normal 8 4 4 4 4" xfId="3894" xr:uid="{0B962271-7B4C-46C2-8499-B6D8C9E9E42F}"/>
    <cellStyle name="Normal 8 4 4 5" xfId="3895" xr:uid="{0C0949D5-B7C1-4679-9F2D-23A57A61D803}"/>
    <cellStyle name="Normal 8 4 4 6" xfId="3896" xr:uid="{67474A9A-6D8B-4207-A015-1D9EA2718A71}"/>
    <cellStyle name="Normal 8 4 4 7" xfId="3897" xr:uid="{06D63642-7F47-4820-AB40-00BC9FFD0872}"/>
    <cellStyle name="Normal 8 4 5" xfId="393" xr:uid="{C431F398-AACA-4F1A-BCE6-BFD42B2F9137}"/>
    <cellStyle name="Normal 8 4 5 2" xfId="810" xr:uid="{2DE99BED-B99D-452D-BF77-3D7C8CC602C8}"/>
    <cellStyle name="Normal 8 4 5 2 2" xfId="2202" xr:uid="{84B2A444-F954-4575-948E-F75FC5176F10}"/>
    <cellStyle name="Normal 8 4 5 2 3" xfId="3898" xr:uid="{48355684-2E85-48D7-939C-4CF1030F6FE7}"/>
    <cellStyle name="Normal 8 4 5 2 4" xfId="3899" xr:uid="{A7E8C066-3BDA-4D30-A0F6-3BC9364CB340}"/>
    <cellStyle name="Normal 8 4 5 3" xfId="2203" xr:uid="{59983C81-C151-40A6-B66A-897273297E27}"/>
    <cellStyle name="Normal 8 4 5 3 2" xfId="3900" xr:uid="{E4FCAD2D-7B56-4FB6-8286-D978E478CDFA}"/>
    <cellStyle name="Normal 8 4 5 3 3" xfId="3901" xr:uid="{02E085B3-671F-4392-88CE-ACC372190C31}"/>
    <cellStyle name="Normal 8 4 5 3 4" xfId="3902" xr:uid="{94D4DB57-BE6C-439E-A51E-78FDF2CBB55E}"/>
    <cellStyle name="Normal 8 4 5 4" xfId="3903" xr:uid="{6D358503-8F27-4557-B752-5074C61D0E6C}"/>
    <cellStyle name="Normal 8 4 5 5" xfId="3904" xr:uid="{5F669349-190A-40E3-AF51-E71FAF9EFF18}"/>
    <cellStyle name="Normal 8 4 5 6" xfId="3905" xr:uid="{1564B29A-8495-41B7-9108-A56675569E9A}"/>
    <cellStyle name="Normal 8 4 6" xfId="811" xr:uid="{90884871-87D7-4836-A41F-F185ADA337D0}"/>
    <cellStyle name="Normal 8 4 6 2" xfId="2204" xr:uid="{8E6B94FA-82DC-4417-B09E-2053C2D0757B}"/>
    <cellStyle name="Normal 8 4 6 2 2" xfId="3906" xr:uid="{22D4A704-F596-4C2B-A1C7-005707D1571A}"/>
    <cellStyle name="Normal 8 4 6 2 3" xfId="3907" xr:uid="{A9148059-0A8A-4566-A0A6-247ED0C60E17}"/>
    <cellStyle name="Normal 8 4 6 2 4" xfId="3908" xr:uid="{BB9C1BA6-287C-4957-B28B-7543EC7419C1}"/>
    <cellStyle name="Normal 8 4 6 3" xfId="3909" xr:uid="{FF453DB8-6972-47C7-85D1-30FAB7D8278B}"/>
    <cellStyle name="Normal 8 4 6 4" xfId="3910" xr:uid="{133BF110-DA99-4639-998F-DA5E435B4848}"/>
    <cellStyle name="Normal 8 4 6 5" xfId="3911" xr:uid="{ACC7C890-AF59-4CC6-AD38-C04FAE026F3B}"/>
    <cellStyle name="Normal 8 4 7" xfId="2205" xr:uid="{227FE5B2-3D46-4735-8661-72741BD51458}"/>
    <cellStyle name="Normal 8 4 7 2" xfId="3912" xr:uid="{BCF1BD35-53B2-42E5-8F62-E826648E1E4D}"/>
    <cellStyle name="Normal 8 4 7 3" xfId="3913" xr:uid="{CAB3D6F4-9316-4789-8E6C-985E8775DDB5}"/>
    <cellStyle name="Normal 8 4 7 4" xfId="3914" xr:uid="{8FF59291-7925-4AB4-88B1-E58A8E697187}"/>
    <cellStyle name="Normal 8 4 8" xfId="3915" xr:uid="{D0A028AB-D69C-4E80-BAA7-C4E11041B53E}"/>
    <cellStyle name="Normal 8 4 8 2" xfId="3916" xr:uid="{3BBA7D8F-FFF3-4155-AF97-76AFE572EF81}"/>
    <cellStyle name="Normal 8 4 8 3" xfId="3917" xr:uid="{C3EAE6AC-51C9-4330-9EB0-CA26565FEF2B}"/>
    <cellStyle name="Normal 8 4 8 4" xfId="3918" xr:uid="{E7E214F2-73F8-40D4-93B7-50039A382EA4}"/>
    <cellStyle name="Normal 8 4 9" xfId="3919" xr:uid="{38568E90-65BA-4887-A903-C90B52D4C95E}"/>
    <cellStyle name="Normal 8 5" xfId="161" xr:uid="{53F701D8-6C91-4BAA-8486-C91BAD287C5F}"/>
    <cellStyle name="Normal 8 5 2" xfId="162" xr:uid="{BF9AFAAF-3D58-4CCF-9CCF-E066D9CBE258}"/>
    <cellStyle name="Normal 8 5 2 2" xfId="394" xr:uid="{CF9B3D31-511A-449D-B026-C5EF1890FC03}"/>
    <cellStyle name="Normal 8 5 2 2 2" xfId="812" xr:uid="{1F8D09B7-5D50-4BD2-97C4-C562E3630D4C}"/>
    <cellStyle name="Normal 8 5 2 2 2 2" xfId="2206" xr:uid="{F97EAA8D-2969-427E-8C22-1D71BAC60D1B}"/>
    <cellStyle name="Normal 8 5 2 2 2 3" xfId="3920" xr:uid="{78FE2032-7EFD-4A23-857B-7009507348C6}"/>
    <cellStyle name="Normal 8 5 2 2 2 4" xfId="3921" xr:uid="{E29CDC14-380E-4486-81DA-434B02DEC9E8}"/>
    <cellStyle name="Normal 8 5 2 2 3" xfId="2207" xr:uid="{6E808855-F836-4E58-BB5A-18240F9E4A07}"/>
    <cellStyle name="Normal 8 5 2 2 3 2" xfId="3922" xr:uid="{DD24A433-52C3-4C69-8FCA-465B06CA997B}"/>
    <cellStyle name="Normal 8 5 2 2 3 3" xfId="3923" xr:uid="{9FB33BCC-4975-4219-A1AA-7B595F8509B5}"/>
    <cellStyle name="Normal 8 5 2 2 3 4" xfId="3924" xr:uid="{55BB488F-3234-47AC-8634-D8AA97514175}"/>
    <cellStyle name="Normal 8 5 2 2 4" xfId="3925" xr:uid="{FE9A8639-698F-42F9-A0A7-77700BAAD6E7}"/>
    <cellStyle name="Normal 8 5 2 2 5" xfId="3926" xr:uid="{B1BD0A7C-C59A-41A3-99E8-57604848D9DE}"/>
    <cellStyle name="Normal 8 5 2 2 6" xfId="3927" xr:uid="{A2BD72B8-6E66-4FE7-BE46-6E6FE3EE6964}"/>
    <cellStyle name="Normal 8 5 2 3" xfId="813" xr:uid="{5E31EE33-A3AE-4EF4-8BD6-F0FE9504806B}"/>
    <cellStyle name="Normal 8 5 2 3 2" xfId="2208" xr:uid="{771E2194-BF26-4AD9-9772-A3D313967BE5}"/>
    <cellStyle name="Normal 8 5 2 3 2 2" xfId="3928" xr:uid="{3EEAFE84-A710-49C4-85BD-184832EE84D4}"/>
    <cellStyle name="Normal 8 5 2 3 2 3" xfId="3929" xr:uid="{22A1C703-BCC1-4788-8EEF-3455ABE42D46}"/>
    <cellStyle name="Normal 8 5 2 3 2 4" xfId="3930" xr:uid="{07242EC7-AC28-4E24-929F-B50E36CE9870}"/>
    <cellStyle name="Normal 8 5 2 3 3" xfId="3931" xr:uid="{AF32BEDD-6928-4222-962E-81E25E94E748}"/>
    <cellStyle name="Normal 8 5 2 3 4" xfId="3932" xr:uid="{B95CDA95-A2FC-482C-BE66-2B153A7AF6BC}"/>
    <cellStyle name="Normal 8 5 2 3 5" xfId="3933" xr:uid="{81CFC6CF-1A40-41D0-8DD2-1FDBC3BBCD4B}"/>
    <cellStyle name="Normal 8 5 2 4" xfId="2209" xr:uid="{E0EA4981-EA01-4F3C-BF50-BE7DDE1ED4CA}"/>
    <cellStyle name="Normal 8 5 2 4 2" xfId="3934" xr:uid="{502DFFDE-B560-464D-A318-AB35881CCD46}"/>
    <cellStyle name="Normal 8 5 2 4 3" xfId="3935" xr:uid="{A62A9B0B-B5C0-46EB-8B6D-CB34FB76E862}"/>
    <cellStyle name="Normal 8 5 2 4 4" xfId="3936" xr:uid="{53F211A7-2201-48AB-A968-04B662FCEE89}"/>
    <cellStyle name="Normal 8 5 2 5" xfId="3937" xr:uid="{CF9AC331-E208-4CB9-A607-5D007C985EE5}"/>
    <cellStyle name="Normal 8 5 2 5 2" xfId="3938" xr:uid="{023D7431-F34D-4A65-9524-EB8687E23012}"/>
    <cellStyle name="Normal 8 5 2 5 3" xfId="3939" xr:uid="{0231C4DD-E424-4420-95FE-B10FA80F0BF9}"/>
    <cellStyle name="Normal 8 5 2 5 4" xfId="3940" xr:uid="{07447569-6D41-4907-B8BF-E691CCC8775A}"/>
    <cellStyle name="Normal 8 5 2 6" xfId="3941" xr:uid="{B56919EE-5263-41AF-8E92-80D88E04711F}"/>
    <cellStyle name="Normal 8 5 2 7" xfId="3942" xr:uid="{DB75EF72-A38D-422A-9B08-2554662533EA}"/>
    <cellStyle name="Normal 8 5 2 8" xfId="3943" xr:uid="{930B8426-4F5B-40FB-BEE6-D48BCF630D65}"/>
    <cellStyle name="Normal 8 5 3" xfId="395" xr:uid="{39307707-F7F7-4041-AEED-8531D8B8E86E}"/>
    <cellStyle name="Normal 8 5 3 2" xfId="814" xr:uid="{3E623478-D6C1-4C56-80A3-476E70BDFF96}"/>
    <cellStyle name="Normal 8 5 3 2 2" xfId="815" xr:uid="{F8B7DB48-4CED-42DF-94A3-CA896ABAE78D}"/>
    <cellStyle name="Normal 8 5 3 2 3" xfId="3944" xr:uid="{E195B35E-7259-414E-840C-9D3B4DF2C336}"/>
    <cellStyle name="Normal 8 5 3 2 4" xfId="3945" xr:uid="{48320277-31D9-494E-BD23-C6ABA570E6C1}"/>
    <cellStyle name="Normal 8 5 3 3" xfId="816" xr:uid="{351713FB-F265-459B-A4EF-B7769FEDDF60}"/>
    <cellStyle name="Normal 8 5 3 3 2" xfId="3946" xr:uid="{4518A064-AC49-45B7-8BD5-F6EA9A0CC018}"/>
    <cellStyle name="Normal 8 5 3 3 3" xfId="3947" xr:uid="{C9516C6A-53CE-4B2D-984D-5530CA449C9F}"/>
    <cellStyle name="Normal 8 5 3 3 4" xfId="3948" xr:uid="{AB42A8BA-D84B-4746-80C3-A20FA899108D}"/>
    <cellStyle name="Normal 8 5 3 4" xfId="3949" xr:uid="{2BEF7AD3-57AE-4C92-8736-4856185B83B7}"/>
    <cellStyle name="Normal 8 5 3 5" xfId="3950" xr:uid="{48E6DA87-E549-4FC6-B94C-C9CF634097A4}"/>
    <cellStyle name="Normal 8 5 3 6" xfId="3951" xr:uid="{BE1E1BD1-1855-4676-8DEF-F1A90E494B00}"/>
    <cellStyle name="Normal 8 5 4" xfId="396" xr:uid="{CF407881-CA6C-491F-9DF0-17AC675FDE83}"/>
    <cellStyle name="Normal 8 5 4 2" xfId="817" xr:uid="{1E1A6126-10C3-44C2-B137-FBB525D78B15}"/>
    <cellStyle name="Normal 8 5 4 2 2" xfId="3952" xr:uid="{5CBFC892-3E56-4326-B6F6-4CEBA09B009A}"/>
    <cellStyle name="Normal 8 5 4 2 3" xfId="3953" xr:uid="{8B28014A-A575-4736-87CF-B90E1851F4D9}"/>
    <cellStyle name="Normal 8 5 4 2 4" xfId="3954" xr:uid="{06EB2154-1C1E-49BF-A118-062D5F520DC7}"/>
    <cellStyle name="Normal 8 5 4 3" xfId="3955" xr:uid="{A0B450ED-75E3-405F-BE3A-07B87067FFD2}"/>
    <cellStyle name="Normal 8 5 4 4" xfId="3956" xr:uid="{D7CEABF2-3E51-402C-8FDA-88A33C7C4BDE}"/>
    <cellStyle name="Normal 8 5 4 5" xfId="3957" xr:uid="{4339A998-CC0B-4077-B37D-3A9E0ED9BB40}"/>
    <cellStyle name="Normal 8 5 5" xfId="818" xr:uid="{BA4725D7-A160-4085-ABB6-2A371972D3B8}"/>
    <cellStyle name="Normal 8 5 5 2" xfId="3958" xr:uid="{65EC7594-8CB0-4F1E-8844-1874A30D94A3}"/>
    <cellStyle name="Normal 8 5 5 3" xfId="3959" xr:uid="{4F391B43-31AC-4D6F-884E-19B2C00F4ECF}"/>
    <cellStyle name="Normal 8 5 5 4" xfId="3960" xr:uid="{F3E3CF93-71F6-47A6-9B6C-61D0AEF6F8DD}"/>
    <cellStyle name="Normal 8 5 6" xfId="3961" xr:uid="{31DE8056-B7AF-4F22-8AC7-5CA099333F70}"/>
    <cellStyle name="Normal 8 5 6 2" xfId="3962" xr:uid="{E7EED4D3-283C-4675-8A25-BE3C6B075AB3}"/>
    <cellStyle name="Normal 8 5 6 3" xfId="3963" xr:uid="{9B145BE9-0846-44E2-9AD5-B898128F38FD}"/>
    <cellStyle name="Normal 8 5 6 4" xfId="3964" xr:uid="{C401CA3A-3780-49A3-987B-C2AA7E434E2D}"/>
    <cellStyle name="Normal 8 5 7" xfId="3965" xr:uid="{9230F588-7E43-475B-AE8B-351FD0DEC8CB}"/>
    <cellStyle name="Normal 8 5 8" xfId="3966" xr:uid="{37265DB4-F4FD-4DE9-BDC8-7278B9BAD18F}"/>
    <cellStyle name="Normal 8 5 9" xfId="3967" xr:uid="{4AA51D85-B599-48B7-9BD3-135C30EF3834}"/>
    <cellStyle name="Normal 8 6" xfId="163" xr:uid="{263A0089-6B13-4A56-9023-369208BDB49A}"/>
    <cellStyle name="Normal 8 6 2" xfId="397" xr:uid="{99DC9EBA-9F99-4A46-846C-20D5AD3101C7}"/>
    <cellStyle name="Normal 8 6 2 2" xfId="819" xr:uid="{99806621-30D7-46D9-8962-7DF90DD19D62}"/>
    <cellStyle name="Normal 8 6 2 2 2" xfId="2210" xr:uid="{23C8E591-108E-484C-A58C-69FBB379A59E}"/>
    <cellStyle name="Normal 8 6 2 2 2 2" xfId="2211" xr:uid="{0A085F99-B800-4CDE-8250-57654FE4A2F5}"/>
    <cellStyle name="Normal 8 6 2 2 3" xfId="2212" xr:uid="{01DA165D-4CC7-476D-8CF0-F8ED1251C131}"/>
    <cellStyle name="Normal 8 6 2 2 4" xfId="3968" xr:uid="{1417276E-3BD7-4D0A-8CCC-BE11AF413041}"/>
    <cellStyle name="Normal 8 6 2 3" xfId="2213" xr:uid="{876DD085-860A-4D1B-9267-BAA180A48FE6}"/>
    <cellStyle name="Normal 8 6 2 3 2" xfId="2214" xr:uid="{A01ED860-E49E-42B7-9A8F-AEF774B4E76C}"/>
    <cellStyle name="Normal 8 6 2 3 3" xfId="3969" xr:uid="{07DAFFF7-EC79-4457-AEEA-66762106EA3D}"/>
    <cellStyle name="Normal 8 6 2 3 4" xfId="3970" xr:uid="{E432CA55-295A-4B3A-B347-D71003CC208B}"/>
    <cellStyle name="Normal 8 6 2 4" xfId="2215" xr:uid="{27EA1627-89AB-4FD5-BAEB-D87072049179}"/>
    <cellStyle name="Normal 8 6 2 5" xfId="3971" xr:uid="{62867A79-2017-44ED-9632-521A78064F0E}"/>
    <cellStyle name="Normal 8 6 2 6" xfId="3972" xr:uid="{C912756A-4640-4E8F-8ADE-E6146E28B496}"/>
    <cellStyle name="Normal 8 6 3" xfId="820" xr:uid="{FF84E9FC-F60C-4C7B-9F60-CE5400C2A01A}"/>
    <cellStyle name="Normal 8 6 3 2" xfId="2216" xr:uid="{FF494E4B-5C30-4B88-9E24-A126671FE962}"/>
    <cellStyle name="Normal 8 6 3 2 2" xfId="2217" xr:uid="{AC51279D-4259-488C-9657-4426A9B2BE5F}"/>
    <cellStyle name="Normal 8 6 3 2 3" xfId="3973" xr:uid="{186917AF-2E12-447E-860A-B5C4D172544E}"/>
    <cellStyle name="Normal 8 6 3 2 4" xfId="3974" xr:uid="{3E1F8B48-31FF-4FC5-894E-BA07D4D1CDFC}"/>
    <cellStyle name="Normal 8 6 3 3" xfId="2218" xr:uid="{68A17C6A-4925-413B-9B94-2E813EF3409B}"/>
    <cellStyle name="Normal 8 6 3 4" xfId="3975" xr:uid="{D8285544-1677-4B7C-97F3-857E523043E7}"/>
    <cellStyle name="Normal 8 6 3 5" xfId="3976" xr:uid="{EEC120D4-D667-4C72-AE60-4FE53F408906}"/>
    <cellStyle name="Normal 8 6 4" xfId="2219" xr:uid="{464BD1B6-4200-426E-BA6D-8EB80B317F6C}"/>
    <cellStyle name="Normal 8 6 4 2" xfId="2220" xr:uid="{B92EA25E-C62F-47AD-826F-A8EB4AD457DC}"/>
    <cellStyle name="Normal 8 6 4 3" xfId="3977" xr:uid="{05C54580-9BB4-4A78-AF93-CED8DAC554FC}"/>
    <cellStyle name="Normal 8 6 4 4" xfId="3978" xr:uid="{321BC9A9-FE67-4F16-9726-BCEA6AA4EB23}"/>
    <cellStyle name="Normal 8 6 5" xfId="2221" xr:uid="{49EE4BB5-85C2-41D6-83A0-1B83DB21B9E3}"/>
    <cellStyle name="Normal 8 6 5 2" xfId="3979" xr:uid="{4F78D775-DF2A-4944-8890-841F560CA7CA}"/>
    <cellStyle name="Normal 8 6 5 3" xfId="3980" xr:uid="{DA0BBC03-0F24-4A37-9BA9-55C6DD095738}"/>
    <cellStyle name="Normal 8 6 5 4" xfId="3981" xr:uid="{BA41E5B1-03A2-4289-84CF-CD170D596EB0}"/>
    <cellStyle name="Normal 8 6 6" xfId="3982" xr:uid="{5C3DF51C-FFCD-4462-B683-6A9BCD0784AE}"/>
    <cellStyle name="Normal 8 6 7" xfId="3983" xr:uid="{25EB43E3-D081-4759-BE2A-7D9A9C258829}"/>
    <cellStyle name="Normal 8 6 8" xfId="3984" xr:uid="{0E4208C8-E175-4B6B-B832-361BE1268EB9}"/>
    <cellStyle name="Normal 8 7" xfId="398" xr:uid="{933B3261-DD70-47CB-AA9B-EE94A18DC2CD}"/>
    <cellStyle name="Normal 8 7 2" xfId="821" xr:uid="{F926D481-BF47-4E05-9DFA-44037B3FCE8A}"/>
    <cellStyle name="Normal 8 7 2 2" xfId="822" xr:uid="{FC461839-12A7-4DC5-BA2B-BCCF53C8EA1A}"/>
    <cellStyle name="Normal 8 7 2 2 2" xfId="2222" xr:uid="{2EDD70EF-8F32-4852-A27D-FA31761E2B8D}"/>
    <cellStyle name="Normal 8 7 2 2 3" xfId="3985" xr:uid="{EB415EF6-4B22-4BA1-81F6-7555F5E133BF}"/>
    <cellStyle name="Normal 8 7 2 2 4" xfId="3986" xr:uid="{0BE17CA6-A718-4578-8346-8D788F53568D}"/>
    <cellStyle name="Normal 8 7 2 3" xfId="2223" xr:uid="{A0E8389A-7A1E-43CC-9913-4BEE1D56A5C7}"/>
    <cellStyle name="Normal 8 7 2 4" xfId="3987" xr:uid="{E66ADC3E-A00F-4F7A-A526-7F207ECA7071}"/>
    <cellStyle name="Normal 8 7 2 5" xfId="3988" xr:uid="{AE9388D6-B75F-4930-93A8-4DA39D1B8FB9}"/>
    <cellStyle name="Normal 8 7 3" xfId="823" xr:uid="{E1936F49-B167-474A-B63F-287E25AEA349}"/>
    <cellStyle name="Normal 8 7 3 2" xfId="2224" xr:uid="{1263154C-6749-4E1D-83E8-CC5285610779}"/>
    <cellStyle name="Normal 8 7 3 3" xfId="3989" xr:uid="{3F4D30EF-2225-4F63-8159-41CA72E1A7F9}"/>
    <cellStyle name="Normal 8 7 3 4" xfId="3990" xr:uid="{1895BCF1-4192-4DCA-8019-BABA8B584AAD}"/>
    <cellStyle name="Normal 8 7 4" xfId="2225" xr:uid="{B9E6ECA1-6FAB-47A6-86D3-1F2CDCDBDCED}"/>
    <cellStyle name="Normal 8 7 4 2" xfId="3991" xr:uid="{FE8B1F44-141B-4AA9-B48A-A969158C2241}"/>
    <cellStyle name="Normal 8 7 4 3" xfId="3992" xr:uid="{3D104834-0D78-4980-936E-A184831F5142}"/>
    <cellStyle name="Normal 8 7 4 4" xfId="3993" xr:uid="{161AE424-1344-40BD-9493-AE8094900E83}"/>
    <cellStyle name="Normal 8 7 5" xfId="3994" xr:uid="{475F5D10-9816-48D1-9848-8E0E4CD75F56}"/>
    <cellStyle name="Normal 8 7 6" xfId="3995" xr:uid="{08E6C3ED-4689-4650-B37B-1A82626D8D22}"/>
    <cellStyle name="Normal 8 7 7" xfId="3996" xr:uid="{4687B57B-586B-4B4C-B6D0-B72D6BAA0B7A}"/>
    <cellStyle name="Normal 8 8" xfId="399" xr:uid="{42637E1E-BE4F-40D5-A189-E4AA21068905}"/>
    <cellStyle name="Normal 8 8 2" xfId="824" xr:uid="{9744FBDE-6F18-415D-9865-F3A807A4A2E1}"/>
    <cellStyle name="Normal 8 8 2 2" xfId="2226" xr:uid="{57E7A04A-1748-4A04-A30B-2657ECCD4F3E}"/>
    <cellStyle name="Normal 8 8 2 3" xfId="3997" xr:uid="{50942A48-8B19-4045-93B6-369306915B49}"/>
    <cellStyle name="Normal 8 8 2 4" xfId="3998" xr:uid="{ECB022EE-8623-4917-96D8-268720B8557D}"/>
    <cellStyle name="Normal 8 8 3" xfId="2227" xr:uid="{B7E48F35-5737-4BF4-B2C6-CED75DDCDDFA}"/>
    <cellStyle name="Normal 8 8 3 2" xfId="3999" xr:uid="{1BE94D87-BE37-46AE-852E-EC0F94EA9B65}"/>
    <cellStyle name="Normal 8 8 3 3" xfId="4000" xr:uid="{BFB07DD0-1A85-47F3-AB10-3DC1E2F2BAC2}"/>
    <cellStyle name="Normal 8 8 3 4" xfId="4001" xr:uid="{24E22CC5-EB6B-415A-AA81-2936D71596FC}"/>
    <cellStyle name="Normal 8 8 4" xfId="4002" xr:uid="{0CAB1A72-2FA9-4C05-A676-737900E48D5C}"/>
    <cellStyle name="Normal 8 8 5" xfId="4003" xr:uid="{5B272CAB-B48D-4615-A799-7956A4EF7AEB}"/>
    <cellStyle name="Normal 8 8 6" xfId="4004" xr:uid="{4E80F93F-A66C-41E9-9B0D-D85D1BE51918}"/>
    <cellStyle name="Normal 8 9" xfId="400" xr:uid="{CCE19D44-5F12-4FE3-853D-028A3E2DF760}"/>
    <cellStyle name="Normal 8 9 2" xfId="2228" xr:uid="{5DF10BBE-9797-4E51-80FB-2B9F0B3B1CF1}"/>
    <cellStyle name="Normal 8 9 2 2" xfId="4005" xr:uid="{4C338976-CAB2-4EF5-AF5B-96E2B97CEAF2}"/>
    <cellStyle name="Normal 8 9 2 2 2" xfId="4410" xr:uid="{3FBDF796-2826-4E28-81B6-3902D8D59EF1}"/>
    <cellStyle name="Normal 8 9 2 2 3" xfId="4689" xr:uid="{B3EE946F-1CA7-4412-B65B-44E6A24BD594}"/>
    <cellStyle name="Normal 8 9 2 3" xfId="4006" xr:uid="{7DA28018-CBA6-4093-A1C7-7B66DA4A62B4}"/>
    <cellStyle name="Normal 8 9 2 4" xfId="4007" xr:uid="{89CACAA9-F5C2-4D7C-AC0A-32FC10286DB8}"/>
    <cellStyle name="Normal 8 9 3" xfId="4008" xr:uid="{CBDD1B30-7B27-4AA6-B731-9BF7A03D670B}"/>
    <cellStyle name="Normal 8 9 4" xfId="4009" xr:uid="{2DE76FBD-2A60-4C56-ACBC-DE271A2919DB}"/>
    <cellStyle name="Normal 8 9 4 2" xfId="4580" xr:uid="{B18D6AB5-8FB0-4923-AE68-24CE9022FD6F}"/>
    <cellStyle name="Normal 8 9 4 3" xfId="4690" xr:uid="{52D4EC84-1E64-406D-9DFD-3F2702F7015D}"/>
    <cellStyle name="Normal 8 9 4 4" xfId="4609" xr:uid="{53E17276-6508-4640-872C-220F21DC133E}"/>
    <cellStyle name="Normal 8 9 5" xfId="4010" xr:uid="{ADE0180E-C55E-4FBA-8B3C-D907D1683B8D}"/>
    <cellStyle name="Normal 9" xfId="164" xr:uid="{E07B1897-5A57-4C0F-858E-67A2C4F0DA0E}"/>
    <cellStyle name="Normal 9 10" xfId="401" xr:uid="{5E40726D-D5CA-4CDB-88E1-5176CE27B69A}"/>
    <cellStyle name="Normal 9 10 2" xfId="2229" xr:uid="{F6C312BE-D7B6-41C7-B35E-1511260E6CCA}"/>
    <cellStyle name="Normal 9 10 2 2" xfId="4011" xr:uid="{80C22FFC-22B7-4D7D-8064-B7538898AA81}"/>
    <cellStyle name="Normal 9 10 2 3" xfId="4012" xr:uid="{84C12061-D84A-4601-A617-C3EBA8F33B07}"/>
    <cellStyle name="Normal 9 10 2 4" xfId="4013" xr:uid="{47226E16-A828-4F71-B6A2-7ACD62305217}"/>
    <cellStyle name="Normal 9 10 3" xfId="4014" xr:uid="{E2AEDE76-D8FC-42BF-B9CF-DBF86CB73303}"/>
    <cellStyle name="Normal 9 10 4" xfId="4015" xr:uid="{FCC7CEF7-19D8-4AF5-8510-16ED4E64DC13}"/>
    <cellStyle name="Normal 9 10 5" xfId="4016" xr:uid="{64843498-7827-4F7C-8178-59F7E218C6EA}"/>
    <cellStyle name="Normal 9 11" xfId="2230" xr:uid="{77ED7FB2-CAC3-43DC-9472-69FBB182D80D}"/>
    <cellStyle name="Normal 9 11 2" xfId="4017" xr:uid="{FBC93ABD-5384-4241-A0D3-A427FBBFB46E}"/>
    <cellStyle name="Normal 9 11 3" xfId="4018" xr:uid="{8B3350A8-D813-4CCF-A080-393A821A9148}"/>
    <cellStyle name="Normal 9 11 4" xfId="4019" xr:uid="{105DA20C-04B2-41A5-80F3-0D87B6402BC2}"/>
    <cellStyle name="Normal 9 12" xfId="4020" xr:uid="{377D2DA5-C387-40A1-8E41-E2AF4BE4B040}"/>
    <cellStyle name="Normal 9 12 2" xfId="4021" xr:uid="{CBEEBA5A-57F8-430E-9436-AE6F4C21AC6F}"/>
    <cellStyle name="Normal 9 12 3" xfId="4022" xr:uid="{86D929C6-6B96-4F06-A267-473A319B33C4}"/>
    <cellStyle name="Normal 9 12 4" xfId="4023" xr:uid="{2E7CC88D-FB61-4FE1-A2DF-AE35B6203FDD}"/>
    <cellStyle name="Normal 9 13" xfId="4024" xr:uid="{612E8E33-C076-4A3E-B208-3FBB6F2AFD3A}"/>
    <cellStyle name="Normal 9 13 2" xfId="4025" xr:uid="{15EC8B9E-D39D-494D-90B7-937C5E3A239C}"/>
    <cellStyle name="Normal 9 14" xfId="4026" xr:uid="{C1A759CE-2640-4DB8-8FE3-2774D5FA18A6}"/>
    <cellStyle name="Normal 9 15" xfId="4027" xr:uid="{C0978272-C598-4ED6-981B-741859978F6C}"/>
    <cellStyle name="Normal 9 16" xfId="4028" xr:uid="{BACAE017-C6F4-4586-B0EF-432D3D28232E}"/>
    <cellStyle name="Normal 9 2" xfId="165" xr:uid="{151F0C47-2237-47D0-AC1B-A680D831A190}"/>
    <cellStyle name="Normal 9 2 2" xfId="402" xr:uid="{DCD5D974-5524-4433-AFA0-2761D240B51D}"/>
    <cellStyle name="Normal 9 2 2 2" xfId="4672" xr:uid="{846E39E7-903D-4DEF-ADD1-8AE6EDCB4125}"/>
    <cellStyle name="Normal 9 2 3" xfId="4561" xr:uid="{5E218D66-109A-4484-B128-743B8D0822DA}"/>
    <cellStyle name="Normal 9 3" xfId="166" xr:uid="{F79590E7-9134-4C5D-9568-FEF6A374DA76}"/>
    <cellStyle name="Normal 9 3 10" xfId="4029" xr:uid="{69464C5A-BA42-4ED1-8442-935BA914FC01}"/>
    <cellStyle name="Normal 9 3 11" xfId="4030" xr:uid="{808FC9E9-49AC-414C-8423-3EAECEC5E344}"/>
    <cellStyle name="Normal 9 3 2" xfId="167" xr:uid="{F7FAA43B-7E39-42BD-B033-3B62D203C38E}"/>
    <cellStyle name="Normal 9 3 2 2" xfId="168" xr:uid="{A0A6021E-BD95-45B7-A9E4-B72F1ECE845B}"/>
    <cellStyle name="Normal 9 3 2 2 2" xfId="403" xr:uid="{5F5BDA35-C6BF-4F5D-9192-B0F1AD1F9D2D}"/>
    <cellStyle name="Normal 9 3 2 2 2 2" xfId="825" xr:uid="{BFA9CC5C-FE42-4807-8603-AE5E5E31D956}"/>
    <cellStyle name="Normal 9 3 2 2 2 2 2" xfId="826" xr:uid="{72C4E973-90A2-437E-9C33-E3D9AF7AF024}"/>
    <cellStyle name="Normal 9 3 2 2 2 2 2 2" xfId="2231" xr:uid="{6614A216-1481-4DA1-810F-0F8A61C63766}"/>
    <cellStyle name="Normal 9 3 2 2 2 2 2 2 2" xfId="2232" xr:uid="{8363F0A6-2FA2-4042-8F1A-C87D95BB8449}"/>
    <cellStyle name="Normal 9 3 2 2 2 2 2 3" xfId="2233" xr:uid="{CCC2D56E-6125-4798-A4A7-CBB183A507C8}"/>
    <cellStyle name="Normal 9 3 2 2 2 2 3" xfId="2234" xr:uid="{4429AAE1-2295-49E9-AC4C-1BC185F8D24E}"/>
    <cellStyle name="Normal 9 3 2 2 2 2 3 2" xfId="2235" xr:uid="{0FF3F457-7587-41FE-8848-3E4E06B3BEB2}"/>
    <cellStyle name="Normal 9 3 2 2 2 2 4" xfId="2236" xr:uid="{B7F9A6B2-271A-4AAB-8158-DF8AFC112C05}"/>
    <cellStyle name="Normal 9 3 2 2 2 3" xfId="827" xr:uid="{60E07536-37E5-4F3F-AF50-DEC4418F3F2F}"/>
    <cellStyle name="Normal 9 3 2 2 2 3 2" xfId="2237" xr:uid="{A1B125C6-FCCA-4488-A495-E49AF20B025F}"/>
    <cellStyle name="Normal 9 3 2 2 2 3 2 2" xfId="2238" xr:uid="{3973875B-FE4F-4EBF-B3E1-43B45759A33A}"/>
    <cellStyle name="Normal 9 3 2 2 2 3 3" xfId="2239" xr:uid="{20CB737C-C1AB-44E9-931B-4D28671DB821}"/>
    <cellStyle name="Normal 9 3 2 2 2 3 4" xfId="4031" xr:uid="{C01134A0-61C8-40EE-80B4-0509C05DDA20}"/>
    <cellStyle name="Normal 9 3 2 2 2 4" xfId="2240" xr:uid="{A5C85E60-B9C7-463E-90FC-567B863EB09F}"/>
    <cellStyle name="Normal 9 3 2 2 2 4 2" xfId="2241" xr:uid="{53F49D96-D3C3-4B46-BE7E-401512CB08CC}"/>
    <cellStyle name="Normal 9 3 2 2 2 5" xfId="2242" xr:uid="{F360F7D9-E1F6-4A55-881C-12973CD0B62D}"/>
    <cellStyle name="Normal 9 3 2 2 2 6" xfId="4032" xr:uid="{82104D67-A3A1-4FDF-AE0D-D6B0DE867787}"/>
    <cellStyle name="Normal 9 3 2 2 3" xfId="404" xr:uid="{660632D1-E792-4CBB-AB58-6CEFBF9C885C}"/>
    <cellStyle name="Normal 9 3 2 2 3 2" xfId="828" xr:uid="{18BC0152-BE0C-4BD5-9DF1-F89FEB21327C}"/>
    <cellStyle name="Normal 9 3 2 2 3 2 2" xfId="829" xr:uid="{0664CB5E-EE03-4694-AF56-A4ACF4A0EB10}"/>
    <cellStyle name="Normal 9 3 2 2 3 2 2 2" xfId="2243" xr:uid="{03648BBA-5913-4D51-A9A1-5080A9DB0F67}"/>
    <cellStyle name="Normal 9 3 2 2 3 2 2 2 2" xfId="2244" xr:uid="{982078B8-62AF-45A5-8F89-224ECBD8EEAA}"/>
    <cellStyle name="Normal 9 3 2 2 3 2 2 3" xfId="2245" xr:uid="{9A076AB5-8827-43AC-A957-792141AEB31E}"/>
    <cellStyle name="Normal 9 3 2 2 3 2 3" xfId="2246" xr:uid="{45A1A056-6705-4169-A17B-0AC80A7FBB13}"/>
    <cellStyle name="Normal 9 3 2 2 3 2 3 2" xfId="2247" xr:uid="{4555E025-3385-4A8E-93B0-A1AEA4A3FB32}"/>
    <cellStyle name="Normal 9 3 2 2 3 2 4" xfId="2248" xr:uid="{68CC46E8-4C5C-4CD4-AB38-D9B5DDF98585}"/>
    <cellStyle name="Normal 9 3 2 2 3 3" xfId="830" xr:uid="{9FCDF74F-0E17-496E-80CE-C0086DB4A841}"/>
    <cellStyle name="Normal 9 3 2 2 3 3 2" xfId="2249" xr:uid="{95823972-E835-44E2-A346-C9B3327A3DD4}"/>
    <cellStyle name="Normal 9 3 2 2 3 3 2 2" xfId="2250" xr:uid="{EAA9D799-2D6B-416F-9A25-443B793F61CE}"/>
    <cellStyle name="Normal 9 3 2 2 3 3 3" xfId="2251" xr:uid="{A39182E5-16A5-4191-9A3C-EB0BE9D5B5CF}"/>
    <cellStyle name="Normal 9 3 2 2 3 4" xfId="2252" xr:uid="{DFA49957-B3B7-4EB5-9E6D-407D9F6AA86D}"/>
    <cellStyle name="Normal 9 3 2 2 3 4 2" xfId="2253" xr:uid="{AC5F96D5-1A99-4174-8BB2-B445868CEEB3}"/>
    <cellStyle name="Normal 9 3 2 2 3 5" xfId="2254" xr:uid="{20E255F3-D80B-4EC3-BC05-D35321C5A277}"/>
    <cellStyle name="Normal 9 3 2 2 4" xfId="831" xr:uid="{6E132D5B-BB41-415D-8E0F-028ADED982CD}"/>
    <cellStyle name="Normal 9 3 2 2 4 2" xfId="832" xr:uid="{FA44EF2A-4F68-475B-B676-FE2D1B405706}"/>
    <cellStyle name="Normal 9 3 2 2 4 2 2" xfId="2255" xr:uid="{F1E3202E-1FDD-4FFA-BE52-6995374A6BF7}"/>
    <cellStyle name="Normal 9 3 2 2 4 2 2 2" xfId="2256" xr:uid="{DDAE72B7-3A4B-414C-AD3C-7FD096E7DFA7}"/>
    <cellStyle name="Normal 9 3 2 2 4 2 3" xfId="2257" xr:uid="{325237AC-C6B2-4552-839B-9E4F82ED97DF}"/>
    <cellStyle name="Normal 9 3 2 2 4 3" xfId="2258" xr:uid="{6D8150B0-9380-4936-A65F-DEB5CF613AAA}"/>
    <cellStyle name="Normal 9 3 2 2 4 3 2" xfId="2259" xr:uid="{6D8BF228-8B94-4CAE-81DE-4CA2B5ADA661}"/>
    <cellStyle name="Normal 9 3 2 2 4 4" xfId="2260" xr:uid="{21404730-8C94-4F1F-AE21-A684D5767876}"/>
    <cellStyle name="Normal 9 3 2 2 5" xfId="833" xr:uid="{77705C3E-3390-4A83-BDC5-C71803DC863B}"/>
    <cellStyle name="Normal 9 3 2 2 5 2" xfId="2261" xr:uid="{6DCF030E-23CF-4A7C-854B-62318C2E2F9E}"/>
    <cellStyle name="Normal 9 3 2 2 5 2 2" xfId="2262" xr:uid="{28B54157-87ED-41F2-832A-C7924A4BCC10}"/>
    <cellStyle name="Normal 9 3 2 2 5 3" xfId="2263" xr:uid="{23011F12-DCE9-40F5-82AF-C7C1C2611BBF}"/>
    <cellStyle name="Normal 9 3 2 2 5 4" xfId="4033" xr:uid="{78926F25-DF2B-494E-9FB0-9CF8FC016730}"/>
    <cellStyle name="Normal 9 3 2 2 6" xfId="2264" xr:uid="{E9271F0E-2F28-4E05-A9BF-19A70BF28B81}"/>
    <cellStyle name="Normal 9 3 2 2 6 2" xfId="2265" xr:uid="{3D09FD4B-8A9B-49E4-99FA-8879E13CC7FB}"/>
    <cellStyle name="Normal 9 3 2 2 7" xfId="2266" xr:uid="{5478F6CE-D9C2-4C66-AF86-5B6C48E6B44A}"/>
    <cellStyle name="Normal 9 3 2 2 8" xfId="4034" xr:uid="{FA8CBBAE-A63B-45B3-A619-73A95D8B081B}"/>
    <cellStyle name="Normal 9 3 2 3" xfId="405" xr:uid="{438C4CE9-C613-4173-8D01-5162E01A3A8F}"/>
    <cellStyle name="Normal 9 3 2 3 2" xfId="834" xr:uid="{ED56CC22-B14C-4B9F-BD41-5C3E4BA4546F}"/>
    <cellStyle name="Normal 9 3 2 3 2 2" xfId="835" xr:uid="{2B831EB8-6A3B-4B55-900A-2874D8A653AE}"/>
    <cellStyle name="Normal 9 3 2 3 2 2 2" xfId="2267" xr:uid="{3A0598D4-89E1-4422-B502-A820F3963A00}"/>
    <cellStyle name="Normal 9 3 2 3 2 2 2 2" xfId="2268" xr:uid="{06C51C9D-0A27-4DB2-A5B3-070A385DD97C}"/>
    <cellStyle name="Normal 9 3 2 3 2 2 3" xfId="2269" xr:uid="{3ADB9FA6-4B6B-43D2-8E1C-ADF00A19369A}"/>
    <cellStyle name="Normal 9 3 2 3 2 3" xfId="2270" xr:uid="{45B7FF55-8866-4534-8206-77048DF2F197}"/>
    <cellStyle name="Normal 9 3 2 3 2 3 2" xfId="2271" xr:uid="{AF67507E-1233-4F67-BC15-DDA92953E1F1}"/>
    <cellStyle name="Normal 9 3 2 3 2 4" xfId="2272" xr:uid="{BA92AAB5-1E47-4A79-97D4-BAF455D5638F}"/>
    <cellStyle name="Normal 9 3 2 3 3" xfId="836" xr:uid="{F62C97D9-C4B4-4FE2-838F-B25331ABC25B}"/>
    <cellStyle name="Normal 9 3 2 3 3 2" xfId="2273" xr:uid="{C21B4CF9-4B76-4D28-9EEC-0F33122A5DAD}"/>
    <cellStyle name="Normal 9 3 2 3 3 2 2" xfId="2274" xr:uid="{5F621AC2-E6A2-42BF-AF01-5C3469664806}"/>
    <cellStyle name="Normal 9 3 2 3 3 3" xfId="2275" xr:uid="{D9FA3A8D-E7FE-476C-8A1C-8844C4AB76F6}"/>
    <cellStyle name="Normal 9 3 2 3 3 4" xfId="4035" xr:uid="{50298DE8-625D-4464-8C5F-E4034FDF5740}"/>
    <cellStyle name="Normal 9 3 2 3 4" xfId="2276" xr:uid="{7A079B52-CC2C-4EF2-8F6E-4C32679BA7E9}"/>
    <cellStyle name="Normal 9 3 2 3 4 2" xfId="2277" xr:uid="{1D193CE8-ED5A-4EF7-9B3C-72C86AE48DFA}"/>
    <cellStyle name="Normal 9 3 2 3 5" xfId="2278" xr:uid="{DD573D03-5B14-4EB3-A133-25BE3B111218}"/>
    <cellStyle name="Normal 9 3 2 3 6" xfId="4036" xr:uid="{E9F0541C-A466-437C-A1EC-C82A0579BC83}"/>
    <cellStyle name="Normal 9 3 2 4" xfId="406" xr:uid="{B00F8EC0-40DD-4E6D-82BD-D27F39423814}"/>
    <cellStyle name="Normal 9 3 2 4 2" xfId="837" xr:uid="{1687C528-9AD2-4738-A3DD-119729D46A7F}"/>
    <cellStyle name="Normal 9 3 2 4 2 2" xfId="838" xr:uid="{BB6D1A3A-4186-4749-BE86-B52F82BCF864}"/>
    <cellStyle name="Normal 9 3 2 4 2 2 2" xfId="2279" xr:uid="{064EA91E-7527-4108-AF21-5AADE41EC372}"/>
    <cellStyle name="Normal 9 3 2 4 2 2 2 2" xfId="2280" xr:uid="{46D30D76-7B1A-486B-B4B2-DE72270D5E0C}"/>
    <cellStyle name="Normal 9 3 2 4 2 2 3" xfId="2281" xr:uid="{F3535C2F-F2D3-4469-8B48-9D74A0CC5EB3}"/>
    <cellStyle name="Normal 9 3 2 4 2 3" xfId="2282" xr:uid="{739723ED-74C6-45DA-BF3E-582303683DB8}"/>
    <cellStyle name="Normal 9 3 2 4 2 3 2" xfId="2283" xr:uid="{7E5C514D-0AFB-4302-AE8F-2BFF5479D5AA}"/>
    <cellStyle name="Normal 9 3 2 4 2 4" xfId="2284" xr:uid="{FA24B28C-7335-4860-916D-E02273AE6D27}"/>
    <cellStyle name="Normal 9 3 2 4 3" xfId="839" xr:uid="{20AC6297-2934-490F-B808-CBF3F35E9564}"/>
    <cellStyle name="Normal 9 3 2 4 3 2" xfId="2285" xr:uid="{8EF1260E-79AE-4EF1-B8E5-1A7BC74EF9C2}"/>
    <cellStyle name="Normal 9 3 2 4 3 2 2" xfId="2286" xr:uid="{03862316-DCA4-46BF-9CAC-B35DB1ECE318}"/>
    <cellStyle name="Normal 9 3 2 4 3 3" xfId="2287" xr:uid="{7C67EEB6-353A-4A51-9709-4F19AEF9ACFC}"/>
    <cellStyle name="Normal 9 3 2 4 4" xfId="2288" xr:uid="{BD5C2528-1776-4125-825B-281EB1AA2747}"/>
    <cellStyle name="Normal 9 3 2 4 4 2" xfId="2289" xr:uid="{887720A6-E09D-4AE6-9F70-7278BD72F3AB}"/>
    <cellStyle name="Normal 9 3 2 4 5" xfId="2290" xr:uid="{DFD86C40-3405-49F5-89C1-C9956989CF7A}"/>
    <cellStyle name="Normal 9 3 2 5" xfId="407" xr:uid="{AB4CE7F8-CFC9-45DF-85DB-1E1EF051515A}"/>
    <cellStyle name="Normal 9 3 2 5 2" xfId="840" xr:uid="{B9C343B2-258A-4E2C-86CD-0EC4A966AA9F}"/>
    <cellStyle name="Normal 9 3 2 5 2 2" xfId="2291" xr:uid="{E58B7FED-E450-4C4B-9F18-6D04A98BE2DD}"/>
    <cellStyle name="Normal 9 3 2 5 2 2 2" xfId="2292" xr:uid="{6EDFC083-9618-4472-AF90-0066E052C8C3}"/>
    <cellStyle name="Normal 9 3 2 5 2 3" xfId="2293" xr:uid="{3741E189-59D0-4DD1-B437-5E289F89933E}"/>
    <cellStyle name="Normal 9 3 2 5 3" xfId="2294" xr:uid="{DE9A74DF-00AF-48D9-AD08-0A3920E04667}"/>
    <cellStyle name="Normal 9 3 2 5 3 2" xfId="2295" xr:uid="{C95B027E-A373-41B5-B8EA-C4871F5FE6ED}"/>
    <cellStyle name="Normal 9 3 2 5 4" xfId="2296" xr:uid="{5AF2B1C8-99DB-4DDB-83C8-19127356DAEC}"/>
    <cellStyle name="Normal 9 3 2 6" xfId="841" xr:uid="{9CE74AF4-95EF-48C2-B577-975074712052}"/>
    <cellStyle name="Normal 9 3 2 6 2" xfId="2297" xr:uid="{E4E40F94-4B31-459C-B391-91B32862D8A4}"/>
    <cellStyle name="Normal 9 3 2 6 2 2" xfId="2298" xr:uid="{3627AA8C-C3AA-4090-8269-508A264B20C3}"/>
    <cellStyle name="Normal 9 3 2 6 3" xfId="2299" xr:uid="{3633B14E-7038-4E73-BF7F-7D25E7C07CBC}"/>
    <cellStyle name="Normal 9 3 2 6 4" xfId="4037" xr:uid="{01732706-6107-47EC-BEE4-4EA0DCA61863}"/>
    <cellStyle name="Normal 9 3 2 7" xfId="2300" xr:uid="{11F207C2-4DDF-4F16-9BDB-6EAD899E57F2}"/>
    <cellStyle name="Normal 9 3 2 7 2" xfId="2301" xr:uid="{6CDE2E7E-C190-45A8-A2F4-DA1409804C4D}"/>
    <cellStyle name="Normal 9 3 2 8" xfId="2302" xr:uid="{5666B1CB-B9EF-47B6-B041-13D2BE843DF0}"/>
    <cellStyle name="Normal 9 3 2 9" xfId="4038" xr:uid="{1ADA4E31-3DD1-48D0-A63C-BEA57ED99E69}"/>
    <cellStyle name="Normal 9 3 3" xfId="169" xr:uid="{E1C5585E-A158-4CAB-9B6D-646E335B0121}"/>
    <cellStyle name="Normal 9 3 3 2" xfId="170" xr:uid="{B49F9302-DB48-4FD9-837A-1D2F52A5E051}"/>
    <cellStyle name="Normal 9 3 3 2 2" xfId="842" xr:uid="{8BEE184F-FB5A-41DE-BCA5-827B575BF02B}"/>
    <cellStyle name="Normal 9 3 3 2 2 2" xfId="843" xr:uid="{E4A1B490-E52F-4FD2-9ABF-62CCC23D5D5E}"/>
    <cellStyle name="Normal 9 3 3 2 2 2 2" xfId="2303" xr:uid="{9BF9D745-5717-45E2-8D59-7671C9CEED67}"/>
    <cellStyle name="Normal 9 3 3 2 2 2 2 2" xfId="2304" xr:uid="{C4A02C4C-9A20-4B40-9113-8260535C89F5}"/>
    <cellStyle name="Normal 9 3 3 2 2 2 3" xfId="2305" xr:uid="{2F75C96A-17B0-4BBC-8BCF-A4401943DC9B}"/>
    <cellStyle name="Normal 9 3 3 2 2 3" xfId="2306" xr:uid="{0EE78B6E-FCB5-441D-837A-33DCA9EA6ECA}"/>
    <cellStyle name="Normal 9 3 3 2 2 3 2" xfId="2307" xr:uid="{4C43108C-9383-43DA-A71D-AE652A2C6E7B}"/>
    <cellStyle name="Normal 9 3 3 2 2 4" xfId="2308" xr:uid="{894BD149-91C4-4DA7-8107-66DFFEBB83AF}"/>
    <cellStyle name="Normal 9 3 3 2 3" xfId="844" xr:uid="{9AD86B63-F3A5-43DD-A386-52A80C0920BB}"/>
    <cellStyle name="Normal 9 3 3 2 3 2" xfId="2309" xr:uid="{83399687-5C48-469B-AB94-935E99DC3206}"/>
    <cellStyle name="Normal 9 3 3 2 3 2 2" xfId="2310" xr:uid="{BBC6DCB3-08FA-4C85-9DC6-97A593A14998}"/>
    <cellStyle name="Normal 9 3 3 2 3 3" xfId="2311" xr:uid="{D9D1C5FE-A702-412E-92E3-7747C30DB84B}"/>
    <cellStyle name="Normal 9 3 3 2 3 4" xfId="4039" xr:uid="{A9E44DDC-FD70-4991-A255-E150B47D2EA0}"/>
    <cellStyle name="Normal 9 3 3 2 4" xfId="2312" xr:uid="{FBC5269C-8EC4-4197-9AFE-A29D529D210B}"/>
    <cellStyle name="Normal 9 3 3 2 4 2" xfId="2313" xr:uid="{C877B2D3-761A-4BB8-BF05-208C882D1D40}"/>
    <cellStyle name="Normal 9 3 3 2 5" xfId="2314" xr:uid="{39950983-2A40-46C7-8BE1-2ECD99A4B660}"/>
    <cellStyle name="Normal 9 3 3 2 6" xfId="4040" xr:uid="{A9F9F45F-CC61-41BE-9E6E-4078FB9DDBA8}"/>
    <cellStyle name="Normal 9 3 3 3" xfId="408" xr:uid="{AFBD8203-4510-4E38-8434-9520AD7FB92E}"/>
    <cellStyle name="Normal 9 3 3 3 2" xfId="845" xr:uid="{B500A669-21C8-4C42-A034-93F75ED79DB6}"/>
    <cellStyle name="Normal 9 3 3 3 2 2" xfId="846" xr:uid="{7FF5AC15-1F25-473E-ABC6-0F95FF041DF3}"/>
    <cellStyle name="Normal 9 3 3 3 2 2 2" xfId="2315" xr:uid="{92668CBE-8487-45EF-A82F-1E98BACC4A91}"/>
    <cellStyle name="Normal 9 3 3 3 2 2 2 2" xfId="2316" xr:uid="{EFDD9A3D-3686-48D2-B088-F2AFA19F575A}"/>
    <cellStyle name="Normal 9 3 3 3 2 2 2 2 2" xfId="4765" xr:uid="{5F81E18E-0FFA-4453-B2E2-62B02AD55CB0}"/>
    <cellStyle name="Normal 9 3 3 3 2 2 3" xfId="2317" xr:uid="{505E8A43-7E27-4FA7-B649-6135FF6896C2}"/>
    <cellStyle name="Normal 9 3 3 3 2 2 3 2" xfId="4766" xr:uid="{0EC0ABF5-96CE-41DC-BDA9-8B6EF8CD65C6}"/>
    <cellStyle name="Normal 9 3 3 3 2 3" xfId="2318" xr:uid="{533F2035-BCF5-4EEE-B95F-EF3A5B07D014}"/>
    <cellStyle name="Normal 9 3 3 3 2 3 2" xfId="2319" xr:uid="{619C51C2-D7BE-47BE-B059-8B6DB6816917}"/>
    <cellStyle name="Normal 9 3 3 3 2 3 2 2" xfId="4768" xr:uid="{0D101B09-1326-4535-8056-8E3353792A67}"/>
    <cellStyle name="Normal 9 3 3 3 2 3 3" xfId="4767" xr:uid="{4D760021-FD04-45AD-A990-19DE0EFF049B}"/>
    <cellStyle name="Normal 9 3 3 3 2 4" xfId="2320" xr:uid="{E31A27D0-5417-4520-9FF0-4403A2D7F1BC}"/>
    <cellStyle name="Normal 9 3 3 3 2 4 2" xfId="4769" xr:uid="{94FDC609-A834-46EA-B398-5559B65DE15E}"/>
    <cellStyle name="Normal 9 3 3 3 3" xfId="847" xr:uid="{E6C670B4-3ABC-4C0E-8F86-CF36B7D3B33A}"/>
    <cellStyle name="Normal 9 3 3 3 3 2" xfId="2321" xr:uid="{C2122133-B2E5-4F0E-BE6C-2C7E221A9648}"/>
    <cellStyle name="Normal 9 3 3 3 3 2 2" xfId="2322" xr:uid="{1B65AAEB-9A2B-423A-8E61-10DD9E359B3B}"/>
    <cellStyle name="Normal 9 3 3 3 3 2 2 2" xfId="4772" xr:uid="{477EFC89-7BDB-4C9A-9B77-7DFAF0D75A34}"/>
    <cellStyle name="Normal 9 3 3 3 3 2 3" xfId="4771" xr:uid="{FD674ABB-CBA4-4C39-9791-E7C3698D7277}"/>
    <cellStyle name="Normal 9 3 3 3 3 3" xfId="2323" xr:uid="{223A9041-FB10-4B73-8AE1-20C69E56BCFA}"/>
    <cellStyle name="Normal 9 3 3 3 3 3 2" xfId="4773" xr:uid="{B267002B-8B1B-47E1-8569-70BB91F5E167}"/>
    <cellStyle name="Normal 9 3 3 3 3 4" xfId="4770" xr:uid="{29F115AB-BF25-4AF6-A861-31367EDFD63F}"/>
    <cellStyle name="Normal 9 3 3 3 4" xfId="2324" xr:uid="{99B6C492-AEF5-465B-8CA5-F6AF14DC7E9A}"/>
    <cellStyle name="Normal 9 3 3 3 4 2" xfId="2325" xr:uid="{025736B0-90A1-4EB7-87A7-BF35A4E37ED3}"/>
    <cellStyle name="Normal 9 3 3 3 4 2 2" xfId="4775" xr:uid="{64C3F953-2F0B-49BA-A638-864F8A791FB7}"/>
    <cellStyle name="Normal 9 3 3 3 4 3" xfId="4774" xr:uid="{9B1A9158-D84D-41EC-9C7B-D7A1D230EB01}"/>
    <cellStyle name="Normal 9 3 3 3 5" xfId="2326" xr:uid="{4D0CFA0A-4E41-4BFA-941D-EA2E09DE5939}"/>
    <cellStyle name="Normal 9 3 3 3 5 2" xfId="4776" xr:uid="{9F8ED76E-FFAF-4847-B368-4939E8C2785E}"/>
    <cellStyle name="Normal 9 3 3 4" xfId="409" xr:uid="{77FD09D1-2BFE-4530-8B8A-2798687C8CE7}"/>
    <cellStyle name="Normal 9 3 3 4 2" xfId="848" xr:uid="{92C896C5-7DC6-4CB9-89BB-EB68C4654729}"/>
    <cellStyle name="Normal 9 3 3 4 2 2" xfId="2327" xr:uid="{C55C0448-493F-4A3A-8410-3CEA816B1FA6}"/>
    <cellStyle name="Normal 9 3 3 4 2 2 2" xfId="2328" xr:uid="{17E8DFF8-67AD-4181-900B-6DDFB0DB65C4}"/>
    <cellStyle name="Normal 9 3 3 4 2 2 2 2" xfId="4780" xr:uid="{7C71E1F0-4A30-41DE-9F20-41D68CBE9F09}"/>
    <cellStyle name="Normal 9 3 3 4 2 2 3" xfId="4779" xr:uid="{ABD17F2C-FE82-499F-BB14-3ABCE75982E2}"/>
    <cellStyle name="Normal 9 3 3 4 2 3" xfId="2329" xr:uid="{CDCD1CD5-9386-4435-8E8D-FA0AD0400296}"/>
    <cellStyle name="Normal 9 3 3 4 2 3 2" xfId="4781" xr:uid="{4C283FB3-C9B7-4F2E-AA5F-E59C8CE1EE32}"/>
    <cellStyle name="Normal 9 3 3 4 2 4" xfId="4778" xr:uid="{A3D1E437-DAB2-4B66-A401-08E40E53AD3B}"/>
    <cellStyle name="Normal 9 3 3 4 3" xfId="2330" xr:uid="{FA67E873-4413-40DB-BEFE-677274004452}"/>
    <cellStyle name="Normal 9 3 3 4 3 2" xfId="2331" xr:uid="{E7A35340-E0C9-4FDD-86A6-6C709FCFCF49}"/>
    <cellStyle name="Normal 9 3 3 4 3 2 2" xfId="4783" xr:uid="{A3D79030-1E93-4FF2-9D52-FCF5E42362D0}"/>
    <cellStyle name="Normal 9 3 3 4 3 3" xfId="4782" xr:uid="{2059D41D-D734-443F-9AB6-D5A3A91E128E}"/>
    <cellStyle name="Normal 9 3 3 4 4" xfId="2332" xr:uid="{CD521A21-735F-4CD1-8897-8C8D5667FFED}"/>
    <cellStyle name="Normal 9 3 3 4 4 2" xfId="4784" xr:uid="{E92C258C-7710-451E-8211-FB80FDBC829B}"/>
    <cellStyle name="Normal 9 3 3 4 5" xfId="4777" xr:uid="{DF449285-7BC8-49DF-A489-CA8D2D3A78DE}"/>
    <cellStyle name="Normal 9 3 3 5" xfId="849" xr:uid="{0D0933EE-5979-40DC-9690-F2EFFF485B2A}"/>
    <cellStyle name="Normal 9 3 3 5 2" xfId="2333" xr:uid="{31BA02AC-7308-4742-8785-08D8CE81BCBF}"/>
    <cellStyle name="Normal 9 3 3 5 2 2" xfId="2334" xr:uid="{C9A44A4E-17E4-4D11-91C3-EB5A9CACB1BD}"/>
    <cellStyle name="Normal 9 3 3 5 2 2 2" xfId="4787" xr:uid="{66A7312E-BCD4-4FF3-8613-90B73F2227FB}"/>
    <cellStyle name="Normal 9 3 3 5 2 3" xfId="4786" xr:uid="{039147ED-D340-498E-97D6-247BA824D8DD}"/>
    <cellStyle name="Normal 9 3 3 5 3" xfId="2335" xr:uid="{DE691812-D334-476B-A5C0-58FDD9FE2F48}"/>
    <cellStyle name="Normal 9 3 3 5 3 2" xfId="4788" xr:uid="{8E7ACA65-8B18-41E4-BF99-71568D7B6AC0}"/>
    <cellStyle name="Normal 9 3 3 5 4" xfId="4041" xr:uid="{B5218EDB-F210-4739-AC7D-E2599C0AC7A7}"/>
    <cellStyle name="Normal 9 3 3 5 4 2" xfId="4789" xr:uid="{C03BF7F1-657E-4E3C-9088-C0175B28C3E4}"/>
    <cellStyle name="Normal 9 3 3 5 5" xfId="4785" xr:uid="{EB649441-A8F8-4AF1-9860-BF4D7A0B836E}"/>
    <cellStyle name="Normal 9 3 3 6" xfId="2336" xr:uid="{199D2860-C289-429A-9CDD-5C6537BA8FF8}"/>
    <cellStyle name="Normal 9 3 3 6 2" xfId="2337" xr:uid="{279368DA-8D15-4E16-984F-27DFB61349F7}"/>
    <cellStyle name="Normal 9 3 3 6 2 2" xfId="4791" xr:uid="{9DAA8309-09D2-4288-8541-0CA8A9604A78}"/>
    <cellStyle name="Normal 9 3 3 6 3" xfId="4790" xr:uid="{3E129982-DC57-441A-BA19-8B56546B4D49}"/>
    <cellStyle name="Normal 9 3 3 7" xfId="2338" xr:uid="{FEAD30FC-6854-45E7-956A-47E3CEC08C9F}"/>
    <cellStyle name="Normal 9 3 3 7 2" xfId="4792" xr:uid="{27CD5192-5707-47CD-930C-C1285A93B819}"/>
    <cellStyle name="Normal 9 3 3 8" xfId="4042" xr:uid="{D779D72C-DEFA-4B16-8ECB-B04E1D18A230}"/>
    <cellStyle name="Normal 9 3 3 8 2" xfId="4793" xr:uid="{D4554A1B-02C5-4ED8-8AD0-D26B6A8E5B9F}"/>
    <cellStyle name="Normal 9 3 4" xfId="171" xr:uid="{EC384793-AFF5-4196-BCA0-05C5770A49A7}"/>
    <cellStyle name="Normal 9 3 4 2" xfId="450" xr:uid="{065A5353-9DA3-44E6-8FB5-E073639F5A2C}"/>
    <cellStyle name="Normal 9 3 4 2 2" xfId="850" xr:uid="{DBEF41C8-4660-409D-B741-9211FAA59E3B}"/>
    <cellStyle name="Normal 9 3 4 2 2 2" xfId="2339" xr:uid="{0760F19E-C296-496D-8589-C3C6F90FDC05}"/>
    <cellStyle name="Normal 9 3 4 2 2 2 2" xfId="2340" xr:uid="{2895FC24-C139-4BF2-8DB2-49942E1F60EF}"/>
    <cellStyle name="Normal 9 3 4 2 2 2 2 2" xfId="4798" xr:uid="{797583F0-7006-4F61-BE75-0E961C9A7AB9}"/>
    <cellStyle name="Normal 9 3 4 2 2 2 3" xfId="4797" xr:uid="{8103692A-96E0-4A66-9805-E7BF81AAC4D3}"/>
    <cellStyle name="Normal 9 3 4 2 2 3" xfId="2341" xr:uid="{851178FA-D385-421D-BAEE-CEFA9C89EB2F}"/>
    <cellStyle name="Normal 9 3 4 2 2 3 2" xfId="4799" xr:uid="{1FD9A721-58B2-4FA4-88F3-EFA435FFC6E8}"/>
    <cellStyle name="Normal 9 3 4 2 2 4" xfId="4043" xr:uid="{9845F235-B11E-4D7C-BE36-F180C7FD7766}"/>
    <cellStyle name="Normal 9 3 4 2 2 4 2" xfId="4800" xr:uid="{7A00F8B4-78D9-4C58-BF0E-0C3BE77A41B3}"/>
    <cellStyle name="Normal 9 3 4 2 2 5" xfId="4796" xr:uid="{AA92144C-0B0A-49D8-A898-2C877E215CED}"/>
    <cellStyle name="Normal 9 3 4 2 3" xfId="2342" xr:uid="{4FF5AE47-4E8F-42ED-A492-51BD5CBF65FD}"/>
    <cellStyle name="Normal 9 3 4 2 3 2" xfId="2343" xr:uid="{9BFB808F-9C97-4E07-87A6-61D878815E09}"/>
    <cellStyle name="Normal 9 3 4 2 3 2 2" xfId="4802" xr:uid="{51A4BCE6-D8AD-41DA-BC55-1D7C79CEF820}"/>
    <cellStyle name="Normal 9 3 4 2 3 3" xfId="4801" xr:uid="{5317EF9B-6E4A-4C0D-9B37-56929F2D7E58}"/>
    <cellStyle name="Normal 9 3 4 2 4" xfId="2344" xr:uid="{EC9F8C78-424C-4832-9712-EADE16EEB6AF}"/>
    <cellStyle name="Normal 9 3 4 2 4 2" xfId="4803" xr:uid="{8CBE7163-775D-46B4-ACC8-DAD071FDF1EE}"/>
    <cellStyle name="Normal 9 3 4 2 5" xfId="4044" xr:uid="{16A8546A-4B1A-4FBE-AFD4-D180BA7C51B8}"/>
    <cellStyle name="Normal 9 3 4 2 5 2" xfId="4804" xr:uid="{C0A70428-61C5-4D7C-B2E0-4BD204740DEF}"/>
    <cellStyle name="Normal 9 3 4 2 6" xfId="4795" xr:uid="{F7F7207B-A43D-4EB7-9ACF-5DE5DA82A2C9}"/>
    <cellStyle name="Normal 9 3 4 3" xfId="851" xr:uid="{C3C1D605-C1DA-416E-812E-C9AADBB62994}"/>
    <cellStyle name="Normal 9 3 4 3 2" xfId="2345" xr:uid="{FD940D51-8737-4AFE-BDF8-C59E95E062F3}"/>
    <cellStyle name="Normal 9 3 4 3 2 2" xfId="2346" xr:uid="{0D582D58-0343-4EA6-89D3-88866D165D1B}"/>
    <cellStyle name="Normal 9 3 4 3 2 2 2" xfId="4807" xr:uid="{59ABDA55-40F2-47D0-8F6B-0817F049AFDB}"/>
    <cellStyle name="Normal 9 3 4 3 2 3" xfId="4806" xr:uid="{9E8C654F-BAA3-4263-B2B1-0D091166D557}"/>
    <cellStyle name="Normal 9 3 4 3 3" xfId="2347" xr:uid="{7ED4D232-0DD2-47A2-9311-65030379DB5D}"/>
    <cellStyle name="Normal 9 3 4 3 3 2" xfId="4808" xr:uid="{A69C2999-ECB0-4FEA-900B-B7A0841D4299}"/>
    <cellStyle name="Normal 9 3 4 3 4" xfId="4045" xr:uid="{3C2012B0-F120-4616-B914-5AA6558DCF72}"/>
    <cellStyle name="Normal 9 3 4 3 4 2" xfId="4809" xr:uid="{D54666F8-DAEB-4816-9546-0C6BC1966D90}"/>
    <cellStyle name="Normal 9 3 4 3 5" xfId="4805" xr:uid="{DA2D7F6C-AA0A-4969-B6CB-1273D6F016F5}"/>
    <cellStyle name="Normal 9 3 4 4" xfId="2348" xr:uid="{E93A5EB4-7CF2-4722-B254-1D9FAB22676F}"/>
    <cellStyle name="Normal 9 3 4 4 2" xfId="2349" xr:uid="{8E85236E-6141-4521-A9DD-04CDF8E60F21}"/>
    <cellStyle name="Normal 9 3 4 4 2 2" xfId="4811" xr:uid="{669AF3C2-8702-408D-B6CC-57B440874AE2}"/>
    <cellStyle name="Normal 9 3 4 4 3" xfId="4046" xr:uid="{8E09B8B8-725B-40F9-A7EA-828B71800880}"/>
    <cellStyle name="Normal 9 3 4 4 3 2" xfId="4812" xr:uid="{1D578BFB-18D0-4819-9BFE-64E7E0BB3076}"/>
    <cellStyle name="Normal 9 3 4 4 4" xfId="4047" xr:uid="{74E61102-D3B2-44E1-AB69-355A0290D40B}"/>
    <cellStyle name="Normal 9 3 4 4 4 2" xfId="4813" xr:uid="{2662BD58-3FA9-4169-80B0-E71FFC76315F}"/>
    <cellStyle name="Normal 9 3 4 4 5" xfId="4810" xr:uid="{E1274B88-F8F5-4772-98A1-C604CB6E8C9D}"/>
    <cellStyle name="Normal 9 3 4 5" xfId="2350" xr:uid="{EE412CA8-DDD4-41B2-ACA9-332AE4290D96}"/>
    <cellStyle name="Normal 9 3 4 5 2" xfId="4814" xr:uid="{8C47CFF5-3218-4808-A688-1807AF054468}"/>
    <cellStyle name="Normal 9 3 4 6" xfId="4048" xr:uid="{A70EBD08-556D-4EE1-B1D9-56C31C730012}"/>
    <cellStyle name="Normal 9 3 4 6 2" xfId="4815" xr:uid="{9C110FE1-5F2D-491F-B921-ADD179BD8925}"/>
    <cellStyle name="Normal 9 3 4 7" xfId="4049" xr:uid="{809C9303-9F2A-422A-B442-225CD7FD1416}"/>
    <cellStyle name="Normal 9 3 4 7 2" xfId="4816" xr:uid="{B8050947-E093-42F0-A415-A4F7CB6D00BC}"/>
    <cellStyle name="Normal 9 3 4 8" xfId="4794" xr:uid="{585F91E9-B4D4-4437-8474-CBE7E5FD99DB}"/>
    <cellStyle name="Normal 9 3 5" xfId="410" xr:uid="{60971D54-56A0-4A62-B712-3B8442FE5489}"/>
    <cellStyle name="Normal 9 3 5 2" xfId="852" xr:uid="{51D9A56A-8ADC-4457-8A61-7EF4841B78A2}"/>
    <cellStyle name="Normal 9 3 5 2 2" xfId="853" xr:uid="{A7B393A9-7009-4CE2-A012-5C28B2873AA5}"/>
    <cellStyle name="Normal 9 3 5 2 2 2" xfId="2351" xr:uid="{4EA023E8-81B0-41EE-B617-D8ECCA3DD413}"/>
    <cellStyle name="Normal 9 3 5 2 2 2 2" xfId="2352" xr:uid="{65F56492-DF5B-435E-BB17-CB031F313B48}"/>
    <cellStyle name="Normal 9 3 5 2 2 2 2 2" xfId="4821" xr:uid="{8F4C3636-6B71-4C1B-909E-1936CDC31EC4}"/>
    <cellStyle name="Normal 9 3 5 2 2 2 3" xfId="4820" xr:uid="{A0A08B6B-C5E4-4863-8488-69A5088955DB}"/>
    <cellStyle name="Normal 9 3 5 2 2 3" xfId="2353" xr:uid="{83096C67-A9D5-49AD-A66B-52B746B21DED}"/>
    <cellStyle name="Normal 9 3 5 2 2 3 2" xfId="4822" xr:uid="{256F65A3-54F4-4AE9-A616-10FFFE5FF5C2}"/>
    <cellStyle name="Normal 9 3 5 2 2 4" xfId="4819" xr:uid="{B0E8F4DC-C124-4C6C-98CB-6A60A00324E3}"/>
    <cellStyle name="Normal 9 3 5 2 3" xfId="2354" xr:uid="{F54833DD-6DCF-492C-B758-B2E46FCD25DB}"/>
    <cellStyle name="Normal 9 3 5 2 3 2" xfId="2355" xr:uid="{B0468727-EDB2-451D-A772-1CC3806B2619}"/>
    <cellStyle name="Normal 9 3 5 2 3 2 2" xfId="4824" xr:uid="{D3A06FE7-6667-4C3A-A07C-65696F3BF700}"/>
    <cellStyle name="Normal 9 3 5 2 3 3" xfId="4823" xr:uid="{FE84685F-660A-4BDF-964B-5FBA0E601185}"/>
    <cellStyle name="Normal 9 3 5 2 4" xfId="2356" xr:uid="{9C507F5D-AE03-4E1C-B77E-894B23B3937F}"/>
    <cellStyle name="Normal 9 3 5 2 4 2" xfId="4825" xr:uid="{2CC3B158-CDF3-4F5F-8372-4541723561F4}"/>
    <cellStyle name="Normal 9 3 5 2 5" xfId="4818" xr:uid="{A8AB206E-8202-4E45-ABC4-40FF13FF812E}"/>
    <cellStyle name="Normal 9 3 5 3" xfId="854" xr:uid="{7EA0D04B-C7F2-4A41-A22D-7CADF6363582}"/>
    <cellStyle name="Normal 9 3 5 3 2" xfId="2357" xr:uid="{71AE26DE-52A3-46A3-ABAC-27EDBD41CB3D}"/>
    <cellStyle name="Normal 9 3 5 3 2 2" xfId="2358" xr:uid="{89733973-F12E-4365-9943-9F453CBE886F}"/>
    <cellStyle name="Normal 9 3 5 3 2 2 2" xfId="4828" xr:uid="{1350273B-A914-4D52-A2CC-832FC3DCD5C6}"/>
    <cellStyle name="Normal 9 3 5 3 2 3" xfId="4827" xr:uid="{3E90BE4D-BB9A-40C7-92F9-74BE8B80AFBD}"/>
    <cellStyle name="Normal 9 3 5 3 3" xfId="2359" xr:uid="{A03D7790-4786-42AD-9346-2F6BFB5D1E23}"/>
    <cellStyle name="Normal 9 3 5 3 3 2" xfId="4829" xr:uid="{D9404165-FAEC-46DF-8542-D9A6208975BD}"/>
    <cellStyle name="Normal 9 3 5 3 4" xfId="4050" xr:uid="{F224A31B-4DBC-4BB7-93D8-EE43D7D30C6D}"/>
    <cellStyle name="Normal 9 3 5 3 4 2" xfId="4830" xr:uid="{530D6D29-83BF-4804-9218-CF836D130B3D}"/>
    <cellStyle name="Normal 9 3 5 3 5" xfId="4826" xr:uid="{8098AC1F-E610-4B86-A52D-1E28E52E89BA}"/>
    <cellStyle name="Normal 9 3 5 4" xfId="2360" xr:uid="{5447B99E-7B90-466A-B7A0-4E0C7BCF9BB9}"/>
    <cellStyle name="Normal 9 3 5 4 2" xfId="2361" xr:uid="{B2200DB4-A50F-4DD4-B33D-45BB6D98165E}"/>
    <cellStyle name="Normal 9 3 5 4 2 2" xfId="4832" xr:uid="{8C3E25A3-14C6-4AF6-98AE-729DE9A1B3DE}"/>
    <cellStyle name="Normal 9 3 5 4 3" xfId="4831" xr:uid="{AE424739-36BA-4B7C-8312-3636CA2B494D}"/>
    <cellStyle name="Normal 9 3 5 5" xfId="2362" xr:uid="{BDE5F702-17C4-4AC7-8637-CDBD13021519}"/>
    <cellStyle name="Normal 9 3 5 5 2" xfId="4833" xr:uid="{57DE236D-DBC6-4C17-864B-6B4A94456066}"/>
    <cellStyle name="Normal 9 3 5 6" xfId="4051" xr:uid="{E2820CF0-9C9E-4444-9F15-72209FA3561E}"/>
    <cellStyle name="Normal 9 3 5 6 2" xfId="4834" xr:uid="{557B1AF2-FF2A-4EE6-A58E-035CB354838A}"/>
    <cellStyle name="Normal 9 3 5 7" xfId="4817" xr:uid="{7886EDC7-A482-4D74-9625-BDB2AEB96A0B}"/>
    <cellStyle name="Normal 9 3 6" xfId="411" xr:uid="{CE551EE6-9CFE-4064-A50A-BD93C9FAA734}"/>
    <cellStyle name="Normal 9 3 6 2" xfId="855" xr:uid="{044FFCEC-DF98-4EBC-B66F-A07B27B7ADC7}"/>
    <cellStyle name="Normal 9 3 6 2 2" xfId="2363" xr:uid="{02AC6564-0EBA-44A1-92CB-308547BF684E}"/>
    <cellStyle name="Normal 9 3 6 2 2 2" xfId="2364" xr:uid="{BD987EEC-B1A9-4310-9A54-336FDFC6B403}"/>
    <cellStyle name="Normal 9 3 6 2 2 2 2" xfId="4838" xr:uid="{2ED469CE-B196-48B1-B596-80114B5CD55F}"/>
    <cellStyle name="Normal 9 3 6 2 2 3" xfId="4837" xr:uid="{BDE56405-73E6-4532-BD6E-172A33BDCC48}"/>
    <cellStyle name="Normal 9 3 6 2 3" xfId="2365" xr:uid="{EF07FFDC-8608-4157-B6E8-AB91B6FA96F3}"/>
    <cellStyle name="Normal 9 3 6 2 3 2" xfId="4839" xr:uid="{F39C2593-3487-4606-87A0-5DF0E2C814D9}"/>
    <cellStyle name="Normal 9 3 6 2 4" xfId="4052" xr:uid="{CE01866E-0299-4424-B58F-6913269F6B06}"/>
    <cellStyle name="Normal 9 3 6 2 4 2" xfId="4840" xr:uid="{CF256B26-C142-4CBE-8CA8-EB2D3D034D29}"/>
    <cellStyle name="Normal 9 3 6 2 5" xfId="4836" xr:uid="{D4EAEDF1-E326-40F4-B047-4D2900697C67}"/>
    <cellStyle name="Normal 9 3 6 3" xfId="2366" xr:uid="{3ECD0040-BA3C-4530-AB4A-53D38A0B3681}"/>
    <cellStyle name="Normal 9 3 6 3 2" xfId="2367" xr:uid="{9B6A8295-CA9D-48E6-8758-DEE491F4D73D}"/>
    <cellStyle name="Normal 9 3 6 3 2 2" xfId="4842" xr:uid="{3567ECC2-32C6-4393-B573-0E8D126E639D}"/>
    <cellStyle name="Normal 9 3 6 3 3" xfId="4841" xr:uid="{8649E60F-2C5F-4D2A-8010-8DD175BC309E}"/>
    <cellStyle name="Normal 9 3 6 4" xfId="2368" xr:uid="{2577FB18-7151-494A-BC5D-529B905798FF}"/>
    <cellStyle name="Normal 9 3 6 4 2" xfId="4843" xr:uid="{686C5B71-A449-4020-90E5-8D2CCD086DAB}"/>
    <cellStyle name="Normal 9 3 6 5" xfId="4053" xr:uid="{A87C8F8B-3676-44CC-A527-E5EDD0FF5E7A}"/>
    <cellStyle name="Normal 9 3 6 5 2" xfId="4844" xr:uid="{0168C158-4139-4478-B4A2-573732FA12BD}"/>
    <cellStyle name="Normal 9 3 6 6" xfId="4835" xr:uid="{445BDFE5-6D3B-4153-B155-F1D912D72324}"/>
    <cellStyle name="Normal 9 3 7" xfId="856" xr:uid="{C07E09CB-F4DE-4404-98CC-8722CCAF6421}"/>
    <cellStyle name="Normal 9 3 7 2" xfId="2369" xr:uid="{A2D5202C-CC18-4A57-8E7F-22053BF9E6BB}"/>
    <cellStyle name="Normal 9 3 7 2 2" xfId="2370" xr:uid="{AC4B05C2-1AD9-4E2F-9AD4-E83CBB5039BA}"/>
    <cellStyle name="Normal 9 3 7 2 2 2" xfId="4847" xr:uid="{F906DC19-2971-4506-B08E-286F3D3104A5}"/>
    <cellStyle name="Normal 9 3 7 2 3" xfId="4846" xr:uid="{05B05B3F-86B8-4C4B-A633-2FEF6C68D6A0}"/>
    <cellStyle name="Normal 9 3 7 3" xfId="2371" xr:uid="{155DF84D-B429-4758-8D55-B7E31BF45AE2}"/>
    <cellStyle name="Normal 9 3 7 3 2" xfId="4848" xr:uid="{49839110-FB5C-400C-960F-A490858E283D}"/>
    <cellStyle name="Normal 9 3 7 4" xfId="4054" xr:uid="{84A01EFC-3964-44F9-8CDC-97D28351409B}"/>
    <cellStyle name="Normal 9 3 7 4 2" xfId="4849" xr:uid="{A4E6B023-8726-4B10-BF07-7E579CABE844}"/>
    <cellStyle name="Normal 9 3 7 5" xfId="4845" xr:uid="{8E926908-5474-486A-8F85-4EBBB2DAB091}"/>
    <cellStyle name="Normal 9 3 8" xfId="2372" xr:uid="{C1EA90B0-273D-444E-8DFC-34226306FCCB}"/>
    <cellStyle name="Normal 9 3 8 2" xfId="2373" xr:uid="{C6B6EEE8-4AAC-4D9A-AA52-8FD680C0B7A5}"/>
    <cellStyle name="Normal 9 3 8 2 2" xfId="4851" xr:uid="{3D471B23-21B8-4C3D-BF56-F96010B9E987}"/>
    <cellStyle name="Normal 9 3 8 3" xfId="4055" xr:uid="{A2FD60DF-E021-4DCE-B57A-52F13C579315}"/>
    <cellStyle name="Normal 9 3 8 3 2" xfId="4852" xr:uid="{A80B0F4D-E923-43D7-A224-7A82DD8268D2}"/>
    <cellStyle name="Normal 9 3 8 4" xfId="4056" xr:uid="{4BB0B2BF-948B-47B5-8799-19D00B7D98CF}"/>
    <cellStyle name="Normal 9 3 8 4 2" xfId="4853" xr:uid="{A596AABA-0D06-43E2-A1F9-847E7797CB40}"/>
    <cellStyle name="Normal 9 3 8 5" xfId="4850" xr:uid="{F2E7F83F-FD61-4B9B-89E7-3FAA7A0CDDF5}"/>
    <cellStyle name="Normal 9 3 9" xfId="2374" xr:uid="{82D2CDDA-BBBB-4BAC-B620-648F7DFB59DD}"/>
    <cellStyle name="Normal 9 3 9 2" xfId="4854" xr:uid="{3D8DC0E1-B950-4504-8116-E7808D686451}"/>
    <cellStyle name="Normal 9 4" xfId="172" xr:uid="{2E7BE7B9-3ACE-41E5-B048-0040B0D55BCD}"/>
    <cellStyle name="Normal 9 4 10" xfId="4057" xr:uid="{BF8E62AB-1F0F-446B-8325-26A8A4F6E41F}"/>
    <cellStyle name="Normal 9 4 10 2" xfId="4856" xr:uid="{028331DA-77D1-43DD-846E-91A1A245DC52}"/>
    <cellStyle name="Normal 9 4 11" xfId="4058" xr:uid="{D8E7C99C-3CE7-42EB-B0A5-01321C2862C9}"/>
    <cellStyle name="Normal 9 4 11 2" xfId="4857" xr:uid="{5A4E771F-24C1-42FB-8181-67FCF20C0E64}"/>
    <cellStyle name="Normal 9 4 12" xfId="4855" xr:uid="{AEB1E14E-B63F-4534-A18B-ABD3D5150D7A}"/>
    <cellStyle name="Normal 9 4 2" xfId="173" xr:uid="{491DD111-E8A5-4BCB-BBC5-88DE42F7BD1C}"/>
    <cellStyle name="Normal 9 4 2 10" xfId="4858" xr:uid="{B126FCD5-8E36-488B-9CE0-7ED6C0853219}"/>
    <cellStyle name="Normal 9 4 2 2" xfId="174" xr:uid="{73844466-F7AC-445B-B75E-953FD70CBB33}"/>
    <cellStyle name="Normal 9 4 2 2 2" xfId="412" xr:uid="{E0DB75CB-0AC9-4FFF-8020-0DB24B975F61}"/>
    <cellStyle name="Normal 9 4 2 2 2 2" xfId="857" xr:uid="{A5228920-1637-4B82-9821-54DE4BA91294}"/>
    <cellStyle name="Normal 9 4 2 2 2 2 2" xfId="2375" xr:uid="{057D972E-18F0-4B7E-B288-6A95636FB0A3}"/>
    <cellStyle name="Normal 9 4 2 2 2 2 2 2" xfId="2376" xr:uid="{0725FAB7-421E-4323-AC44-C28F75E4007E}"/>
    <cellStyle name="Normal 9 4 2 2 2 2 2 2 2" xfId="4863" xr:uid="{753B60F2-3A3D-4278-A7C5-C87072346965}"/>
    <cellStyle name="Normal 9 4 2 2 2 2 2 3" xfId="4862" xr:uid="{229FBD27-E17F-45D1-A61D-F4F35E17862A}"/>
    <cellStyle name="Normal 9 4 2 2 2 2 3" xfId="2377" xr:uid="{300B4C96-E82B-43F7-B188-A7332648CB57}"/>
    <cellStyle name="Normal 9 4 2 2 2 2 3 2" xfId="4864" xr:uid="{5D273F7F-9ECB-46DD-9F65-F24920283165}"/>
    <cellStyle name="Normal 9 4 2 2 2 2 4" xfId="4059" xr:uid="{7A9A338B-252C-4F5A-B54D-E82A69BD3F84}"/>
    <cellStyle name="Normal 9 4 2 2 2 2 4 2" xfId="4865" xr:uid="{379FB96B-CD9B-4460-9294-E61E06009E2D}"/>
    <cellStyle name="Normal 9 4 2 2 2 2 5" xfId="4861" xr:uid="{8072EACA-8B07-4AF1-9FE1-A84E2F563D2F}"/>
    <cellStyle name="Normal 9 4 2 2 2 3" xfId="2378" xr:uid="{D9B32429-3C03-4726-A051-607FBE6EE7FE}"/>
    <cellStyle name="Normal 9 4 2 2 2 3 2" xfId="2379" xr:uid="{BF2471A9-1C82-4D98-AC88-5EACC4D0AEB9}"/>
    <cellStyle name="Normal 9 4 2 2 2 3 2 2" xfId="4867" xr:uid="{2F440A79-4328-4D82-AE92-0EFD62D3DB41}"/>
    <cellStyle name="Normal 9 4 2 2 2 3 3" xfId="4060" xr:uid="{B37FBE89-F262-4570-872D-A45ADB5B97A7}"/>
    <cellStyle name="Normal 9 4 2 2 2 3 3 2" xfId="4868" xr:uid="{F947C584-8351-4445-9D6C-6E966BC15563}"/>
    <cellStyle name="Normal 9 4 2 2 2 3 4" xfId="4061" xr:uid="{E04B2BFC-49B3-4283-941E-AC53499FECE1}"/>
    <cellStyle name="Normal 9 4 2 2 2 3 4 2" xfId="4869" xr:uid="{FE58DA86-CDAC-435F-A707-E194B34443F1}"/>
    <cellStyle name="Normal 9 4 2 2 2 3 5" xfId="4866" xr:uid="{00806A35-273A-4DE4-8E7F-754064C30D9B}"/>
    <cellStyle name="Normal 9 4 2 2 2 4" xfId="2380" xr:uid="{BB1D1C9D-C7A1-4C83-A284-11FED3666D8D}"/>
    <cellStyle name="Normal 9 4 2 2 2 4 2" xfId="4870" xr:uid="{DE149A33-9BF7-4465-96D9-A7D7D1E4EC92}"/>
    <cellStyle name="Normal 9 4 2 2 2 5" xfId="4062" xr:uid="{BF3BC0F2-D9AF-4ECD-8969-8F31A78CD396}"/>
    <cellStyle name="Normal 9 4 2 2 2 5 2" xfId="4871" xr:uid="{B2EAB28E-BFDB-443C-A5E8-7636A125D312}"/>
    <cellStyle name="Normal 9 4 2 2 2 6" xfId="4063" xr:uid="{4476CC6B-B414-4AF4-89AC-F924E3A25CD1}"/>
    <cellStyle name="Normal 9 4 2 2 2 6 2" xfId="4872" xr:uid="{D476E7E2-A131-4227-9770-C92803DABE29}"/>
    <cellStyle name="Normal 9 4 2 2 2 7" xfId="4860" xr:uid="{91AD8666-3C97-4984-81FE-6BE9D4F97FF2}"/>
    <cellStyle name="Normal 9 4 2 2 3" xfId="858" xr:uid="{78AE9AF1-9D29-4677-9C37-1F5C513CA4CA}"/>
    <cellStyle name="Normal 9 4 2 2 3 2" xfId="2381" xr:uid="{D629C431-55B9-4B5D-AC20-319EDF7695ED}"/>
    <cellStyle name="Normal 9 4 2 2 3 2 2" xfId="2382" xr:uid="{9F992813-CE3D-408F-A11F-AFF459A4A61F}"/>
    <cellStyle name="Normal 9 4 2 2 3 2 2 2" xfId="4875" xr:uid="{D3662FE2-60A5-4E78-9F5A-AB41E75F2B6C}"/>
    <cellStyle name="Normal 9 4 2 2 3 2 3" xfId="4064" xr:uid="{C78F783C-A055-4853-9E07-959029A77C60}"/>
    <cellStyle name="Normal 9 4 2 2 3 2 3 2" xfId="4876" xr:uid="{B1B6A3FB-7CAF-4ED3-97A3-04128F76C3AB}"/>
    <cellStyle name="Normal 9 4 2 2 3 2 4" xfId="4065" xr:uid="{101D4911-8CFD-4184-802A-46F8689A8525}"/>
    <cellStyle name="Normal 9 4 2 2 3 2 4 2" xfId="4877" xr:uid="{7F1490B9-3A4E-4516-89C0-8CB9362B5110}"/>
    <cellStyle name="Normal 9 4 2 2 3 2 5" xfId="4874" xr:uid="{2193014A-C6DA-481A-AD48-CD630E051ECC}"/>
    <cellStyle name="Normal 9 4 2 2 3 3" xfId="2383" xr:uid="{E9CF3319-F4A9-4FCA-9154-2B18FAB74137}"/>
    <cellStyle name="Normal 9 4 2 2 3 3 2" xfId="4878" xr:uid="{ABF1DD95-4F42-4BB2-ABB3-BE4B725979B6}"/>
    <cellStyle name="Normal 9 4 2 2 3 4" xfId="4066" xr:uid="{6584E0BE-FAF0-46AF-AAA1-AF7D67258579}"/>
    <cellStyle name="Normal 9 4 2 2 3 4 2" xfId="4879" xr:uid="{CE062043-3578-46F5-8DA6-F853774CFA55}"/>
    <cellStyle name="Normal 9 4 2 2 3 5" xfId="4067" xr:uid="{74986AE5-7C3C-4077-A272-A89F7A6DD1A0}"/>
    <cellStyle name="Normal 9 4 2 2 3 5 2" xfId="4880" xr:uid="{6812AD2F-543F-4AE0-B1C6-761778AC8450}"/>
    <cellStyle name="Normal 9 4 2 2 3 6" xfId="4873" xr:uid="{8ADE818D-451B-4B74-ABC2-6EDBB8724CB9}"/>
    <cellStyle name="Normal 9 4 2 2 4" xfId="2384" xr:uid="{448B71D1-5672-4B0C-B114-DD90D9B145F6}"/>
    <cellStyle name="Normal 9 4 2 2 4 2" xfId="2385" xr:uid="{05BDFA29-0714-48E9-94AA-D6F342E34227}"/>
    <cellStyle name="Normal 9 4 2 2 4 2 2" xfId="4882" xr:uid="{ABC82A55-B475-4E76-A7B8-4239CF510D5B}"/>
    <cellStyle name="Normal 9 4 2 2 4 3" xfId="4068" xr:uid="{CD1A3443-635A-46AC-9714-BBB94431D371}"/>
    <cellStyle name="Normal 9 4 2 2 4 3 2" xfId="4883" xr:uid="{A240E053-B923-4CAC-B365-3AE30FC2431B}"/>
    <cellStyle name="Normal 9 4 2 2 4 4" xfId="4069" xr:uid="{DC1F5447-7AC8-44CA-B236-A7B92AC7FD33}"/>
    <cellStyle name="Normal 9 4 2 2 4 4 2" xfId="4884" xr:uid="{81120453-AC25-448B-8610-31F9C7F6BCB1}"/>
    <cellStyle name="Normal 9 4 2 2 4 5" xfId="4881" xr:uid="{3604F4D2-CCDF-438D-8BBC-F67416B38919}"/>
    <cellStyle name="Normal 9 4 2 2 5" xfId="2386" xr:uid="{9CA3E528-4572-4488-BFF4-8F4D045D60A1}"/>
    <cellStyle name="Normal 9 4 2 2 5 2" xfId="4070" xr:uid="{DEC9AE5E-3817-45A4-818F-8E8F8C139BA9}"/>
    <cellStyle name="Normal 9 4 2 2 5 2 2" xfId="4886" xr:uid="{665790A7-30FD-46BB-AA81-80CD9FA3A0CE}"/>
    <cellStyle name="Normal 9 4 2 2 5 3" xfId="4071" xr:uid="{994CDD8E-D647-48A4-BE6C-37475B50D00B}"/>
    <cellStyle name="Normal 9 4 2 2 5 3 2" xfId="4887" xr:uid="{27A22CAA-43CF-4B0C-BB17-2C49D2AA0CEE}"/>
    <cellStyle name="Normal 9 4 2 2 5 4" xfId="4072" xr:uid="{89C62713-95C7-4167-8D1D-84A7707BC12D}"/>
    <cellStyle name="Normal 9 4 2 2 5 4 2" xfId="4888" xr:uid="{91E38BA3-E689-4B04-92DD-6E5AE0124565}"/>
    <cellStyle name="Normal 9 4 2 2 5 5" xfId="4885" xr:uid="{8A60DBD9-F4C8-477A-B0D7-30B31F2F7134}"/>
    <cellStyle name="Normal 9 4 2 2 6" xfId="4073" xr:uid="{5033777E-4A96-4435-8F4E-9104F096E610}"/>
    <cellStyle name="Normal 9 4 2 2 6 2" xfId="4889" xr:uid="{6D413320-C2DA-4874-AA69-BE4422E68A8E}"/>
    <cellStyle name="Normal 9 4 2 2 7" xfId="4074" xr:uid="{A11D5D88-546B-4E43-9294-7014F5108243}"/>
    <cellStyle name="Normal 9 4 2 2 7 2" xfId="4890" xr:uid="{482316DB-3CAA-4B11-B88B-9B10E769CEBD}"/>
    <cellStyle name="Normal 9 4 2 2 8" xfId="4075" xr:uid="{2240C5AD-CAA2-4D34-8725-686C633229BE}"/>
    <cellStyle name="Normal 9 4 2 2 8 2" xfId="4891" xr:uid="{BEE35B1C-1762-48AA-A766-7606A97E20AC}"/>
    <cellStyle name="Normal 9 4 2 2 9" xfId="4859" xr:uid="{594713E4-802F-43AB-AADA-4F8C19DB396F}"/>
    <cellStyle name="Normal 9 4 2 3" xfId="413" xr:uid="{2465B895-C719-429F-A028-BC2E4CDECAD4}"/>
    <cellStyle name="Normal 9 4 2 3 2" xfId="859" xr:uid="{031B8BDD-D52C-488C-B428-F95D9B3145A4}"/>
    <cellStyle name="Normal 9 4 2 3 2 2" xfId="860" xr:uid="{34AEE282-21AA-4CF8-BE15-F9F024BDBCC5}"/>
    <cellStyle name="Normal 9 4 2 3 2 2 2" xfId="2387" xr:uid="{AB66DE6E-008F-4688-A09A-AA83C38E0520}"/>
    <cellStyle name="Normal 9 4 2 3 2 2 2 2" xfId="2388" xr:uid="{24C76803-E7A9-4A5E-ACCD-DF31E156532A}"/>
    <cellStyle name="Normal 9 4 2 3 2 2 2 2 2" xfId="4896" xr:uid="{8322D922-45F0-4381-B3C9-07998F8FEDB1}"/>
    <cellStyle name="Normal 9 4 2 3 2 2 2 3" xfId="4895" xr:uid="{6155ECBD-02D5-417C-88A1-559759904AEF}"/>
    <cellStyle name="Normal 9 4 2 3 2 2 3" xfId="2389" xr:uid="{10B781DF-2926-4595-A6BF-B6E7CB8EC7CB}"/>
    <cellStyle name="Normal 9 4 2 3 2 2 3 2" xfId="4897" xr:uid="{C988D94C-4141-4F28-B946-DB8A21E0D47F}"/>
    <cellStyle name="Normal 9 4 2 3 2 2 4" xfId="4894" xr:uid="{A98D64D4-B77D-4394-9DD3-ACC47D5AD100}"/>
    <cellStyle name="Normal 9 4 2 3 2 3" xfId="2390" xr:uid="{DCCB3533-3415-4112-851F-58838617F020}"/>
    <cellStyle name="Normal 9 4 2 3 2 3 2" xfId="2391" xr:uid="{B8F3A1D9-48FC-44FC-94B3-26F1CC77E38A}"/>
    <cellStyle name="Normal 9 4 2 3 2 3 2 2" xfId="4899" xr:uid="{B817DD51-3FD0-4CD4-A33B-AFAC7EA43BA3}"/>
    <cellStyle name="Normal 9 4 2 3 2 3 3" xfId="4898" xr:uid="{5B697982-7C73-47BB-81E0-2BA618E3475A}"/>
    <cellStyle name="Normal 9 4 2 3 2 4" xfId="2392" xr:uid="{D4A1310C-29E3-430F-8FCB-87730B223101}"/>
    <cellStyle name="Normal 9 4 2 3 2 4 2" xfId="4900" xr:uid="{76BBFDF9-7DE1-4BBC-9FFA-9793AC259760}"/>
    <cellStyle name="Normal 9 4 2 3 2 5" xfId="4893" xr:uid="{0AED5794-C1A8-4F00-BBFB-146F3800F684}"/>
    <cellStyle name="Normal 9 4 2 3 3" xfId="861" xr:uid="{03C4C238-B7E0-4255-A356-6F2C59DF2A34}"/>
    <cellStyle name="Normal 9 4 2 3 3 2" xfId="2393" xr:uid="{E359C7B8-10E1-4862-9C9B-AA3E9388A695}"/>
    <cellStyle name="Normal 9 4 2 3 3 2 2" xfId="2394" xr:uid="{F1E7255B-74B9-46DB-A2CE-ACBB39883D0A}"/>
    <cellStyle name="Normal 9 4 2 3 3 2 2 2" xfId="4903" xr:uid="{8D42944A-3942-4DFA-B247-A124F77068AF}"/>
    <cellStyle name="Normal 9 4 2 3 3 2 3" xfId="4902" xr:uid="{03B1ACE2-B26D-4278-BA38-803A938816B6}"/>
    <cellStyle name="Normal 9 4 2 3 3 3" xfId="2395" xr:uid="{1597A5DF-464B-40AE-B494-1A8FAD8C690A}"/>
    <cellStyle name="Normal 9 4 2 3 3 3 2" xfId="4904" xr:uid="{F7C1EE7B-AE1F-4E69-ACD8-824000399EE6}"/>
    <cellStyle name="Normal 9 4 2 3 3 4" xfId="4076" xr:uid="{81A227DC-5B26-490F-B107-3B5037DB71C7}"/>
    <cellStyle name="Normal 9 4 2 3 3 4 2" xfId="4905" xr:uid="{4B803924-7940-449E-BB72-A16F83E0F34B}"/>
    <cellStyle name="Normal 9 4 2 3 3 5" xfId="4901" xr:uid="{4873F6F3-3261-4135-A30C-07FCD4923954}"/>
    <cellStyle name="Normal 9 4 2 3 4" xfId="2396" xr:uid="{8969D905-E874-4340-9DA6-878A48CBFF29}"/>
    <cellStyle name="Normal 9 4 2 3 4 2" xfId="2397" xr:uid="{30DC17FD-6D5D-42F1-86D2-92FC62390620}"/>
    <cellStyle name="Normal 9 4 2 3 4 2 2" xfId="4907" xr:uid="{848D34DC-1DAD-4557-986B-2E1F5184A40F}"/>
    <cellStyle name="Normal 9 4 2 3 4 3" xfId="4906" xr:uid="{2A3A7DD8-629D-4FE5-948A-44F48822C99F}"/>
    <cellStyle name="Normal 9 4 2 3 5" xfId="2398" xr:uid="{BD78FCAD-13CF-4BBA-BE53-339597173097}"/>
    <cellStyle name="Normal 9 4 2 3 5 2" xfId="4908" xr:uid="{FECF6F58-2195-4DB5-8936-8907B0B64E0D}"/>
    <cellStyle name="Normal 9 4 2 3 6" xfId="4077" xr:uid="{6035C560-4572-429F-944C-8D9950BEC10A}"/>
    <cellStyle name="Normal 9 4 2 3 6 2" xfId="4909" xr:uid="{FCD1F013-0C75-47C8-AAAF-0AED40C0E5AE}"/>
    <cellStyle name="Normal 9 4 2 3 7" xfId="4892" xr:uid="{D7626E42-9D4F-45BF-BF96-538D55C86B1A}"/>
    <cellStyle name="Normal 9 4 2 4" xfId="414" xr:uid="{A78543B5-9787-4AD1-BE8D-54549D00F3BE}"/>
    <cellStyle name="Normal 9 4 2 4 2" xfId="862" xr:uid="{AEBBBC1A-4D6E-4143-B972-B09BB4723F56}"/>
    <cellStyle name="Normal 9 4 2 4 2 2" xfId="2399" xr:uid="{8F4C9AE9-1E6C-4DA8-83C3-351622A9CDAF}"/>
    <cellStyle name="Normal 9 4 2 4 2 2 2" xfId="2400" xr:uid="{6614DC50-F361-46BC-BA04-3A3502488C6A}"/>
    <cellStyle name="Normal 9 4 2 4 2 2 2 2" xfId="4913" xr:uid="{963674E0-E1B8-430D-A701-1A656CB5CE74}"/>
    <cellStyle name="Normal 9 4 2 4 2 2 3" xfId="4912" xr:uid="{779AA4FB-DF63-4A39-9D3F-1E9BBF519475}"/>
    <cellStyle name="Normal 9 4 2 4 2 3" xfId="2401" xr:uid="{A3A975BD-5503-4A6F-88FD-DABCF9721547}"/>
    <cellStyle name="Normal 9 4 2 4 2 3 2" xfId="4914" xr:uid="{D426CAFD-B258-4D75-A553-69B1E952C112}"/>
    <cellStyle name="Normal 9 4 2 4 2 4" xfId="4078" xr:uid="{623702FE-2A39-4AB2-97EA-754F38C95ED6}"/>
    <cellStyle name="Normal 9 4 2 4 2 4 2" xfId="4915" xr:uid="{ED86B646-9FF0-4C1F-95DB-62FFBE61356F}"/>
    <cellStyle name="Normal 9 4 2 4 2 5" xfId="4911" xr:uid="{0BBB1D0D-8963-44F5-BD09-5FD152653F33}"/>
    <cellStyle name="Normal 9 4 2 4 3" xfId="2402" xr:uid="{CF05D124-9ED3-4DAA-AD26-6A36EF3D5D5E}"/>
    <cellStyle name="Normal 9 4 2 4 3 2" xfId="2403" xr:uid="{045BCBAF-9C96-42D8-8389-E9CC9D1FAEAE}"/>
    <cellStyle name="Normal 9 4 2 4 3 2 2" xfId="4917" xr:uid="{FA0C9A45-7692-406F-B291-4AE761499343}"/>
    <cellStyle name="Normal 9 4 2 4 3 3" xfId="4916" xr:uid="{FE50DBD4-7323-4A25-866E-1A5F3273E4AC}"/>
    <cellStyle name="Normal 9 4 2 4 4" xfId="2404" xr:uid="{3B8AA3A8-E8A1-4E26-832A-B6606DD1266F}"/>
    <cellStyle name="Normal 9 4 2 4 4 2" xfId="4918" xr:uid="{91C60674-4FA7-4610-8627-8E0208C27093}"/>
    <cellStyle name="Normal 9 4 2 4 5" xfId="4079" xr:uid="{7AE9715E-0A9E-43A7-AD9A-C0AF25997225}"/>
    <cellStyle name="Normal 9 4 2 4 5 2" xfId="4919" xr:uid="{20402B96-393C-49A2-86C3-23B010146F61}"/>
    <cellStyle name="Normal 9 4 2 4 6" xfId="4910" xr:uid="{28F490DC-4D0E-4D26-ACD3-91C3C12F95D8}"/>
    <cellStyle name="Normal 9 4 2 5" xfId="415" xr:uid="{85487243-28E4-4DE8-B8E6-EDC5048B3355}"/>
    <cellStyle name="Normal 9 4 2 5 2" xfId="2405" xr:uid="{7B6ACDC4-E8B4-44FD-AB72-7AC797C865DC}"/>
    <cellStyle name="Normal 9 4 2 5 2 2" xfId="2406" xr:uid="{58AFB730-A813-42D8-BD64-6766361A0EFC}"/>
    <cellStyle name="Normal 9 4 2 5 2 2 2" xfId="4922" xr:uid="{90B47E42-71D3-4FA7-B3FC-3ECFD79B679F}"/>
    <cellStyle name="Normal 9 4 2 5 2 3" xfId="4921" xr:uid="{39F86AC5-4006-42DB-A6F3-DCFD11A04D8A}"/>
    <cellStyle name="Normal 9 4 2 5 3" xfId="2407" xr:uid="{2F64F925-99F1-407E-8763-CC8866EF399F}"/>
    <cellStyle name="Normal 9 4 2 5 3 2" xfId="4923" xr:uid="{EE51FD77-137C-4ADA-82D5-F1A6544725A0}"/>
    <cellStyle name="Normal 9 4 2 5 4" xfId="4080" xr:uid="{EE6CCDFB-6E49-4B95-B4FF-50504AF202F7}"/>
    <cellStyle name="Normal 9 4 2 5 4 2" xfId="4924" xr:uid="{5D2C8EEC-E92B-4143-B93C-6021C04FA929}"/>
    <cellStyle name="Normal 9 4 2 5 5" xfId="4920" xr:uid="{BA341513-6AA1-4697-ACA2-CA7039C8DD10}"/>
    <cellStyle name="Normal 9 4 2 6" xfId="2408" xr:uid="{2D0882C8-A1AA-4A31-8773-95761657FBCF}"/>
    <cellStyle name="Normal 9 4 2 6 2" xfId="2409" xr:uid="{E3412DC3-C8B1-4231-854A-581F1C694FCE}"/>
    <cellStyle name="Normal 9 4 2 6 2 2" xfId="4926" xr:uid="{723DC98F-0EB5-44EB-8EA4-B372603B9B7F}"/>
    <cellStyle name="Normal 9 4 2 6 3" xfId="4081" xr:uid="{E2E17D5A-EA05-4A19-A46A-96CD2A5292EE}"/>
    <cellStyle name="Normal 9 4 2 6 3 2" xfId="4927" xr:uid="{02B299D3-026D-4AFA-A20B-F1D412A57D88}"/>
    <cellStyle name="Normal 9 4 2 6 4" xfId="4082" xr:uid="{E460D986-089C-4D61-826B-845B6FC9929A}"/>
    <cellStyle name="Normal 9 4 2 6 4 2" xfId="4928" xr:uid="{693061A1-DB13-49C2-96B8-0354CA556140}"/>
    <cellStyle name="Normal 9 4 2 6 5" xfId="4925" xr:uid="{3BCABB2D-2368-42C4-A42F-8CAC345FC3AC}"/>
    <cellStyle name="Normal 9 4 2 7" xfId="2410" xr:uid="{42624300-ED88-4963-8057-B48F0D118C14}"/>
    <cellStyle name="Normal 9 4 2 7 2" xfId="4929" xr:uid="{DF722072-0F6B-4F54-A17F-2B0B66F53408}"/>
    <cellStyle name="Normal 9 4 2 8" xfId="4083" xr:uid="{6FB312FE-AFC7-46D9-87DB-FEA8E9CF67B0}"/>
    <cellStyle name="Normal 9 4 2 8 2" xfId="4930" xr:uid="{2F356689-DB65-495F-91F5-C9B411AC85C8}"/>
    <cellStyle name="Normal 9 4 2 9" xfId="4084" xr:uid="{AD94BCF8-186E-4869-8636-742D219B8226}"/>
    <cellStyle name="Normal 9 4 2 9 2" xfId="4931" xr:uid="{64243656-0B4A-4012-98DA-50E8A2B51E94}"/>
    <cellStyle name="Normal 9 4 3" xfId="175" xr:uid="{7F889CAD-32F5-48CD-A5FC-BEFC46FD5CE9}"/>
    <cellStyle name="Normal 9 4 3 2" xfId="176" xr:uid="{FD2DB931-F258-47D1-B7CB-35F0A8A25502}"/>
    <cellStyle name="Normal 9 4 3 2 2" xfId="863" xr:uid="{3684B6C1-19CC-4570-8755-918471497A28}"/>
    <cellStyle name="Normal 9 4 3 2 2 2" xfId="2411" xr:uid="{2783E9FF-3D51-436E-B57D-00D88D28F80C}"/>
    <cellStyle name="Normal 9 4 3 2 2 2 2" xfId="2412" xr:uid="{DD6AB029-672A-4BD0-9924-93473E4B6686}"/>
    <cellStyle name="Normal 9 4 3 2 2 2 2 2" xfId="4500" xr:uid="{5CE978D1-303E-4E02-A7A6-0F830B2DF510}"/>
    <cellStyle name="Normal 9 4 3 2 2 2 2 2 2" xfId="5307" xr:uid="{B22ABEBA-B845-4C2E-AE0B-8349F416B9BA}"/>
    <cellStyle name="Normal 9 4 3 2 2 2 2 2 3" xfId="4936" xr:uid="{67490CB9-5FDB-4F8F-8401-F2CB8A0E3184}"/>
    <cellStyle name="Normal 9 4 3 2 2 2 3" xfId="4501" xr:uid="{9454D63B-4E4D-4C6C-AF27-F0953EF1C261}"/>
    <cellStyle name="Normal 9 4 3 2 2 2 3 2" xfId="5308" xr:uid="{AE4D3DF6-64B8-45DD-914A-13D82B478E9B}"/>
    <cellStyle name="Normal 9 4 3 2 2 2 3 3" xfId="4935" xr:uid="{1A8BD84B-AD3E-4A1A-ADC6-868E89D22677}"/>
    <cellStyle name="Normal 9 4 3 2 2 3" xfId="2413" xr:uid="{F1E69FBE-8548-46A9-8179-1436C7BB6AEE}"/>
    <cellStyle name="Normal 9 4 3 2 2 3 2" xfId="4502" xr:uid="{1E7D6BBA-BCEC-4CDB-9B4D-0E26CD88206F}"/>
    <cellStyle name="Normal 9 4 3 2 2 3 2 2" xfId="5309" xr:uid="{2A46F42A-4426-40E7-82DC-FA459567E92A}"/>
    <cellStyle name="Normal 9 4 3 2 2 3 2 3" xfId="4937" xr:uid="{6E5B1924-97CA-4085-B77E-5625C5365796}"/>
    <cellStyle name="Normal 9 4 3 2 2 4" xfId="4085" xr:uid="{B01051FD-AEB5-4F30-B25D-897BC7AB90B5}"/>
    <cellStyle name="Normal 9 4 3 2 2 4 2" xfId="4938" xr:uid="{46C9955F-2C1D-4999-AA88-30714351192E}"/>
    <cellStyle name="Normal 9 4 3 2 2 5" xfId="4934" xr:uid="{87B1331A-CA2A-49D9-8A16-52CC669251E6}"/>
    <cellStyle name="Normal 9 4 3 2 3" xfId="2414" xr:uid="{B4D19E1E-2233-4099-8D3C-8A836A9B8B53}"/>
    <cellStyle name="Normal 9 4 3 2 3 2" xfId="2415" xr:uid="{A1E372EE-9748-4064-B878-C5B3EF88F2E6}"/>
    <cellStyle name="Normal 9 4 3 2 3 2 2" xfId="4503" xr:uid="{ACBB83C2-2C0B-478E-86C3-33626CAFDCBC}"/>
    <cellStyle name="Normal 9 4 3 2 3 2 2 2" xfId="5310" xr:uid="{5CACE4D4-8FE8-4D70-9F2C-9B98902C001E}"/>
    <cellStyle name="Normal 9 4 3 2 3 2 2 3" xfId="4940" xr:uid="{4044BE71-DE8B-4EEF-AE1E-51F924D430B9}"/>
    <cellStyle name="Normal 9 4 3 2 3 3" xfId="4086" xr:uid="{825A352E-2833-4A3A-A60C-D91B142D9EE7}"/>
    <cellStyle name="Normal 9 4 3 2 3 3 2" xfId="4941" xr:uid="{BD04CD5E-6C04-4083-BE6B-B4DF7758E587}"/>
    <cellStyle name="Normal 9 4 3 2 3 4" xfId="4087" xr:uid="{FC72F73F-42D7-44F7-AF61-5992C417226E}"/>
    <cellStyle name="Normal 9 4 3 2 3 4 2" xfId="4942" xr:uid="{CAA66AF9-B0C3-416E-90ED-12CA0F5AF71C}"/>
    <cellStyle name="Normal 9 4 3 2 3 5" xfId="4939" xr:uid="{8FCC9725-9C1C-4E32-81F6-D45F458310B9}"/>
    <cellStyle name="Normal 9 4 3 2 4" xfId="2416" xr:uid="{9E323118-F72C-4862-B82F-9AB0F6FB2008}"/>
    <cellStyle name="Normal 9 4 3 2 4 2" xfId="4504" xr:uid="{20846953-E90D-4CC4-A7F6-0F92AE52472F}"/>
    <cellStyle name="Normal 9 4 3 2 4 2 2" xfId="5311" xr:uid="{048020E8-A429-46BB-81CF-4549759027EE}"/>
    <cellStyle name="Normal 9 4 3 2 4 2 3" xfId="4943" xr:uid="{DFA7DDBD-5302-44A4-9C2B-89BEB8E6A136}"/>
    <cellStyle name="Normal 9 4 3 2 5" xfId="4088" xr:uid="{E78DF66D-4E61-4B4F-B6F9-63B41B95B6B8}"/>
    <cellStyle name="Normal 9 4 3 2 5 2" xfId="4944" xr:uid="{CD1A3ACF-8806-4157-B99D-E32FF7DF7074}"/>
    <cellStyle name="Normal 9 4 3 2 6" xfId="4089" xr:uid="{E6CC9107-31EA-42E7-93B9-564AA31039C1}"/>
    <cellStyle name="Normal 9 4 3 2 6 2" xfId="4945" xr:uid="{48A405C0-6F61-48B6-B09C-C324FF003307}"/>
    <cellStyle name="Normal 9 4 3 2 7" xfId="4933" xr:uid="{34C2FCE6-3E24-4D7F-9A96-9825D6BE47FB}"/>
    <cellStyle name="Normal 9 4 3 3" xfId="416" xr:uid="{378850E2-4F75-4C31-A071-A473A46B18F4}"/>
    <cellStyle name="Normal 9 4 3 3 2" xfId="2417" xr:uid="{7C66D746-B09E-461C-9EC1-B9FE75C7DE68}"/>
    <cellStyle name="Normal 9 4 3 3 2 2" xfId="2418" xr:uid="{1A121394-EB84-473C-A7CF-6D30A94B43B4}"/>
    <cellStyle name="Normal 9 4 3 3 2 2 2" xfId="4505" xr:uid="{3A7448AD-92CC-403C-8A0B-EDCEF4BD58B3}"/>
    <cellStyle name="Normal 9 4 3 3 2 2 2 2" xfId="5312" xr:uid="{6F0377D1-59D8-48C0-84B3-A6B9A49E2BEC}"/>
    <cellStyle name="Normal 9 4 3 3 2 2 2 3" xfId="4948" xr:uid="{30C99E29-31BF-4F2D-980B-7B15B627B48C}"/>
    <cellStyle name="Normal 9 4 3 3 2 3" xfId="4090" xr:uid="{D56F3D4B-BC80-4B74-A973-213047043774}"/>
    <cellStyle name="Normal 9 4 3 3 2 3 2" xfId="4949" xr:uid="{B7D26424-1D3E-4C2C-BCD8-E85FAA3462DE}"/>
    <cellStyle name="Normal 9 4 3 3 2 4" xfId="4091" xr:uid="{BB64077C-9876-4076-9030-9BE117C267EF}"/>
    <cellStyle name="Normal 9 4 3 3 2 4 2" xfId="4950" xr:uid="{7CD65DB8-6B97-48DA-A046-AA05581E56A0}"/>
    <cellStyle name="Normal 9 4 3 3 2 5" xfId="4947" xr:uid="{EC2D2E3C-6ACC-4BDA-A446-B81EFB7BAA1D}"/>
    <cellStyle name="Normal 9 4 3 3 3" xfId="2419" xr:uid="{6136F4FC-5ED4-4F31-8428-00C6EB6670EC}"/>
    <cellStyle name="Normal 9 4 3 3 3 2" xfId="4506" xr:uid="{D8C81BDE-2CD7-432D-B037-6F3446FD67CD}"/>
    <cellStyle name="Normal 9 4 3 3 3 2 2" xfId="5313" xr:uid="{188FC8E2-8CDD-44AB-9C8D-C52F12DA7CFA}"/>
    <cellStyle name="Normal 9 4 3 3 3 2 3" xfId="4951" xr:uid="{276B9E74-B075-49B3-81A9-8CF969F8D552}"/>
    <cellStyle name="Normal 9 4 3 3 4" xfId="4092" xr:uid="{BE285F4C-DB9C-440B-86A2-EF9281ACC56C}"/>
    <cellStyle name="Normal 9 4 3 3 4 2" xfId="4952" xr:uid="{60C681CD-3054-421F-A46A-D961DF63B13D}"/>
    <cellStyle name="Normal 9 4 3 3 5" xfId="4093" xr:uid="{8E82702D-CBA0-4A46-86E1-C2B85BEE2A1E}"/>
    <cellStyle name="Normal 9 4 3 3 5 2" xfId="4953" xr:uid="{9DF1D73D-19C2-48D3-B730-3041661DCBCF}"/>
    <cellStyle name="Normal 9 4 3 3 6" xfId="4946" xr:uid="{EFB54804-EC44-4CB3-914B-0F527D7789EA}"/>
    <cellStyle name="Normal 9 4 3 4" xfId="2420" xr:uid="{3115598D-42AE-44F3-8667-1E4F4779E2FA}"/>
    <cellStyle name="Normal 9 4 3 4 2" xfId="2421" xr:uid="{BA8CDE51-A438-4040-B653-2D3744986378}"/>
    <cellStyle name="Normal 9 4 3 4 2 2" xfId="4507" xr:uid="{9DC57B3C-895E-49AB-8AB6-37C55DF2C27F}"/>
    <cellStyle name="Normal 9 4 3 4 2 2 2" xfId="5314" xr:uid="{11650502-E216-4248-9E56-B291B4542F72}"/>
    <cellStyle name="Normal 9 4 3 4 2 2 3" xfId="4955" xr:uid="{711054F5-2876-43ED-9B2D-E9ACEA84B931}"/>
    <cellStyle name="Normal 9 4 3 4 3" xfId="4094" xr:uid="{C17DD2A4-9F40-4E64-8D06-3EC54E551CF4}"/>
    <cellStyle name="Normal 9 4 3 4 3 2" xfId="4956" xr:uid="{00D46FBB-FB89-410D-9C61-E03A2E1FB558}"/>
    <cellStyle name="Normal 9 4 3 4 4" xfId="4095" xr:uid="{18BA91F0-5F67-4AFF-97DE-37677BD8B4ED}"/>
    <cellStyle name="Normal 9 4 3 4 4 2" xfId="4957" xr:uid="{DA338AE3-2236-4234-A08C-C88735243D7D}"/>
    <cellStyle name="Normal 9 4 3 4 5" xfId="4954" xr:uid="{AFEC7C73-BFDC-4322-91CA-4456118CF832}"/>
    <cellStyle name="Normal 9 4 3 5" xfId="2422" xr:uid="{A8C95D34-EB30-4145-950C-45AE58C984C8}"/>
    <cellStyle name="Normal 9 4 3 5 2" xfId="4096" xr:uid="{05914F02-34A7-40B8-8D4F-EE68C77193A3}"/>
    <cellStyle name="Normal 9 4 3 5 2 2" xfId="4959" xr:uid="{755DE163-7142-4E2D-9026-6582651D5DA6}"/>
    <cellStyle name="Normal 9 4 3 5 3" xfId="4097" xr:uid="{2897725F-141F-4876-A3C5-8D203526C83C}"/>
    <cellStyle name="Normal 9 4 3 5 3 2" xfId="4960" xr:uid="{A2376008-F6DB-4294-A385-946154C6E6BB}"/>
    <cellStyle name="Normal 9 4 3 5 4" xfId="4098" xr:uid="{8502CFF7-3DC7-42CA-A789-D8A5ABE16B0A}"/>
    <cellStyle name="Normal 9 4 3 5 4 2" xfId="4961" xr:uid="{9C3FA4C9-C421-4942-88DB-672B2F69B4DD}"/>
    <cellStyle name="Normal 9 4 3 5 5" xfId="4958" xr:uid="{FA725133-A2A9-4C42-8DED-FB6EA5E9D4E0}"/>
    <cellStyle name="Normal 9 4 3 6" xfId="4099" xr:uid="{6F93ACF8-9464-4297-96B6-7548E6F02D9E}"/>
    <cellStyle name="Normal 9 4 3 6 2" xfId="4962" xr:uid="{918A12AF-EB23-46AA-AEDA-683A53388A43}"/>
    <cellStyle name="Normal 9 4 3 7" xfId="4100" xr:uid="{8F14A1EA-BC7E-4EC2-AADC-1D4FFC7863A1}"/>
    <cellStyle name="Normal 9 4 3 7 2" xfId="4963" xr:uid="{F9441452-3F43-4440-AC09-E3C902717157}"/>
    <cellStyle name="Normal 9 4 3 8" xfId="4101" xr:uid="{8CBC3186-4A86-486C-A860-18FD50F1F574}"/>
    <cellStyle name="Normal 9 4 3 8 2" xfId="4964" xr:uid="{B5E04524-FD57-4087-ADAA-119A4800DE35}"/>
    <cellStyle name="Normal 9 4 3 9" xfId="4932" xr:uid="{D76851E6-3672-4782-9818-24D7E0892000}"/>
    <cellStyle name="Normal 9 4 4" xfId="177" xr:uid="{BDC6964C-19E7-4D68-8198-6BD672A4252C}"/>
    <cellStyle name="Normal 9 4 4 2" xfId="864" xr:uid="{D9F983B3-FEF0-47A9-8624-6BE720D10DB5}"/>
    <cellStyle name="Normal 9 4 4 2 2" xfId="865" xr:uid="{3A02A485-5A12-4C66-AF31-FB27CF56BDAB}"/>
    <cellStyle name="Normal 9 4 4 2 2 2" xfId="2423" xr:uid="{1A0CDEDE-F821-4AD3-8933-B655474072B0}"/>
    <cellStyle name="Normal 9 4 4 2 2 2 2" xfId="2424" xr:uid="{3B0EC03F-5837-4A55-83F6-04D8308FC505}"/>
    <cellStyle name="Normal 9 4 4 2 2 2 2 2" xfId="4969" xr:uid="{2ECEF5E0-9390-4865-9A52-AC01A9D4DFF1}"/>
    <cellStyle name="Normal 9 4 4 2 2 2 3" xfId="4968" xr:uid="{A6CE2B72-B9FE-45BA-945A-C887AD725AE8}"/>
    <cellStyle name="Normal 9 4 4 2 2 3" xfId="2425" xr:uid="{DE923DDD-6504-4B40-AFE2-46CCFE881510}"/>
    <cellStyle name="Normal 9 4 4 2 2 3 2" xfId="4970" xr:uid="{B015DC7F-6B42-4FAA-A87E-BCF2E796E898}"/>
    <cellStyle name="Normal 9 4 4 2 2 4" xfId="4102" xr:uid="{61ED8380-60BA-42E5-93FD-722558B8A864}"/>
    <cellStyle name="Normal 9 4 4 2 2 4 2" xfId="4971" xr:uid="{78CBC66D-FDAF-4889-9C76-D62076F54058}"/>
    <cellStyle name="Normal 9 4 4 2 2 5" xfId="4967" xr:uid="{CFC81140-A4AA-42B0-8712-1BA9A956E18E}"/>
    <cellStyle name="Normal 9 4 4 2 3" xfId="2426" xr:uid="{E0A26E84-E025-428E-9ADC-EDF61B0035E0}"/>
    <cellStyle name="Normal 9 4 4 2 3 2" xfId="2427" xr:uid="{864B57FF-2879-4F69-B2F6-4715334B7665}"/>
    <cellStyle name="Normal 9 4 4 2 3 2 2" xfId="4973" xr:uid="{8192CA59-7C78-45AF-9059-3CB5598808AC}"/>
    <cellStyle name="Normal 9 4 4 2 3 3" xfId="4972" xr:uid="{DD85FA58-2DDD-4527-AC51-34DCF9075285}"/>
    <cellStyle name="Normal 9 4 4 2 4" xfId="2428" xr:uid="{004ADE1A-61E9-4B70-ADAE-78F9A2B079D8}"/>
    <cellStyle name="Normal 9 4 4 2 4 2" xfId="4974" xr:uid="{B76C7EE0-E370-4D3A-9F83-566BFD155DFA}"/>
    <cellStyle name="Normal 9 4 4 2 5" xfId="4103" xr:uid="{3724DED1-EB0E-4D18-85DA-1A4F8D176CF9}"/>
    <cellStyle name="Normal 9 4 4 2 5 2" xfId="4975" xr:uid="{95FA1559-0407-48B6-95BE-84DDEF7EFE9C}"/>
    <cellStyle name="Normal 9 4 4 2 6" xfId="4966" xr:uid="{0650C853-9820-462C-9F44-170299399CAF}"/>
    <cellStyle name="Normal 9 4 4 3" xfId="866" xr:uid="{91B7C2D6-63E8-48F1-8DCA-6AF092760DFE}"/>
    <cellStyle name="Normal 9 4 4 3 2" xfId="2429" xr:uid="{CCB776EE-A162-4EDA-BBA2-B813C0E9DC0F}"/>
    <cellStyle name="Normal 9 4 4 3 2 2" xfId="2430" xr:uid="{D4ED2405-A549-4C7C-A4E7-AE513ADF1E61}"/>
    <cellStyle name="Normal 9 4 4 3 2 2 2" xfId="4978" xr:uid="{5B434E48-4887-4CA3-A783-50330F42498D}"/>
    <cellStyle name="Normal 9 4 4 3 2 3" xfId="4977" xr:uid="{8FA62380-337C-475F-83AF-D847301DF41F}"/>
    <cellStyle name="Normal 9 4 4 3 3" xfId="2431" xr:uid="{76947E86-A6DB-4AAF-956B-05C872F56103}"/>
    <cellStyle name="Normal 9 4 4 3 3 2" xfId="4979" xr:uid="{0987D299-3352-4676-8907-71998AFBD7E8}"/>
    <cellStyle name="Normal 9 4 4 3 4" xfId="4104" xr:uid="{EB2C2174-93BA-4A09-BFD5-3617FEC2B9D1}"/>
    <cellStyle name="Normal 9 4 4 3 4 2" xfId="4980" xr:uid="{822464E9-EAFB-4641-91F7-B563225DF90F}"/>
    <cellStyle name="Normal 9 4 4 3 5" xfId="4976" xr:uid="{3BC047C8-F4C5-4258-B9D3-974B0D8ACC43}"/>
    <cellStyle name="Normal 9 4 4 4" xfId="2432" xr:uid="{9986B8C8-3E97-476D-BCD8-DA7FFE82551A}"/>
    <cellStyle name="Normal 9 4 4 4 2" xfId="2433" xr:uid="{36922C78-EF0C-4C33-8123-7BEC842528EF}"/>
    <cellStyle name="Normal 9 4 4 4 2 2" xfId="4982" xr:uid="{A80A91D2-6616-43DB-8BD0-B8DFED7228E4}"/>
    <cellStyle name="Normal 9 4 4 4 3" xfId="4105" xr:uid="{80BF2B77-4C25-4537-812E-EA5B7CEB0AB4}"/>
    <cellStyle name="Normal 9 4 4 4 3 2" xfId="4983" xr:uid="{ACF1AAC0-A512-4D58-BC2E-7F55F9D52668}"/>
    <cellStyle name="Normal 9 4 4 4 4" xfId="4106" xr:uid="{4B5A5C8C-48F8-45D0-8109-B0AB64444514}"/>
    <cellStyle name="Normal 9 4 4 4 4 2" xfId="4984" xr:uid="{C0D862B8-D62D-4BEF-937E-BD1345DD31E6}"/>
    <cellStyle name="Normal 9 4 4 4 5" xfId="4981" xr:uid="{784C49A4-72EA-4DF3-B43B-66957F96FAFE}"/>
    <cellStyle name="Normal 9 4 4 5" xfId="2434" xr:uid="{176B266D-DAD0-400E-AEBF-A48CD006BBB3}"/>
    <cellStyle name="Normal 9 4 4 5 2" xfId="4985" xr:uid="{C8E36E4F-206D-4C16-8C89-49B0FD84AA83}"/>
    <cellStyle name="Normal 9 4 4 6" xfId="4107" xr:uid="{B792803B-0134-4528-B125-F67E4ADC5199}"/>
    <cellStyle name="Normal 9 4 4 6 2" xfId="4986" xr:uid="{2FD592C6-76E0-4F42-A545-85CF890118C4}"/>
    <cellStyle name="Normal 9 4 4 7" xfId="4108" xr:uid="{B12D513D-2106-419D-AC1A-20C74B6BEB9C}"/>
    <cellStyle name="Normal 9 4 4 7 2" xfId="4987" xr:uid="{40F85DC0-C4F2-4635-96F7-A5192D26EAD1}"/>
    <cellStyle name="Normal 9 4 4 8" xfId="4965" xr:uid="{ECA950B1-0B4D-41C3-B3CC-00A297BDA147}"/>
    <cellStyle name="Normal 9 4 5" xfId="417" xr:uid="{23DFA84D-ECA1-492D-8D7F-45D72D0C857A}"/>
    <cellStyle name="Normal 9 4 5 2" xfId="867" xr:uid="{5D9BACDC-676C-4594-8E94-D507ECBAD4F3}"/>
    <cellStyle name="Normal 9 4 5 2 2" xfId="2435" xr:uid="{53ADA8B4-F51A-4D84-930A-C9BC58362130}"/>
    <cellStyle name="Normal 9 4 5 2 2 2" xfId="2436" xr:uid="{2587C24D-6EBE-4115-85EE-C893553E27D6}"/>
    <cellStyle name="Normal 9 4 5 2 2 2 2" xfId="4991" xr:uid="{A257BCD5-D876-4F2D-8030-32AD8B09DE36}"/>
    <cellStyle name="Normal 9 4 5 2 2 3" xfId="4990" xr:uid="{7C64BD38-1A41-45A5-8AA1-B8586F886973}"/>
    <cellStyle name="Normal 9 4 5 2 3" xfId="2437" xr:uid="{87693878-2162-47D1-A02F-A05EB8A6B117}"/>
    <cellStyle name="Normal 9 4 5 2 3 2" xfId="4992" xr:uid="{F16D0F4A-C5C9-4A79-BD2C-28A781E3F133}"/>
    <cellStyle name="Normal 9 4 5 2 4" xfId="4109" xr:uid="{09027D66-5417-4DAC-8D56-596C6CAF05C4}"/>
    <cellStyle name="Normal 9 4 5 2 4 2" xfId="4993" xr:uid="{922A8784-9D2A-4518-A2DC-FB274688919E}"/>
    <cellStyle name="Normal 9 4 5 2 5" xfId="4989" xr:uid="{63BEAFDF-DB05-4863-8125-D26E627EFE1A}"/>
    <cellStyle name="Normal 9 4 5 3" xfId="2438" xr:uid="{56C6C159-E15E-4CA2-B303-901E7937CE66}"/>
    <cellStyle name="Normal 9 4 5 3 2" xfId="2439" xr:uid="{200F3A1F-7B52-41C1-AD47-990730B8DFAB}"/>
    <cellStyle name="Normal 9 4 5 3 2 2" xfId="4995" xr:uid="{CA5B8CE1-74EC-45DC-83C4-FF844C55EA26}"/>
    <cellStyle name="Normal 9 4 5 3 3" xfId="4110" xr:uid="{EC1FBC3B-562A-4E10-B488-DAEE20B2D835}"/>
    <cellStyle name="Normal 9 4 5 3 3 2" xfId="4996" xr:uid="{CC32973D-6D3B-48AC-8E13-3648D91BC77C}"/>
    <cellStyle name="Normal 9 4 5 3 4" xfId="4111" xr:uid="{09C0CDC0-9CB4-4474-8EDC-3EF93237EA93}"/>
    <cellStyle name="Normal 9 4 5 3 4 2" xfId="4997" xr:uid="{6CFC8EBF-39E6-48C6-BFC2-17234431971D}"/>
    <cellStyle name="Normal 9 4 5 3 5" xfId="4994" xr:uid="{5E422E89-8128-4E83-AC1B-750DD280076D}"/>
    <cellStyle name="Normal 9 4 5 4" xfId="2440" xr:uid="{7D0046BB-82F5-416F-9DC4-0647443A778B}"/>
    <cellStyle name="Normal 9 4 5 4 2" xfId="4998" xr:uid="{3FF29DBB-F775-4984-91D7-C31B253329ED}"/>
    <cellStyle name="Normal 9 4 5 5" xfId="4112" xr:uid="{39686F84-6B82-4951-884E-2053FCCF10AD}"/>
    <cellStyle name="Normal 9 4 5 5 2" xfId="4999" xr:uid="{0B20A898-8823-443E-AE0E-D1D28AF24964}"/>
    <cellStyle name="Normal 9 4 5 6" xfId="4113" xr:uid="{D82882D0-95C7-4CB3-A4D0-308A17896B18}"/>
    <cellStyle name="Normal 9 4 5 6 2" xfId="5000" xr:uid="{26F40CC0-4FB4-4A19-BA89-A732CF647CDF}"/>
    <cellStyle name="Normal 9 4 5 7" xfId="4988" xr:uid="{F8D1EA4E-68EC-4408-A351-952F650F2514}"/>
    <cellStyle name="Normal 9 4 6" xfId="418" xr:uid="{30D841E9-D843-4302-B58A-55281BED0C57}"/>
    <cellStyle name="Normal 9 4 6 2" xfId="2441" xr:uid="{2AF6E8DB-3006-43D7-A8A8-B61B8D03800B}"/>
    <cellStyle name="Normal 9 4 6 2 2" xfId="2442" xr:uid="{62F0B378-B2BF-496E-80CD-3A07ED9B97C2}"/>
    <cellStyle name="Normal 9 4 6 2 2 2" xfId="5003" xr:uid="{FCFD8D7B-7750-4524-9F0C-BA07FF7F42EA}"/>
    <cellStyle name="Normal 9 4 6 2 3" xfId="4114" xr:uid="{D5BD45A3-78A5-4A7B-94BF-D76384550F2D}"/>
    <cellStyle name="Normal 9 4 6 2 3 2" xfId="5004" xr:uid="{DADFC29D-DAE1-4779-A580-6D0546F97F95}"/>
    <cellStyle name="Normal 9 4 6 2 4" xfId="4115" xr:uid="{5354C2D2-A6C6-4370-914E-59D1D37E329F}"/>
    <cellStyle name="Normal 9 4 6 2 4 2" xfId="5005" xr:uid="{D2D1551E-8B5B-4515-98CC-422F0863F1E5}"/>
    <cellStyle name="Normal 9 4 6 2 5" xfId="5002" xr:uid="{9C4BA863-101A-4B81-A782-FCAD9EE3CBAA}"/>
    <cellStyle name="Normal 9 4 6 3" xfId="2443" xr:uid="{B7D6D8FD-8E22-4015-8265-92A6B52D999C}"/>
    <cellStyle name="Normal 9 4 6 3 2" xfId="5006" xr:uid="{2D82087B-2060-491D-9B69-086995CED584}"/>
    <cellStyle name="Normal 9 4 6 4" xfId="4116" xr:uid="{60C9B91A-65BC-4A06-B3E4-B42C91BAD5B0}"/>
    <cellStyle name="Normal 9 4 6 4 2" xfId="5007" xr:uid="{7AE0CD4A-BC2E-4895-A614-ED4AA3A67D8A}"/>
    <cellStyle name="Normal 9 4 6 5" xfId="4117" xr:uid="{C5A4FC39-4330-4701-B4A0-1ED194ACBD51}"/>
    <cellStyle name="Normal 9 4 6 5 2" xfId="5008" xr:uid="{2337DF5E-CDF1-4478-8D6E-2B62F7428855}"/>
    <cellStyle name="Normal 9 4 6 6" xfId="5001" xr:uid="{AA2A8499-4E9C-45F2-9185-EAB14C0F7CC3}"/>
    <cellStyle name="Normal 9 4 7" xfId="2444" xr:uid="{96575B90-DB27-4F44-8080-6AD2645E60D1}"/>
    <cellStyle name="Normal 9 4 7 2" xfId="2445" xr:uid="{DA0D47D6-BD03-410E-BD10-076EBCE35BC5}"/>
    <cellStyle name="Normal 9 4 7 2 2" xfId="5010" xr:uid="{0D06B7BF-B237-45EC-8356-EE00355D6E43}"/>
    <cellStyle name="Normal 9 4 7 3" xfId="4118" xr:uid="{518F3FF5-2ED1-4CB9-BD55-F7BB0E6441F0}"/>
    <cellStyle name="Normal 9 4 7 3 2" xfId="5011" xr:uid="{4C1DB1E9-4589-44AD-A974-D75FB536504B}"/>
    <cellStyle name="Normal 9 4 7 4" xfId="4119" xr:uid="{7DD7356B-AAB6-4CCC-834B-8DD9331DB8DC}"/>
    <cellStyle name="Normal 9 4 7 4 2" xfId="5012" xr:uid="{5D3F014B-72D0-4CD0-A4DE-C8265A111BF9}"/>
    <cellStyle name="Normal 9 4 7 5" xfId="5009" xr:uid="{D3F8DF17-2AD2-45DE-92F7-2E33577EA88F}"/>
    <cellStyle name="Normal 9 4 8" xfId="2446" xr:uid="{046B6571-C588-47D4-A9DC-CFEF4A2B58F0}"/>
    <cellStyle name="Normal 9 4 8 2" xfId="4120" xr:uid="{99228A04-C794-4143-B0B4-C83A6D024728}"/>
    <cellStyle name="Normal 9 4 8 2 2" xfId="5014" xr:uid="{F7E04AF5-7DAC-48FF-B045-049B49E13047}"/>
    <cellStyle name="Normal 9 4 8 3" xfId="4121" xr:uid="{0DA9AE6D-56A5-4C49-ABC5-32A9D1A23CC6}"/>
    <cellStyle name="Normal 9 4 8 3 2" xfId="5015" xr:uid="{EB8EA80F-08C3-46F9-A905-B78AA9619ECA}"/>
    <cellStyle name="Normal 9 4 8 4" xfId="4122" xr:uid="{F95E95AC-96E5-4FBD-8C2F-45F49BDB394A}"/>
    <cellStyle name="Normal 9 4 8 4 2" xfId="5016" xr:uid="{16B1BA18-A447-4579-84AD-CAE22EA328A7}"/>
    <cellStyle name="Normal 9 4 8 5" xfId="5013" xr:uid="{1406A78F-4301-40F0-B251-974F584DF1CB}"/>
    <cellStyle name="Normal 9 4 9" xfId="4123" xr:uid="{11780134-8888-4886-9889-6E5D7019AFE9}"/>
    <cellStyle name="Normal 9 4 9 2" xfId="5017" xr:uid="{25163FAA-9A8B-40A8-9DA1-065255F5B714}"/>
    <cellStyle name="Normal 9 5" xfId="178" xr:uid="{B8F44E11-046E-4C4C-B472-0F41C6921529}"/>
    <cellStyle name="Normal 9 5 10" xfId="4124" xr:uid="{5620C3B6-0851-44BB-B6F3-A928DB0A0BAA}"/>
    <cellStyle name="Normal 9 5 10 2" xfId="5019" xr:uid="{C815DCA9-5E3C-4938-A423-0BA9477451D7}"/>
    <cellStyle name="Normal 9 5 11" xfId="4125" xr:uid="{0ADE808C-2F25-4EDB-A73D-2E70EBD4AA8B}"/>
    <cellStyle name="Normal 9 5 11 2" xfId="5020" xr:uid="{9A6EB267-9B88-4C97-9E54-2CF0BAD8D190}"/>
    <cellStyle name="Normal 9 5 12" xfId="5018" xr:uid="{D3D7E0FE-3AEE-4B60-B532-A9F1721972EB}"/>
    <cellStyle name="Normal 9 5 2" xfId="179" xr:uid="{35B22BF2-14E9-4DE1-81A6-0A9049F7DAF8}"/>
    <cellStyle name="Normal 9 5 2 10" xfId="5021" xr:uid="{3E3CF5C6-3C94-43F1-8B90-6D85F293CC2C}"/>
    <cellStyle name="Normal 9 5 2 2" xfId="419" xr:uid="{E8988E9C-D69E-4C51-934E-5EDD15E21950}"/>
    <cellStyle name="Normal 9 5 2 2 2" xfId="868" xr:uid="{2230B6AB-18EF-4726-9151-42E736D4E744}"/>
    <cellStyle name="Normal 9 5 2 2 2 2" xfId="869" xr:uid="{787C0017-5AB2-47B4-8C77-ABEC9624F3B8}"/>
    <cellStyle name="Normal 9 5 2 2 2 2 2" xfId="2447" xr:uid="{909759ED-4709-406B-90EE-5A2F4C69B0DD}"/>
    <cellStyle name="Normal 9 5 2 2 2 2 2 2" xfId="5025" xr:uid="{AA95A32F-043A-4B0A-A0AE-7B8B87A26C72}"/>
    <cellStyle name="Normal 9 5 2 2 2 2 3" xfId="4126" xr:uid="{714AE802-7628-406B-96F7-FB4EA19EF2E0}"/>
    <cellStyle name="Normal 9 5 2 2 2 2 3 2" xfId="5026" xr:uid="{3736393A-011E-4CD7-AABE-A78855B1007D}"/>
    <cellStyle name="Normal 9 5 2 2 2 2 4" xfId="4127" xr:uid="{6F9CA735-A874-4886-AC2A-5F9652EAFAF9}"/>
    <cellStyle name="Normal 9 5 2 2 2 2 4 2" xfId="5027" xr:uid="{6541DDFC-04D0-41F0-BFC2-7049D0513C5E}"/>
    <cellStyle name="Normal 9 5 2 2 2 2 5" xfId="5024" xr:uid="{E7EB8CAB-591E-49AD-A75E-86839A2ADF50}"/>
    <cellStyle name="Normal 9 5 2 2 2 3" xfId="2448" xr:uid="{42FBCBB4-13D8-4800-B6EF-0095815B6968}"/>
    <cellStyle name="Normal 9 5 2 2 2 3 2" xfId="4128" xr:uid="{90CDBEEA-DB0C-47D3-9DA9-AE523B8B5815}"/>
    <cellStyle name="Normal 9 5 2 2 2 3 2 2" xfId="5029" xr:uid="{EA97C4CB-A83A-4D09-BD6B-A4D48A850EB6}"/>
    <cellStyle name="Normal 9 5 2 2 2 3 3" xfId="4129" xr:uid="{F2769290-B05C-4EA2-A0F2-E7387B16E944}"/>
    <cellStyle name="Normal 9 5 2 2 2 3 3 2" xfId="5030" xr:uid="{DD0A8D9C-4BCC-4BAF-AF73-FFB29393BCCC}"/>
    <cellStyle name="Normal 9 5 2 2 2 3 4" xfId="4130" xr:uid="{585968E9-3248-4BD9-AA09-F0C120BB24E5}"/>
    <cellStyle name="Normal 9 5 2 2 2 3 4 2" xfId="5031" xr:uid="{76787446-F371-4527-B678-10BDD681EDE3}"/>
    <cellStyle name="Normal 9 5 2 2 2 3 5" xfId="5028" xr:uid="{0E54BA21-4339-41B1-AD58-069557820DF4}"/>
    <cellStyle name="Normal 9 5 2 2 2 4" xfId="4131" xr:uid="{F6375CED-EA40-47DF-BF5E-EAE60226349B}"/>
    <cellStyle name="Normal 9 5 2 2 2 4 2" xfId="5032" xr:uid="{C0413341-011A-413F-A5F7-90244E2A8E8F}"/>
    <cellStyle name="Normal 9 5 2 2 2 5" xfId="4132" xr:uid="{76127C5D-A94A-475D-9C70-27AF26990F39}"/>
    <cellStyle name="Normal 9 5 2 2 2 5 2" xfId="5033" xr:uid="{D24BCEE4-C1EB-4A7A-BF55-313F8B51C2DF}"/>
    <cellStyle name="Normal 9 5 2 2 2 6" xfId="4133" xr:uid="{F77CD37A-0D52-47C6-BFFD-CB3F7CA65ACB}"/>
    <cellStyle name="Normal 9 5 2 2 2 6 2" xfId="5034" xr:uid="{7D3312D6-E3A8-448E-A3BB-B030CAD444DE}"/>
    <cellStyle name="Normal 9 5 2 2 2 7" xfId="5023" xr:uid="{C6BB193D-BCBE-4CF4-9640-3C3E136B5BEA}"/>
    <cellStyle name="Normal 9 5 2 2 3" xfId="870" xr:uid="{E73B9C7E-3FCD-4E27-BFAF-C0AD646DD9B0}"/>
    <cellStyle name="Normal 9 5 2 2 3 2" xfId="2449" xr:uid="{DFF5139B-8BA9-465F-932A-FD195BBB69F2}"/>
    <cellStyle name="Normal 9 5 2 2 3 2 2" xfId="4134" xr:uid="{9004042F-1E70-47B5-83A4-6F539DF40581}"/>
    <cellStyle name="Normal 9 5 2 2 3 2 2 2" xfId="5037" xr:uid="{DAA3ED9D-1153-41B6-A940-CFEA9803608C}"/>
    <cellStyle name="Normal 9 5 2 2 3 2 3" xfId="4135" xr:uid="{881B93E0-E31B-49E7-98E4-5838BD2E2448}"/>
    <cellStyle name="Normal 9 5 2 2 3 2 3 2" xfId="5038" xr:uid="{98744303-FF86-4E25-86FB-3C8AC6DDDD96}"/>
    <cellStyle name="Normal 9 5 2 2 3 2 4" xfId="4136" xr:uid="{4480AD01-4E03-4296-987B-CFA39C23E123}"/>
    <cellStyle name="Normal 9 5 2 2 3 2 4 2" xfId="5039" xr:uid="{10855759-3B8F-480B-B10D-8C4426D03982}"/>
    <cellStyle name="Normal 9 5 2 2 3 2 5" xfId="5036" xr:uid="{7712FADA-5282-47CC-897B-9545BEAEE1EC}"/>
    <cellStyle name="Normal 9 5 2 2 3 3" xfId="4137" xr:uid="{E8A7A919-8954-462F-9519-3766C03F7658}"/>
    <cellStyle name="Normal 9 5 2 2 3 3 2" xfId="5040" xr:uid="{54051BE9-0A0F-4840-AD6A-8DDD30ADF0D7}"/>
    <cellStyle name="Normal 9 5 2 2 3 4" xfId="4138" xr:uid="{95AD9489-83B8-4002-84B1-99D17A1F687B}"/>
    <cellStyle name="Normal 9 5 2 2 3 4 2" xfId="5041" xr:uid="{DB5AED98-73DA-4252-B2FE-D246CFEF64C0}"/>
    <cellStyle name="Normal 9 5 2 2 3 5" xfId="4139" xr:uid="{760A82E0-E400-409B-9933-63E1A34B1FF5}"/>
    <cellStyle name="Normal 9 5 2 2 3 5 2" xfId="5042" xr:uid="{D3824CA4-B435-4F4D-AEC9-4DABB4C70640}"/>
    <cellStyle name="Normal 9 5 2 2 3 6" xfId="5035" xr:uid="{77A22471-E5A3-4018-829A-82DE9EEA8AAE}"/>
    <cellStyle name="Normal 9 5 2 2 4" xfId="2450" xr:uid="{6E3795FC-5069-424B-8F7E-CADFEC3E2A5B}"/>
    <cellStyle name="Normal 9 5 2 2 4 2" xfId="4140" xr:uid="{587E60F0-4C0A-4CC2-9B5D-D3F155A27974}"/>
    <cellStyle name="Normal 9 5 2 2 4 2 2" xfId="5044" xr:uid="{CA70E2FF-5A44-4A6A-9D54-96405E952844}"/>
    <cellStyle name="Normal 9 5 2 2 4 3" xfId="4141" xr:uid="{4F5DC76E-4271-4D61-B8CA-E47412DBC7EB}"/>
    <cellStyle name="Normal 9 5 2 2 4 3 2" xfId="5045" xr:uid="{7056BCC6-D351-4063-B2A3-9711EBC4C074}"/>
    <cellStyle name="Normal 9 5 2 2 4 4" xfId="4142" xr:uid="{A7C865FD-ED7D-4D07-9FD6-3F0F7B5316DD}"/>
    <cellStyle name="Normal 9 5 2 2 4 4 2" xfId="5046" xr:uid="{247CC296-9A28-4A21-961E-0FC66B96CE3A}"/>
    <cellStyle name="Normal 9 5 2 2 4 5" xfId="5043" xr:uid="{97E6E9EF-F71E-4DD9-9542-3868A6E0547E}"/>
    <cellStyle name="Normal 9 5 2 2 5" xfId="4143" xr:uid="{C7397E25-A067-420E-BD78-A4D461F82C06}"/>
    <cellStyle name="Normal 9 5 2 2 5 2" xfId="4144" xr:uid="{A67B9C57-4D0A-4EAC-9CD9-365001140EE3}"/>
    <cellStyle name="Normal 9 5 2 2 5 2 2" xfId="5048" xr:uid="{C6E6B2AC-F11C-478B-8EF6-F5F04F25D094}"/>
    <cellStyle name="Normal 9 5 2 2 5 3" xfId="4145" xr:uid="{D45AF5BF-84B0-4376-A8B3-007C9333F4EB}"/>
    <cellStyle name="Normal 9 5 2 2 5 3 2" xfId="5049" xr:uid="{3440DF05-4A2E-4915-836F-C980F8AFA85D}"/>
    <cellStyle name="Normal 9 5 2 2 5 4" xfId="4146" xr:uid="{9F50A4BD-D0E9-46F7-ADD1-9874AB176676}"/>
    <cellStyle name="Normal 9 5 2 2 5 4 2" xfId="5050" xr:uid="{D4DDDB0D-CC14-44CC-B672-6DE608CADCB1}"/>
    <cellStyle name="Normal 9 5 2 2 5 5" xfId="5047" xr:uid="{F20381A6-F136-415C-A4B8-7709736FEFA5}"/>
    <cellStyle name="Normal 9 5 2 2 6" xfId="4147" xr:uid="{AAA9DD88-67E5-478A-8787-61D235C44DAE}"/>
    <cellStyle name="Normal 9 5 2 2 6 2" xfId="5051" xr:uid="{3664FFC7-BD91-4CC4-BA8E-0FD2ED5FD9C7}"/>
    <cellStyle name="Normal 9 5 2 2 7" xfId="4148" xr:uid="{D2757EC5-210D-431C-AF2D-9F4E4516442C}"/>
    <cellStyle name="Normal 9 5 2 2 7 2" xfId="5052" xr:uid="{DE71E981-7BFF-4C74-BE0B-FC5C42B78841}"/>
    <cellStyle name="Normal 9 5 2 2 8" xfId="4149" xr:uid="{F10170DF-6BA4-48C6-AEE2-60C08DF728AB}"/>
    <cellStyle name="Normal 9 5 2 2 8 2" xfId="5053" xr:uid="{97FD659D-117B-4422-AA2A-2D1C35601387}"/>
    <cellStyle name="Normal 9 5 2 2 9" xfId="5022" xr:uid="{32711320-1764-4969-8CDF-89020167E313}"/>
    <cellStyle name="Normal 9 5 2 3" xfId="871" xr:uid="{47E5641E-9E0E-4FF9-9B7E-69FD2A01C601}"/>
    <cellStyle name="Normal 9 5 2 3 2" xfId="872" xr:uid="{285DB278-39FB-4A56-B3A5-D23A3D967247}"/>
    <cellStyle name="Normal 9 5 2 3 2 2" xfId="873" xr:uid="{ADD07D21-9C39-4EEE-AF1F-4CE5B920EF59}"/>
    <cellStyle name="Normal 9 5 2 3 2 2 2" xfId="5056" xr:uid="{6127C6F5-9B44-4CA7-A03A-6B7DA6F481E2}"/>
    <cellStyle name="Normal 9 5 2 3 2 3" xfId="4150" xr:uid="{A1E2191F-95A3-4744-BF4A-AF1B43774CBA}"/>
    <cellStyle name="Normal 9 5 2 3 2 3 2" xfId="5057" xr:uid="{02C0A808-8F9B-40A1-B31C-695B82828AF7}"/>
    <cellStyle name="Normal 9 5 2 3 2 4" xfId="4151" xr:uid="{698F457E-E839-442C-A8BA-36379596543E}"/>
    <cellStyle name="Normal 9 5 2 3 2 4 2" xfId="5058" xr:uid="{90A866A6-5461-499D-87B7-69DA3B591750}"/>
    <cellStyle name="Normal 9 5 2 3 2 5" xfId="5055" xr:uid="{E9BFED06-A2D3-46A1-9CB4-35D9F0FFE548}"/>
    <cellStyle name="Normal 9 5 2 3 3" xfId="874" xr:uid="{51CFA213-5CF2-4BF1-A69D-F2EABEBCA3F5}"/>
    <cellStyle name="Normal 9 5 2 3 3 2" xfId="4152" xr:uid="{BA98E8A8-E47D-48DB-9DC9-844780396B3F}"/>
    <cellStyle name="Normal 9 5 2 3 3 2 2" xfId="5060" xr:uid="{33B191F3-E7EA-470F-8C2D-0CDD8A5E5F14}"/>
    <cellStyle name="Normal 9 5 2 3 3 3" xfId="4153" xr:uid="{55D98907-066F-4289-93ED-DBE4A7B1D048}"/>
    <cellStyle name="Normal 9 5 2 3 3 3 2" xfId="5061" xr:uid="{58A66D2F-AD9E-4535-B662-F7767B288AEC}"/>
    <cellStyle name="Normal 9 5 2 3 3 4" xfId="4154" xr:uid="{05CC99E6-932B-4506-A126-CC16E63628E0}"/>
    <cellStyle name="Normal 9 5 2 3 3 4 2" xfId="5062" xr:uid="{B6278F51-5140-43E6-B9BB-F3549EA13E45}"/>
    <cellStyle name="Normal 9 5 2 3 3 5" xfId="5059" xr:uid="{428F18DB-BA0A-40BE-8BC9-92EE8A93B2B7}"/>
    <cellStyle name="Normal 9 5 2 3 4" xfId="4155" xr:uid="{0FFE002C-F1DB-405B-BCAF-E19887BC8FBE}"/>
    <cellStyle name="Normal 9 5 2 3 4 2" xfId="5063" xr:uid="{D7CD7212-8959-49C7-BC9B-902BB950255F}"/>
    <cellStyle name="Normal 9 5 2 3 5" xfId="4156" xr:uid="{477FEB4C-12F2-43DC-B3E8-1925EEF1BDD4}"/>
    <cellStyle name="Normal 9 5 2 3 5 2" xfId="5064" xr:uid="{72561C38-BA4F-48A3-B7E2-2C31D7154E0C}"/>
    <cellStyle name="Normal 9 5 2 3 6" xfId="4157" xr:uid="{76D5D525-B7F3-4EE1-801A-A266BEBCCA0A}"/>
    <cellStyle name="Normal 9 5 2 3 6 2" xfId="5065" xr:uid="{52A99015-66AA-48C5-BE37-FE53D0D5BA85}"/>
    <cellStyle name="Normal 9 5 2 3 7" xfId="5054" xr:uid="{99369F1D-28D9-4213-B6F8-2E8064C7D7C3}"/>
    <cellStyle name="Normal 9 5 2 4" xfId="875" xr:uid="{93C219EB-4C7C-4B06-9D98-2AABCEDC6046}"/>
    <cellStyle name="Normal 9 5 2 4 2" xfId="876" xr:uid="{4B6EEBBA-344A-4895-BF4D-FA6C22B9EC79}"/>
    <cellStyle name="Normal 9 5 2 4 2 2" xfId="4158" xr:uid="{75CA0194-CB66-4177-9CDB-AB8E4D73C3F0}"/>
    <cellStyle name="Normal 9 5 2 4 2 2 2" xfId="5068" xr:uid="{99C62882-C82F-4A95-B5BF-CACF49EF7B2E}"/>
    <cellStyle name="Normal 9 5 2 4 2 3" xfId="4159" xr:uid="{7E46EC06-CF23-4635-B1C4-3E8FFE986E1D}"/>
    <cellStyle name="Normal 9 5 2 4 2 3 2" xfId="5069" xr:uid="{6F0A4317-FB97-4ED8-8BC8-D2E22CC47811}"/>
    <cellStyle name="Normal 9 5 2 4 2 4" xfId="4160" xr:uid="{BBE2ACEA-952E-4282-9D69-918A4486F064}"/>
    <cellStyle name="Normal 9 5 2 4 2 4 2" xfId="5070" xr:uid="{41575BEE-14F4-4F92-861B-653277DA4AFB}"/>
    <cellStyle name="Normal 9 5 2 4 2 5" xfId="5067" xr:uid="{10898A82-317E-4477-8D0B-056021863F56}"/>
    <cellStyle name="Normal 9 5 2 4 3" xfId="4161" xr:uid="{88F6DD5A-8760-4059-952F-1F90277580D0}"/>
    <cellStyle name="Normal 9 5 2 4 3 2" xfId="5071" xr:uid="{CAEC4D6D-6884-4F2E-9B1C-46ECAC82E1D5}"/>
    <cellStyle name="Normal 9 5 2 4 4" xfId="4162" xr:uid="{5D5894E3-6C7E-4FF7-9640-15D9610B161B}"/>
    <cellStyle name="Normal 9 5 2 4 4 2" xfId="5072" xr:uid="{7C749F2A-1BD8-4BC4-8C1D-2B83CF201472}"/>
    <cellStyle name="Normal 9 5 2 4 5" xfId="4163" xr:uid="{6521B072-7420-415B-86EE-8879FB25593F}"/>
    <cellStyle name="Normal 9 5 2 4 5 2" xfId="5073" xr:uid="{CD532CC2-2071-4ACD-A2D7-07D744637B81}"/>
    <cellStyle name="Normal 9 5 2 4 6" xfId="5066" xr:uid="{9380677C-24E9-4272-841E-F54FEDD3B8F0}"/>
    <cellStyle name="Normal 9 5 2 5" xfId="877" xr:uid="{FF8C87C3-3F47-4B2A-81AB-2FF421FAAB31}"/>
    <cellStyle name="Normal 9 5 2 5 2" xfId="4164" xr:uid="{47E10D51-8F56-4A69-BB41-1D26995BF95E}"/>
    <cellStyle name="Normal 9 5 2 5 2 2" xfId="5075" xr:uid="{A6AB65D3-B30F-4823-A85D-195A1FE2AE2F}"/>
    <cellStyle name="Normal 9 5 2 5 3" xfId="4165" xr:uid="{D7B0A7D3-10FE-4D1C-8811-9A0CD3B3A9D7}"/>
    <cellStyle name="Normal 9 5 2 5 3 2" xfId="5076" xr:uid="{9CD49C76-34C6-403E-9097-6C3933EFA8C9}"/>
    <cellStyle name="Normal 9 5 2 5 4" xfId="4166" xr:uid="{9DA56637-274A-423D-A94B-5019A977E11B}"/>
    <cellStyle name="Normal 9 5 2 5 4 2" xfId="5077" xr:uid="{FE69F5A4-A083-4691-843B-CA141F648F97}"/>
    <cellStyle name="Normal 9 5 2 5 5" xfId="5074" xr:uid="{72404CF2-4446-48A7-BB06-CCBEB710D210}"/>
    <cellStyle name="Normal 9 5 2 6" xfId="4167" xr:uid="{263FBB14-A59F-49AA-86BA-853FA7FDBCA5}"/>
    <cellStyle name="Normal 9 5 2 6 2" xfId="4168" xr:uid="{56750805-A4A6-413E-9161-2393B533EB3E}"/>
    <cellStyle name="Normal 9 5 2 6 2 2" xfId="5079" xr:uid="{08B39A60-E22B-4685-AF1E-B02E0BEF0953}"/>
    <cellStyle name="Normal 9 5 2 6 3" xfId="4169" xr:uid="{0E37AC5C-7BED-4495-B7CE-4F7C6BFA9ABA}"/>
    <cellStyle name="Normal 9 5 2 6 3 2" xfId="5080" xr:uid="{18DCD11B-B729-4C25-B81A-6A18626DC1F5}"/>
    <cellStyle name="Normal 9 5 2 6 4" xfId="4170" xr:uid="{F7C2BE28-DD3D-43E6-B28C-FF97EC63A059}"/>
    <cellStyle name="Normal 9 5 2 6 4 2" xfId="5081" xr:uid="{AEEAF9FC-5354-406B-9EE1-5D294F39F1DA}"/>
    <cellStyle name="Normal 9 5 2 6 5" xfId="5078" xr:uid="{0D4FB75F-B3FD-44AF-9A9D-B22AA8FD932F}"/>
    <cellStyle name="Normal 9 5 2 7" xfId="4171" xr:uid="{7C977727-AC1B-472D-B015-28B140FCEE92}"/>
    <cellStyle name="Normal 9 5 2 7 2" xfId="5082" xr:uid="{8EAA1C00-4795-4194-945E-1B09821CAE3F}"/>
    <cellStyle name="Normal 9 5 2 8" xfId="4172" xr:uid="{040BA08B-EFB4-4CA4-83CA-C5A8714216AE}"/>
    <cellStyle name="Normal 9 5 2 8 2" xfId="5083" xr:uid="{800C1AFC-718C-4B32-BB73-A62640709C54}"/>
    <cellStyle name="Normal 9 5 2 9" xfId="4173" xr:uid="{69AA8EEF-9110-40D0-ADA9-58BDB2332DBF}"/>
    <cellStyle name="Normal 9 5 2 9 2" xfId="5084" xr:uid="{5E4AB2CC-32B4-412F-B0D6-0A1F4FDEAF7A}"/>
    <cellStyle name="Normal 9 5 3" xfId="420" xr:uid="{5C4F9266-0F36-4837-A3EC-2F1FBB468EF4}"/>
    <cellStyle name="Normal 9 5 3 2" xfId="878" xr:uid="{D784A470-C116-43D8-9CFD-9995AC93B334}"/>
    <cellStyle name="Normal 9 5 3 2 2" xfId="879" xr:uid="{EE49DAF6-851C-4B13-9FF7-6A54E9788A73}"/>
    <cellStyle name="Normal 9 5 3 2 2 2" xfId="2451" xr:uid="{5F0DFD36-C1F0-432F-ACFA-74EAF94D1202}"/>
    <cellStyle name="Normal 9 5 3 2 2 2 2" xfId="2452" xr:uid="{A048E460-9C89-4486-BC88-C1721319F65C}"/>
    <cellStyle name="Normal 9 5 3 2 2 2 2 2" xfId="5089" xr:uid="{55127CB9-4591-4B6A-AAC8-BE65D3682F73}"/>
    <cellStyle name="Normal 9 5 3 2 2 2 3" xfId="5088" xr:uid="{3B81D0F8-BCED-475E-B878-75EB63533770}"/>
    <cellStyle name="Normal 9 5 3 2 2 3" xfId="2453" xr:uid="{7F16BD9D-5999-4478-A373-E37F583FB703}"/>
    <cellStyle name="Normal 9 5 3 2 2 3 2" xfId="5090" xr:uid="{36F6EA62-27BB-484F-8CC9-B435E14DDC2D}"/>
    <cellStyle name="Normal 9 5 3 2 2 4" xfId="4174" xr:uid="{D15A0FB8-971C-4638-A35D-025167C43B04}"/>
    <cellStyle name="Normal 9 5 3 2 2 4 2" xfId="5091" xr:uid="{7D226648-EAF4-45BF-9F83-97E84B654289}"/>
    <cellStyle name="Normal 9 5 3 2 2 5" xfId="5087" xr:uid="{6EFE30DB-36FD-47A3-A5CD-0B3F576F0BAB}"/>
    <cellStyle name="Normal 9 5 3 2 3" xfId="2454" xr:uid="{EA055B34-B25D-4104-BB39-DF0B07F79313}"/>
    <cellStyle name="Normal 9 5 3 2 3 2" xfId="2455" xr:uid="{DA27ED78-BA82-461B-85B3-B442C913796B}"/>
    <cellStyle name="Normal 9 5 3 2 3 2 2" xfId="5093" xr:uid="{5543972D-9DC0-4C1E-9493-F5E7369D164B}"/>
    <cellStyle name="Normal 9 5 3 2 3 3" xfId="4175" xr:uid="{A515BF0F-E223-4138-9D7A-90B66FB1CA25}"/>
    <cellStyle name="Normal 9 5 3 2 3 3 2" xfId="5094" xr:uid="{C014DE27-BD82-4000-B1BB-3A67F282D6D2}"/>
    <cellStyle name="Normal 9 5 3 2 3 4" xfId="4176" xr:uid="{74EE3F22-EFD5-40BA-8F33-85BF89B54BE8}"/>
    <cellStyle name="Normal 9 5 3 2 3 4 2" xfId="5095" xr:uid="{BCBBA1EA-D11E-41C8-915D-2F8BEE61D376}"/>
    <cellStyle name="Normal 9 5 3 2 3 5" xfId="5092" xr:uid="{42FB3DA7-E8AA-4F13-97E2-1D34D52DBDCA}"/>
    <cellStyle name="Normal 9 5 3 2 4" xfId="2456" xr:uid="{61159B26-D78E-4239-B90A-5459FC2FE8F5}"/>
    <cellStyle name="Normal 9 5 3 2 4 2" xfId="5096" xr:uid="{95FFCA98-5291-4640-B8F1-0B80280E7BAA}"/>
    <cellStyle name="Normal 9 5 3 2 5" xfId="4177" xr:uid="{AF893F17-3813-43B9-8C9F-FBC18C40BA54}"/>
    <cellStyle name="Normal 9 5 3 2 5 2" xfId="5097" xr:uid="{A1C60FC9-59CC-4411-BA67-7FFDB2CF8590}"/>
    <cellStyle name="Normal 9 5 3 2 6" xfId="4178" xr:uid="{32A3098A-D1C5-4662-826D-0DC27B0D3771}"/>
    <cellStyle name="Normal 9 5 3 2 6 2" xfId="5098" xr:uid="{0FCD0812-3867-4E96-A4BE-0B09C08FD436}"/>
    <cellStyle name="Normal 9 5 3 2 7" xfId="5086" xr:uid="{D63BF0B2-85D0-46B2-8F5C-CAE2ACD8755F}"/>
    <cellStyle name="Normal 9 5 3 3" xfId="880" xr:uid="{1C43D4C0-6D6A-407C-9366-DF6380F8FECD}"/>
    <cellStyle name="Normal 9 5 3 3 2" xfId="2457" xr:uid="{0A630F73-56E6-4579-A290-497614958209}"/>
    <cellStyle name="Normal 9 5 3 3 2 2" xfId="2458" xr:uid="{996E402A-7611-4D2B-A145-D945BADCE7D3}"/>
    <cellStyle name="Normal 9 5 3 3 2 2 2" xfId="5101" xr:uid="{3A4E75E6-099F-49C4-8D55-39B40C7F3ABF}"/>
    <cellStyle name="Normal 9 5 3 3 2 3" xfId="4179" xr:uid="{CAC4C126-5D69-485F-813F-74F905D7D49B}"/>
    <cellStyle name="Normal 9 5 3 3 2 3 2" xfId="5102" xr:uid="{D615E3BC-576A-49A4-A641-5050F30BAE70}"/>
    <cellStyle name="Normal 9 5 3 3 2 4" xfId="4180" xr:uid="{CA89FDB1-9A35-43C5-B101-54D4B27D4F91}"/>
    <cellStyle name="Normal 9 5 3 3 2 4 2" xfId="5103" xr:uid="{6C5B9A51-0E90-4601-B1F1-AE461CEB0D3A}"/>
    <cellStyle name="Normal 9 5 3 3 2 5" xfId="5100" xr:uid="{E31E8E49-DB2A-48C8-BE1C-8A2F2868B9E8}"/>
    <cellStyle name="Normal 9 5 3 3 3" xfId="2459" xr:uid="{446656EA-F88F-453B-ACE4-3D230D64028D}"/>
    <cellStyle name="Normal 9 5 3 3 3 2" xfId="5104" xr:uid="{58587E55-5846-4FEA-8E4A-4288793AC5F5}"/>
    <cellStyle name="Normal 9 5 3 3 4" xfId="4181" xr:uid="{B0E4A5A1-C3DB-4CA1-BDA2-ABA50EB9DF64}"/>
    <cellStyle name="Normal 9 5 3 3 4 2" xfId="5105" xr:uid="{F8F98CF0-C90D-4E44-A558-4F6ECB5FA079}"/>
    <cellStyle name="Normal 9 5 3 3 5" xfId="4182" xr:uid="{4012773E-4C5E-4182-AAA0-58F296FA3F18}"/>
    <cellStyle name="Normal 9 5 3 3 5 2" xfId="5106" xr:uid="{993BE05A-BD4B-4912-BA47-D1E7E35D8B31}"/>
    <cellStyle name="Normal 9 5 3 3 6" xfId="5099" xr:uid="{59C4E5EB-8D98-475B-8FE2-F876E321D84A}"/>
    <cellStyle name="Normal 9 5 3 4" xfId="2460" xr:uid="{384AAA5B-01B3-4D67-B52A-C8498230AB71}"/>
    <cellStyle name="Normal 9 5 3 4 2" xfId="2461" xr:uid="{CBBEF404-04D1-43F6-9296-6A4D684377E0}"/>
    <cellStyle name="Normal 9 5 3 4 2 2" xfId="5108" xr:uid="{5DCC6F10-EF96-428F-8168-7A1A0B9C5CE6}"/>
    <cellStyle name="Normal 9 5 3 4 3" xfId="4183" xr:uid="{73EEE2AF-1877-44CF-B7B3-8F39F613ED79}"/>
    <cellStyle name="Normal 9 5 3 4 3 2" xfId="5109" xr:uid="{EF1B4567-0DFF-452E-9500-A1B43FF38604}"/>
    <cellStyle name="Normal 9 5 3 4 4" xfId="4184" xr:uid="{FE2B2B09-06DA-44FD-ABEC-5E9AD332FA7C}"/>
    <cellStyle name="Normal 9 5 3 4 4 2" xfId="5110" xr:uid="{A0C3716E-1F9D-4270-9FBA-226DB9CED3B4}"/>
    <cellStyle name="Normal 9 5 3 4 5" xfId="5107" xr:uid="{5E47FB54-DE7E-46AE-9977-C3C45FF0012A}"/>
    <cellStyle name="Normal 9 5 3 5" xfId="2462" xr:uid="{CD84E668-3ADF-49A2-9AAC-D3113AA4717E}"/>
    <cellStyle name="Normal 9 5 3 5 2" xfId="4185" xr:uid="{AD2773DF-92B1-4F45-A25A-C70002BAB500}"/>
    <cellStyle name="Normal 9 5 3 5 2 2" xfId="5112" xr:uid="{6A24C323-AB0F-4BFD-9B77-8157EDC1F7AB}"/>
    <cellStyle name="Normal 9 5 3 5 3" xfId="4186" xr:uid="{912A090C-5CDA-44F7-A039-3DC463DDCA37}"/>
    <cellStyle name="Normal 9 5 3 5 3 2" xfId="5113" xr:uid="{C8E627E0-8C25-4734-AC05-761BFCF9A5D2}"/>
    <cellStyle name="Normal 9 5 3 5 4" xfId="4187" xr:uid="{3FA7F64D-2584-4452-A701-3B534D2D2205}"/>
    <cellStyle name="Normal 9 5 3 5 4 2" xfId="5114" xr:uid="{24564506-2B77-48F4-8178-7D5723B09092}"/>
    <cellStyle name="Normal 9 5 3 5 5" xfId="5111" xr:uid="{F55AD8D4-368D-4A18-A2D2-0AAA42117D33}"/>
    <cellStyle name="Normal 9 5 3 6" xfId="4188" xr:uid="{2E2C779E-FC38-47B3-9566-1AB0E450C323}"/>
    <cellStyle name="Normal 9 5 3 6 2" xfId="5115" xr:uid="{BA76BC25-B213-4878-BEB6-80A1B140FADC}"/>
    <cellStyle name="Normal 9 5 3 7" xfId="4189" xr:uid="{F115E250-C58F-45FA-A3F3-D2D787108F48}"/>
    <cellStyle name="Normal 9 5 3 7 2" xfId="5116" xr:uid="{24F74863-3C2D-4849-93A7-EB693EB76D0C}"/>
    <cellStyle name="Normal 9 5 3 8" xfId="4190" xr:uid="{48A6C1DE-31CA-4677-BACE-1FB900E19820}"/>
    <cellStyle name="Normal 9 5 3 8 2" xfId="5117" xr:uid="{37ADDA80-53A8-4D1A-B37D-2AB868FBDE1D}"/>
    <cellStyle name="Normal 9 5 3 9" xfId="5085" xr:uid="{E4AA6DED-1392-4FBB-9D86-5DF578679DEB}"/>
    <cellStyle name="Normal 9 5 4" xfId="421" xr:uid="{4966F45E-2D0D-470D-B9AC-468C397D3783}"/>
    <cellStyle name="Normal 9 5 4 2" xfId="881" xr:uid="{A40A5774-7806-4F8D-861C-0072E6533A44}"/>
    <cellStyle name="Normal 9 5 4 2 2" xfId="882" xr:uid="{D1BE7EE5-2E3F-4D1D-BE2F-30C12D89791C}"/>
    <cellStyle name="Normal 9 5 4 2 2 2" xfId="2463" xr:uid="{2E158121-0A45-43A1-B5E9-F42770973E5A}"/>
    <cellStyle name="Normal 9 5 4 2 2 2 2" xfId="5121" xr:uid="{8637EBF6-8AEB-4C65-A14C-CE363CCE51B1}"/>
    <cellStyle name="Normal 9 5 4 2 2 3" xfId="4191" xr:uid="{71BEDCF1-C6C6-45FD-91BA-2FCC10BECE64}"/>
    <cellStyle name="Normal 9 5 4 2 2 3 2" xfId="5122" xr:uid="{9127C899-024C-4EB7-A967-B8872E742774}"/>
    <cellStyle name="Normal 9 5 4 2 2 4" xfId="4192" xr:uid="{BE8BC639-1328-41ED-BFE2-8419D9FFE60E}"/>
    <cellStyle name="Normal 9 5 4 2 2 4 2" xfId="5123" xr:uid="{A3C3A0E3-F628-452A-9B42-74CCB671D049}"/>
    <cellStyle name="Normal 9 5 4 2 2 5" xfId="5120" xr:uid="{A72FE1B0-E828-41A8-AE56-B697EC5A7B52}"/>
    <cellStyle name="Normal 9 5 4 2 3" xfId="2464" xr:uid="{CB8163B1-593A-4D55-9ABD-13816115341B}"/>
    <cellStyle name="Normal 9 5 4 2 3 2" xfId="5124" xr:uid="{2DB3A44B-F20E-4125-A291-7CF0E4182F95}"/>
    <cellStyle name="Normal 9 5 4 2 4" xfId="4193" xr:uid="{A3B95E03-2A36-4E16-BE57-E334956C259C}"/>
    <cellStyle name="Normal 9 5 4 2 4 2" xfId="5125" xr:uid="{C649AFC7-2FF5-4B62-97BD-89B988109881}"/>
    <cellStyle name="Normal 9 5 4 2 5" xfId="4194" xr:uid="{61981EE7-4867-4289-884D-7F7F41D9A359}"/>
    <cellStyle name="Normal 9 5 4 2 5 2" xfId="5126" xr:uid="{AA9EFA4B-902B-48AC-A3F8-68C0340BD8F4}"/>
    <cellStyle name="Normal 9 5 4 2 6" xfId="5119" xr:uid="{A8E3558C-7F32-4ECE-A2A8-651BEB2084C3}"/>
    <cellStyle name="Normal 9 5 4 3" xfId="883" xr:uid="{A4AE9E30-3EC7-4F79-AA1D-40C9BF47013A}"/>
    <cellStyle name="Normal 9 5 4 3 2" xfId="2465" xr:uid="{98E85378-8708-4444-AB51-945917FDEEC5}"/>
    <cellStyle name="Normal 9 5 4 3 2 2" xfId="5128" xr:uid="{C25C20E4-04A4-4898-8881-14C53EBF22C1}"/>
    <cellStyle name="Normal 9 5 4 3 3" xfId="4195" xr:uid="{B073741E-A326-4103-B17D-C0C3E5F52896}"/>
    <cellStyle name="Normal 9 5 4 3 3 2" xfId="5129" xr:uid="{84C63F49-AB4C-4731-BF07-885526D9A610}"/>
    <cellStyle name="Normal 9 5 4 3 4" xfId="4196" xr:uid="{688C070E-C037-45A7-A41E-CDC39CD858C7}"/>
    <cellStyle name="Normal 9 5 4 3 4 2" xfId="5130" xr:uid="{C518FB3F-9AAF-48D5-B5B1-F0F8C595BC91}"/>
    <cellStyle name="Normal 9 5 4 3 5" xfId="5127" xr:uid="{E977583E-6ABC-495E-89CE-189C4B0EF873}"/>
    <cellStyle name="Normal 9 5 4 4" xfId="2466" xr:uid="{793843A1-095C-46C8-BC8D-68B947167A38}"/>
    <cellStyle name="Normal 9 5 4 4 2" xfId="4197" xr:uid="{FBBBAA71-60E3-4A63-B66A-53E648200E3F}"/>
    <cellStyle name="Normal 9 5 4 4 2 2" xfId="5132" xr:uid="{CC09C146-24E1-42C5-8DF8-6A433714F5B5}"/>
    <cellStyle name="Normal 9 5 4 4 3" xfId="4198" xr:uid="{8DAC275A-137A-40D7-934F-4D52605D16DC}"/>
    <cellStyle name="Normal 9 5 4 4 3 2" xfId="5133" xr:uid="{6DBD4425-8AFC-46AA-B449-169F59E54840}"/>
    <cellStyle name="Normal 9 5 4 4 4" xfId="4199" xr:uid="{8EA87046-B638-49CE-88BA-D9D7912A2AF0}"/>
    <cellStyle name="Normal 9 5 4 4 4 2" xfId="5134" xr:uid="{5784E73E-42A6-4617-99B3-3F12FC2321DF}"/>
    <cellStyle name="Normal 9 5 4 4 5" xfId="5131" xr:uid="{A760C7CA-016A-49E8-BDD6-6C3559F1749B}"/>
    <cellStyle name="Normal 9 5 4 5" xfId="4200" xr:uid="{753B0482-0380-42A1-9482-C9EC8857180F}"/>
    <cellStyle name="Normal 9 5 4 5 2" xfId="5135" xr:uid="{F1C5B935-CEFA-441A-821B-35A0B1DF2F3B}"/>
    <cellStyle name="Normal 9 5 4 6" xfId="4201" xr:uid="{03CA8F50-9EC4-449C-BA30-BC0BEAD83846}"/>
    <cellStyle name="Normal 9 5 4 6 2" xfId="5136" xr:uid="{7B22B0F7-BA5E-4412-8E6B-A8707914A6FA}"/>
    <cellStyle name="Normal 9 5 4 7" xfId="4202" xr:uid="{94F0792C-0244-44C0-8351-29D57A99FD59}"/>
    <cellStyle name="Normal 9 5 4 7 2" xfId="5137" xr:uid="{35CF63B7-423D-4B90-87B5-E378056D2E9D}"/>
    <cellStyle name="Normal 9 5 4 8" xfId="5118" xr:uid="{4D0761B4-437D-4615-A9D3-02F37401C32E}"/>
    <cellStyle name="Normal 9 5 5" xfId="422" xr:uid="{A9417AA2-E05D-4D4D-8098-DE562D3086D2}"/>
    <cellStyle name="Normal 9 5 5 2" xfId="884" xr:uid="{D78E574C-2B25-4B92-8B18-EB151B720BFE}"/>
    <cellStyle name="Normal 9 5 5 2 2" xfId="2467" xr:uid="{4D5A2B41-78A7-4BD3-A3FC-5B63430E2687}"/>
    <cellStyle name="Normal 9 5 5 2 2 2" xfId="5140" xr:uid="{E9CC106C-F22B-4ABD-B242-C635D013197B}"/>
    <cellStyle name="Normal 9 5 5 2 3" xfId="4203" xr:uid="{EF7DB799-C637-426E-B7A5-CC86263938F2}"/>
    <cellStyle name="Normal 9 5 5 2 3 2" xfId="5141" xr:uid="{44CE94C0-E1CB-499D-A8F6-E78DC098A50D}"/>
    <cellStyle name="Normal 9 5 5 2 4" xfId="4204" xr:uid="{10C90424-DAF3-4145-83CA-CB837AEE1A9F}"/>
    <cellStyle name="Normal 9 5 5 2 4 2" xfId="5142" xr:uid="{5CD693D4-7856-49BD-B678-BEBA0D70A07F}"/>
    <cellStyle name="Normal 9 5 5 2 5" xfId="5139" xr:uid="{D9C30BC3-3764-4F98-9F26-63658DF29497}"/>
    <cellStyle name="Normal 9 5 5 3" xfId="2468" xr:uid="{2AC9C8C1-BB21-4ED9-A94C-9C8499FCA8A7}"/>
    <cellStyle name="Normal 9 5 5 3 2" xfId="4205" xr:uid="{A5F7793C-547F-48D7-B362-BD6D742B1399}"/>
    <cellStyle name="Normal 9 5 5 3 2 2" xfId="5144" xr:uid="{679B9BA8-EC4A-4636-8BB4-97BA4843D2AD}"/>
    <cellStyle name="Normal 9 5 5 3 3" xfId="4206" xr:uid="{53AD50E2-30D5-4BD2-852B-AE9B42E11811}"/>
    <cellStyle name="Normal 9 5 5 3 3 2" xfId="5145" xr:uid="{429AB802-32F7-4ACD-B8E1-C3AF4741480A}"/>
    <cellStyle name="Normal 9 5 5 3 4" xfId="4207" xr:uid="{D68DB9F9-BFBD-435A-BD36-7852AA4EDC4F}"/>
    <cellStyle name="Normal 9 5 5 3 4 2" xfId="5146" xr:uid="{6DC56C80-4576-4001-B71F-703C7EE99CF0}"/>
    <cellStyle name="Normal 9 5 5 3 5" xfId="5143" xr:uid="{72232964-94F9-4789-999D-25B92F319291}"/>
    <cellStyle name="Normal 9 5 5 4" xfId="4208" xr:uid="{C6C2EE72-1862-4971-9F2D-60A113BDD830}"/>
    <cellStyle name="Normal 9 5 5 4 2" xfId="5147" xr:uid="{78DF63C6-69CC-4ACD-98AF-1AE348B196F5}"/>
    <cellStyle name="Normal 9 5 5 5" xfId="4209" xr:uid="{30EDD582-3E92-42FF-BCB1-BE3C17949A15}"/>
    <cellStyle name="Normal 9 5 5 5 2" xfId="5148" xr:uid="{AD5128FD-6E6D-47AC-AD94-79280D42FDCE}"/>
    <cellStyle name="Normal 9 5 5 6" xfId="4210" xr:uid="{92AF4201-180C-4163-849E-8182791D22F3}"/>
    <cellStyle name="Normal 9 5 5 6 2" xfId="5149" xr:uid="{91E3691E-15D9-43B7-B594-754090D8E1A4}"/>
    <cellStyle name="Normal 9 5 5 7" xfId="5138" xr:uid="{99725FE0-0885-4538-85CE-DF4543AACBD1}"/>
    <cellStyle name="Normal 9 5 6" xfId="885" xr:uid="{09F12DC8-03FD-4388-B8FD-2FEFB47B2EC4}"/>
    <cellStyle name="Normal 9 5 6 2" xfId="2469" xr:uid="{9E44359F-736E-4FDB-9DD1-EC3BA9D33D29}"/>
    <cellStyle name="Normal 9 5 6 2 2" xfId="4211" xr:uid="{A4B27F25-0477-4CF3-90BE-0772BC294117}"/>
    <cellStyle name="Normal 9 5 6 2 2 2" xfId="5152" xr:uid="{0AB0D967-2544-440C-8526-8837CD69C005}"/>
    <cellStyle name="Normal 9 5 6 2 3" xfId="4212" xr:uid="{B9887C73-D8DE-4B1A-B5FD-CCDE72AD64A7}"/>
    <cellStyle name="Normal 9 5 6 2 3 2" xfId="5153" xr:uid="{36E0E0F4-10BB-46A3-89D8-DE09D3FBA8F3}"/>
    <cellStyle name="Normal 9 5 6 2 4" xfId="4213" xr:uid="{C99FE769-FE3B-4149-9E84-1666B5533A5A}"/>
    <cellStyle name="Normal 9 5 6 2 4 2" xfId="5154" xr:uid="{3E29918D-18A7-4A9F-84FB-49B07E31CD05}"/>
    <cellStyle name="Normal 9 5 6 2 5" xfId="5151" xr:uid="{2E34F902-8167-4CAC-BD4D-63529C702D7F}"/>
    <cellStyle name="Normal 9 5 6 3" xfId="4214" xr:uid="{E5FE05E0-4546-4ED8-B227-BC339C45536A}"/>
    <cellStyle name="Normal 9 5 6 3 2" xfId="5155" xr:uid="{4B3D2C3D-7214-4466-9B7E-186052D1026B}"/>
    <cellStyle name="Normal 9 5 6 4" xfId="4215" xr:uid="{D56991A8-4971-4DC9-ABB6-CF53F9655DC1}"/>
    <cellStyle name="Normal 9 5 6 4 2" xfId="5156" xr:uid="{7565EB0F-0D5B-41F3-B456-7E671672E656}"/>
    <cellStyle name="Normal 9 5 6 5" xfId="4216" xr:uid="{24B82595-D1E2-4D06-8860-AFCEE3668CCB}"/>
    <cellStyle name="Normal 9 5 6 5 2" xfId="5157" xr:uid="{BED73043-D38D-4773-8833-4FF1FD036FC3}"/>
    <cellStyle name="Normal 9 5 6 6" xfId="5150" xr:uid="{EBBDD86D-D524-40F2-8173-3801257FD33F}"/>
    <cellStyle name="Normal 9 5 7" xfId="2470" xr:uid="{32C72555-E82B-4E94-AB1C-283E026F2D98}"/>
    <cellStyle name="Normal 9 5 7 2" xfId="4217" xr:uid="{9A8FE89A-C982-4EE6-97BC-8E953A2AF9BD}"/>
    <cellStyle name="Normal 9 5 7 2 2" xfId="5159" xr:uid="{293CFFCF-4A72-4A50-94F9-57D0F46CF16B}"/>
    <cellStyle name="Normal 9 5 7 3" xfId="4218" xr:uid="{2F24BA21-C5F7-429E-AEB9-337B3EEF0F8B}"/>
    <cellStyle name="Normal 9 5 7 3 2" xfId="5160" xr:uid="{0AE6CB5C-03BB-4E49-B7BA-4A80F1B75586}"/>
    <cellStyle name="Normal 9 5 7 4" xfId="4219" xr:uid="{B23E802D-2CE8-49B0-B3B6-C7217A06ADFC}"/>
    <cellStyle name="Normal 9 5 7 4 2" xfId="5161" xr:uid="{A6740981-953F-4A0D-8360-7D219302227C}"/>
    <cellStyle name="Normal 9 5 7 5" xfId="5158" xr:uid="{0D80D1B2-1951-407A-89C8-1E8C3C16BF4D}"/>
    <cellStyle name="Normal 9 5 8" xfId="4220" xr:uid="{F70CDC08-2518-4F32-93CF-06C1E9BDDA03}"/>
    <cellStyle name="Normal 9 5 8 2" xfId="4221" xr:uid="{6C82421A-3360-447E-B432-97E0DF3DAFE0}"/>
    <cellStyle name="Normal 9 5 8 2 2" xfId="5163" xr:uid="{92164DA4-46B9-4863-A6AC-C9562C24633C}"/>
    <cellStyle name="Normal 9 5 8 3" xfId="4222" xr:uid="{5DB1C12A-A60B-4194-88AE-2F8067CC3FA3}"/>
    <cellStyle name="Normal 9 5 8 3 2" xfId="5164" xr:uid="{019BEE48-FC85-4732-A891-0E6C62E6525A}"/>
    <cellStyle name="Normal 9 5 8 4" xfId="4223" xr:uid="{F25D7B65-0337-4098-B5AB-53E68FBC355A}"/>
    <cellStyle name="Normal 9 5 8 4 2" xfId="5165" xr:uid="{4F8CF6F5-203A-4468-ADD3-6F73C8015366}"/>
    <cellStyle name="Normal 9 5 8 5" xfId="5162" xr:uid="{F4BCC48C-0715-4EBF-8BA3-8807E2A985B5}"/>
    <cellStyle name="Normal 9 5 9" xfId="4224" xr:uid="{78015254-7758-4FC8-B7F2-48CEA7A7C8EE}"/>
    <cellStyle name="Normal 9 5 9 2" xfId="5166" xr:uid="{DE1833CF-4724-448C-8AD2-6B2E92ED0BB0}"/>
    <cellStyle name="Normal 9 6" xfId="180" xr:uid="{6AA4DE57-37A4-4E6A-8BE7-309CAD219EE7}"/>
    <cellStyle name="Normal 9 6 10" xfId="5167" xr:uid="{6B143990-876A-43A6-8792-6BDDF2ED2487}"/>
    <cellStyle name="Normal 9 6 2" xfId="181" xr:uid="{7A9FB725-E0AA-49B0-91E3-2612CA4AA50A}"/>
    <cellStyle name="Normal 9 6 2 2" xfId="423" xr:uid="{EE11138B-96D2-44DA-9491-B0B7CB96FA0D}"/>
    <cellStyle name="Normal 9 6 2 2 2" xfId="886" xr:uid="{2C5640F6-CD9F-42AE-BAD9-D9D5F7AAAB1D}"/>
    <cellStyle name="Normal 9 6 2 2 2 2" xfId="2471" xr:uid="{5F202DD4-FDE5-4847-964F-2871C88CC808}"/>
    <cellStyle name="Normal 9 6 2 2 2 2 2" xfId="5171" xr:uid="{5BC53A1B-C66C-405C-8EA2-6292113D23CE}"/>
    <cellStyle name="Normal 9 6 2 2 2 3" xfId="4225" xr:uid="{4FE8E371-974F-4137-9FD0-CD0C9A8D9111}"/>
    <cellStyle name="Normal 9 6 2 2 2 3 2" xfId="5172" xr:uid="{89B7CA25-0FB9-45A4-B8B4-68CD0B95EC8A}"/>
    <cellStyle name="Normal 9 6 2 2 2 4" xfId="4226" xr:uid="{3ACBF593-D748-43A9-B8A6-6991900955CB}"/>
    <cellStyle name="Normal 9 6 2 2 2 4 2" xfId="5173" xr:uid="{B97E5B31-B8D1-4333-ACEE-64C9E08B4DA2}"/>
    <cellStyle name="Normal 9 6 2 2 2 5" xfId="5170" xr:uid="{DC0F474A-0461-4314-B0C4-3CF00BB882F2}"/>
    <cellStyle name="Normal 9 6 2 2 3" xfId="2472" xr:uid="{A86BCC67-0035-4041-9A14-1241DE57DB98}"/>
    <cellStyle name="Normal 9 6 2 2 3 2" xfId="4227" xr:uid="{77A88155-3C37-438E-834A-A429FDD2C4C7}"/>
    <cellStyle name="Normal 9 6 2 2 3 2 2" xfId="5175" xr:uid="{16FD045A-7583-4C8F-9A3F-FF1B33D66F5D}"/>
    <cellStyle name="Normal 9 6 2 2 3 3" xfId="4228" xr:uid="{4A3C10AA-4542-4653-AAB1-2626703F3B06}"/>
    <cellStyle name="Normal 9 6 2 2 3 3 2" xfId="5176" xr:uid="{6CEFE00D-59BD-4E69-B1C0-4B56C88C0400}"/>
    <cellStyle name="Normal 9 6 2 2 3 4" xfId="4229" xr:uid="{525F767C-7D78-4D6D-BCC1-D7A0AF549B27}"/>
    <cellStyle name="Normal 9 6 2 2 3 4 2" xfId="5177" xr:uid="{1679BD6B-9551-431A-BBCF-7F028056EC89}"/>
    <cellStyle name="Normal 9 6 2 2 3 5" xfId="5174" xr:uid="{9F52D8FF-36B1-4E6F-BBF7-986F3DB907F6}"/>
    <cellStyle name="Normal 9 6 2 2 4" xfId="4230" xr:uid="{7F820335-7EB4-4801-82BF-16A4A56C95DF}"/>
    <cellStyle name="Normal 9 6 2 2 4 2" xfId="5178" xr:uid="{691F59AB-0102-4C21-AAFF-120FBAA4C9EA}"/>
    <cellStyle name="Normal 9 6 2 2 5" xfId="4231" xr:uid="{26E72806-FB97-45CF-ACE5-C8A74170CBEE}"/>
    <cellStyle name="Normal 9 6 2 2 5 2" xfId="5179" xr:uid="{EB13E25B-F26C-46DC-A31E-0DEA10497E0E}"/>
    <cellStyle name="Normal 9 6 2 2 6" xfId="4232" xr:uid="{1091434A-0FDD-4777-B734-495B9A3FB08E}"/>
    <cellStyle name="Normal 9 6 2 2 6 2" xfId="5180" xr:uid="{5F1A40A0-7E9E-48FD-87D6-62C6AED3C428}"/>
    <cellStyle name="Normal 9 6 2 2 7" xfId="5169" xr:uid="{0F292AB3-7E62-43D5-BD34-1EC4C93CA41A}"/>
    <cellStyle name="Normal 9 6 2 3" xfId="887" xr:uid="{56DDB395-60FF-4C89-B00E-AF2E474B03C8}"/>
    <cellStyle name="Normal 9 6 2 3 2" xfId="2473" xr:uid="{0BB3C697-455D-4F31-A21A-55EE08C8770D}"/>
    <cellStyle name="Normal 9 6 2 3 2 2" xfId="4233" xr:uid="{A429F740-25A6-4B7D-9F88-A0D9DDC72FF4}"/>
    <cellStyle name="Normal 9 6 2 3 2 2 2" xfId="5183" xr:uid="{5D27A015-59AB-4121-845E-8EE9594291AC}"/>
    <cellStyle name="Normal 9 6 2 3 2 3" xfId="4234" xr:uid="{FEEEE9B7-A969-40F3-93F9-9F471FE55E54}"/>
    <cellStyle name="Normal 9 6 2 3 2 3 2" xfId="5184" xr:uid="{C65DF1D4-7E7F-4BEB-9EEC-D69C32941E9D}"/>
    <cellStyle name="Normal 9 6 2 3 2 4" xfId="4235" xr:uid="{AF8C4D3F-1AF7-4A10-BC50-8023D6A8B618}"/>
    <cellStyle name="Normal 9 6 2 3 2 4 2" xfId="5185" xr:uid="{95ACD222-48BB-40C4-8BC6-E7C111144C7B}"/>
    <cellStyle name="Normal 9 6 2 3 2 5" xfId="5182" xr:uid="{6D362B16-1786-4A7E-92AB-8A08DBD736B8}"/>
    <cellStyle name="Normal 9 6 2 3 3" xfId="4236" xr:uid="{A72B479C-0152-4FE8-9054-F99E573DF79E}"/>
    <cellStyle name="Normal 9 6 2 3 3 2" xfId="5186" xr:uid="{29D9AC4F-0234-46DE-83FA-BE82F1C1FD8A}"/>
    <cellStyle name="Normal 9 6 2 3 4" xfId="4237" xr:uid="{312B57DE-4A7F-45E6-BA69-F5519E4C6242}"/>
    <cellStyle name="Normal 9 6 2 3 4 2" xfId="5187" xr:uid="{AD792CEB-722F-42BE-89A3-ADF0AA69A4B8}"/>
    <cellStyle name="Normal 9 6 2 3 5" xfId="4238" xr:uid="{4F1AABC7-BBB6-4093-AC23-AF2D901E39DD}"/>
    <cellStyle name="Normal 9 6 2 3 5 2" xfId="5188" xr:uid="{A0FA4F3D-63A2-41BB-8187-DC9E743381DF}"/>
    <cellStyle name="Normal 9 6 2 3 6" xfId="5181" xr:uid="{484393BC-0D85-4917-89CD-A1ED599118E9}"/>
    <cellStyle name="Normal 9 6 2 4" xfId="2474" xr:uid="{401C1AF5-B2BD-4270-8BFC-A3121F8D3114}"/>
    <cellStyle name="Normal 9 6 2 4 2" xfId="4239" xr:uid="{14ADED9B-A551-46D0-85C3-E968436FD0E9}"/>
    <cellStyle name="Normal 9 6 2 4 2 2" xfId="5190" xr:uid="{7549B0C4-DE94-4C00-B2B4-98956AE91657}"/>
    <cellStyle name="Normal 9 6 2 4 3" xfId="4240" xr:uid="{B597C0FA-7FA0-4096-9741-5EAFA6BAC28A}"/>
    <cellStyle name="Normal 9 6 2 4 3 2" xfId="5191" xr:uid="{CA5FCDFC-DD3B-4511-B7E5-69F324B543EA}"/>
    <cellStyle name="Normal 9 6 2 4 4" xfId="4241" xr:uid="{F9B61329-1EEA-4FB5-8C0B-3EC0F30AC8DD}"/>
    <cellStyle name="Normal 9 6 2 4 4 2" xfId="5192" xr:uid="{0A32150B-375F-4FBF-BEC3-C0C3B794CFEC}"/>
    <cellStyle name="Normal 9 6 2 4 5" xfId="5189" xr:uid="{82B22A87-60F1-47E3-A0C6-6D8323A08B36}"/>
    <cellStyle name="Normal 9 6 2 5" xfId="4242" xr:uid="{08AF4832-529F-4EF6-8E97-6ECC07E576F4}"/>
    <cellStyle name="Normal 9 6 2 5 2" xfId="4243" xr:uid="{316331F8-81BC-418A-B858-AE710C2E1D0F}"/>
    <cellStyle name="Normal 9 6 2 5 2 2" xfId="5194" xr:uid="{3B1793E4-9D28-4412-BD49-79FCC1906D29}"/>
    <cellStyle name="Normal 9 6 2 5 3" xfId="4244" xr:uid="{8E6A525C-B43F-4D0D-91B8-BA51F2AAAB9A}"/>
    <cellStyle name="Normal 9 6 2 5 3 2" xfId="5195" xr:uid="{7B354FEE-2D6A-4BEE-A16A-ECCA4A6DFBB6}"/>
    <cellStyle name="Normal 9 6 2 5 4" xfId="4245" xr:uid="{C824B187-DA90-44BD-8A98-4DED4FE82B4F}"/>
    <cellStyle name="Normal 9 6 2 5 4 2" xfId="5196" xr:uid="{3438EB18-4574-48BE-B17D-2BB6CD7C303D}"/>
    <cellStyle name="Normal 9 6 2 5 5" xfId="5193" xr:uid="{E5283BD0-44BC-4776-825E-14311373794E}"/>
    <cellStyle name="Normal 9 6 2 6" xfId="4246" xr:uid="{44591C3A-E805-4BF9-944C-3A6698D56200}"/>
    <cellStyle name="Normal 9 6 2 6 2" xfId="5197" xr:uid="{9A65F500-C36C-467B-B909-E97754764FFD}"/>
    <cellStyle name="Normal 9 6 2 7" xfId="4247" xr:uid="{CDFD31F0-CB0C-4F22-97DF-F99D767AC48F}"/>
    <cellStyle name="Normal 9 6 2 7 2" xfId="5198" xr:uid="{5DC78657-E747-4CCE-A851-2E5273AAF1A0}"/>
    <cellStyle name="Normal 9 6 2 8" xfId="4248" xr:uid="{7ACD327E-A62C-443B-B5F7-2E572957FBF1}"/>
    <cellStyle name="Normal 9 6 2 8 2" xfId="5199" xr:uid="{F085BED3-0971-4040-A078-2ADCF3DA6ACD}"/>
    <cellStyle name="Normal 9 6 2 9" xfId="5168" xr:uid="{FB16056C-38DE-4F62-A73A-8E377127FD68}"/>
    <cellStyle name="Normal 9 6 3" xfId="424" xr:uid="{F10EA8B4-6323-4687-8367-CF40B5930405}"/>
    <cellStyle name="Normal 9 6 3 2" xfId="888" xr:uid="{BFCE06D6-94EA-4BB9-92F5-D5D364542C43}"/>
    <cellStyle name="Normal 9 6 3 2 2" xfId="889" xr:uid="{EDDD49C6-0E60-4FF3-A3A8-D264F4526CFA}"/>
    <cellStyle name="Normal 9 6 3 2 2 2" xfId="5202" xr:uid="{E080AE66-817A-4ECD-8591-523285590939}"/>
    <cellStyle name="Normal 9 6 3 2 3" xfId="4249" xr:uid="{4C20D03D-6B71-430A-B688-25FD188811BF}"/>
    <cellStyle name="Normal 9 6 3 2 3 2" xfId="5203" xr:uid="{016D3FBD-FA06-497D-88B2-5F58521D5AC1}"/>
    <cellStyle name="Normal 9 6 3 2 4" xfId="4250" xr:uid="{CF343841-75E8-4DB3-926E-6C091C361948}"/>
    <cellStyle name="Normal 9 6 3 2 4 2" xfId="5204" xr:uid="{47A4D05C-EBED-4C79-8E8F-2CD42038301E}"/>
    <cellStyle name="Normal 9 6 3 2 5" xfId="5201" xr:uid="{56302AC5-77E3-4801-9F5C-EA4CADC33165}"/>
    <cellStyle name="Normal 9 6 3 3" xfId="890" xr:uid="{60013711-2AC3-48AD-9FA3-BD8102565B0E}"/>
    <cellStyle name="Normal 9 6 3 3 2" xfId="4251" xr:uid="{E1A57A3E-0643-4D51-8B06-E5B0563B8BD6}"/>
    <cellStyle name="Normal 9 6 3 3 2 2" xfId="5206" xr:uid="{6798EF43-6595-4A26-8D14-0263364C917D}"/>
    <cellStyle name="Normal 9 6 3 3 3" xfId="4252" xr:uid="{45EDD9C7-BF5E-40DA-899D-5328476089AB}"/>
    <cellStyle name="Normal 9 6 3 3 3 2" xfId="5207" xr:uid="{42B25B5E-7FAE-4562-BA47-34BD9433DD69}"/>
    <cellStyle name="Normal 9 6 3 3 4" xfId="4253" xr:uid="{E930BB1B-8D76-43BD-94BF-7AE68E0A837D}"/>
    <cellStyle name="Normal 9 6 3 3 4 2" xfId="5208" xr:uid="{9E422657-93E5-4C16-A552-9E6B826CA538}"/>
    <cellStyle name="Normal 9 6 3 3 5" xfId="5205" xr:uid="{14AFEB19-FEFB-4BA7-B0F4-CFA86577D8F4}"/>
    <cellStyle name="Normal 9 6 3 4" xfId="4254" xr:uid="{F6A3DC0C-69AE-46A5-9CA4-EC93F15C5DB9}"/>
    <cellStyle name="Normal 9 6 3 4 2" xfId="5209" xr:uid="{2C804592-62E9-4180-B359-C1AD605A8B8A}"/>
    <cellStyle name="Normal 9 6 3 5" xfId="4255" xr:uid="{ED43D231-A764-4DAB-A378-01612BFA4E38}"/>
    <cellStyle name="Normal 9 6 3 5 2" xfId="5210" xr:uid="{C4BF8502-4669-4294-9E16-55141B27326E}"/>
    <cellStyle name="Normal 9 6 3 6" xfId="4256" xr:uid="{13E8180D-ABD0-474A-A0DD-6B9B060346B4}"/>
    <cellStyle name="Normal 9 6 3 6 2" xfId="5211" xr:uid="{5AB1E5D0-F536-4FCF-9799-01BFEF89260C}"/>
    <cellStyle name="Normal 9 6 3 7" xfId="5200" xr:uid="{9489978E-489F-4CF8-8BED-BCEA802BA4F0}"/>
    <cellStyle name="Normal 9 6 4" xfId="425" xr:uid="{5459636D-50F0-470F-A9F3-A91F141366EB}"/>
    <cellStyle name="Normal 9 6 4 2" xfId="891" xr:uid="{B03F3730-8D52-4879-AC5D-C2BB9473BD75}"/>
    <cellStyle name="Normal 9 6 4 2 2" xfId="4257" xr:uid="{6D43E9C6-67B3-4352-AF53-84B9888EE724}"/>
    <cellStyle name="Normal 9 6 4 2 2 2" xfId="5214" xr:uid="{9E8CC2A0-7154-48B4-AC88-CEB7E1E67441}"/>
    <cellStyle name="Normal 9 6 4 2 3" xfId="4258" xr:uid="{F5269511-1664-4F3E-B720-964AC5BD5507}"/>
    <cellStyle name="Normal 9 6 4 2 3 2" xfId="5215" xr:uid="{173F89B9-63FA-4F96-B7ED-2CB8FEC09EB3}"/>
    <cellStyle name="Normal 9 6 4 2 4" xfId="4259" xr:uid="{0775CCB7-4ED4-43F9-8BC3-E8729E9039FE}"/>
    <cellStyle name="Normal 9 6 4 2 4 2" xfId="5216" xr:uid="{2C049312-B77E-440B-B099-ECE1956FF692}"/>
    <cellStyle name="Normal 9 6 4 2 5" xfId="5213" xr:uid="{85B79AFA-4649-4358-B906-B6A00618A47D}"/>
    <cellStyle name="Normal 9 6 4 3" xfId="4260" xr:uid="{549B0EDB-8483-4229-AD1D-3238B3AB93D2}"/>
    <cellStyle name="Normal 9 6 4 3 2" xfId="5217" xr:uid="{F78C955D-19E7-4109-8B59-BA0FB9A99631}"/>
    <cellStyle name="Normal 9 6 4 4" xfId="4261" xr:uid="{2DCD0247-13EC-412B-AB8D-CBBDA86CF079}"/>
    <cellStyle name="Normal 9 6 4 4 2" xfId="5218" xr:uid="{9E1B81CB-2CE2-4C65-8961-5C5A0ECE54B6}"/>
    <cellStyle name="Normal 9 6 4 5" xfId="4262" xr:uid="{90204E51-DDAD-433D-B779-38E6A56316E7}"/>
    <cellStyle name="Normal 9 6 4 5 2" xfId="5219" xr:uid="{AE46D3BD-36E7-45EB-8AD1-F255F563522C}"/>
    <cellStyle name="Normal 9 6 4 6" xfId="5212" xr:uid="{1F254DAE-74EB-4826-89B3-BA9602D24979}"/>
    <cellStyle name="Normal 9 6 5" xfId="892" xr:uid="{EBED292F-44E5-4BC0-9210-C712AC0A64E8}"/>
    <cellStyle name="Normal 9 6 5 2" xfId="4263" xr:uid="{E4372C6E-4F7B-44DC-8B99-5119B5F80952}"/>
    <cellStyle name="Normal 9 6 5 2 2" xfId="5221" xr:uid="{82071CDC-C3AA-499D-B930-611AB9CF72C2}"/>
    <cellStyle name="Normal 9 6 5 3" xfId="4264" xr:uid="{229FDBCB-8F95-4BBB-8F86-E01BAF843EB2}"/>
    <cellStyle name="Normal 9 6 5 3 2" xfId="5222" xr:uid="{904F11B2-2A76-419E-9D08-59051C17FA2D}"/>
    <cellStyle name="Normal 9 6 5 4" xfId="4265" xr:uid="{BF8F7A0B-ED3F-4A31-BC7E-554EC6059C9E}"/>
    <cellStyle name="Normal 9 6 5 4 2" xfId="5223" xr:uid="{4DFAAE7A-7FD4-4DEA-B993-E8FAF9310C35}"/>
    <cellStyle name="Normal 9 6 5 5" xfId="5220" xr:uid="{A9EAB0A2-2F84-4F13-BE7D-EBE432BFD33E}"/>
    <cellStyle name="Normal 9 6 6" xfId="4266" xr:uid="{95C5ED2C-76F4-499E-AAF9-33A9A4E5217C}"/>
    <cellStyle name="Normal 9 6 6 2" xfId="4267" xr:uid="{1490F479-B7CC-40C8-96FE-377F7A0C4D0B}"/>
    <cellStyle name="Normal 9 6 6 2 2" xfId="5225" xr:uid="{3D9F00E4-7E4E-44DC-8434-339C99EAED7C}"/>
    <cellStyle name="Normal 9 6 6 3" xfId="4268" xr:uid="{E9B149B1-13E7-40BD-89E0-DF4B561BF42F}"/>
    <cellStyle name="Normal 9 6 6 3 2" xfId="5226" xr:uid="{52FAC040-31A6-402C-AECA-E217B06B52BA}"/>
    <cellStyle name="Normal 9 6 6 4" xfId="4269" xr:uid="{C3002B96-559A-4DD1-9B05-2CF58A04FDEF}"/>
    <cellStyle name="Normal 9 6 6 4 2" xfId="5227" xr:uid="{FB4E056E-9EC4-4750-9629-216BC760580F}"/>
    <cellStyle name="Normal 9 6 6 5" xfId="5224" xr:uid="{4E914FF8-EEE9-48C2-8DF0-E00779194148}"/>
    <cellStyle name="Normal 9 6 7" xfId="4270" xr:uid="{06BAFC0D-77A7-4214-9F0B-EA73BDDEB598}"/>
    <cellStyle name="Normal 9 6 7 2" xfId="5228" xr:uid="{AD42A7F7-376D-4417-AFC1-65B75ECE66F5}"/>
    <cellStyle name="Normal 9 6 8" xfId="4271" xr:uid="{B0E3B89A-658F-4E2B-B8DC-411A11AB60E2}"/>
    <cellStyle name="Normal 9 6 8 2" xfId="5229" xr:uid="{23595D64-DF10-4384-A1B7-595D19807102}"/>
    <cellStyle name="Normal 9 6 9" xfId="4272" xr:uid="{38A09431-024F-40C8-952D-8EB383478442}"/>
    <cellStyle name="Normal 9 6 9 2" xfId="5230" xr:uid="{4E941AEB-7AEE-4DB3-9B06-0855E71FD1AC}"/>
    <cellStyle name="Normal 9 7" xfId="182" xr:uid="{19D13AF9-42D4-4CDF-BB36-508DF0ED1673}"/>
    <cellStyle name="Normal 9 7 2" xfId="426" xr:uid="{E9FE13B8-3207-4AE3-9EFC-84857719E480}"/>
    <cellStyle name="Normal 9 7 2 2" xfId="893" xr:uid="{5AA51559-6CE8-42BB-97FF-83527D608979}"/>
    <cellStyle name="Normal 9 7 2 2 2" xfId="2475" xr:uid="{6DCFF520-75CF-48F2-BF0A-EFDA244395C0}"/>
    <cellStyle name="Normal 9 7 2 2 2 2" xfId="2476" xr:uid="{F72E3241-FFF3-4F9E-88BB-5C544BF6120D}"/>
    <cellStyle name="Normal 9 7 2 2 2 2 2" xfId="5235" xr:uid="{DE34E08F-ACB5-4EB4-9E2A-6C38CE449DCF}"/>
    <cellStyle name="Normal 9 7 2 2 2 3" xfId="5234" xr:uid="{E09EC6DA-885E-48E2-8EE3-59E5F573997E}"/>
    <cellStyle name="Normal 9 7 2 2 3" xfId="2477" xr:uid="{77A1E68A-670C-4FE1-AC14-FBBB378F8BD2}"/>
    <cellStyle name="Normal 9 7 2 2 3 2" xfId="5236" xr:uid="{19D2861F-8069-45BE-9A59-A068FDAC97FF}"/>
    <cellStyle name="Normal 9 7 2 2 4" xfId="4273" xr:uid="{28A36990-6E31-46A2-8E8E-817B84CBC64F}"/>
    <cellStyle name="Normal 9 7 2 2 4 2" xfId="5237" xr:uid="{079F312B-43D8-4F49-B36D-2360FE82909B}"/>
    <cellStyle name="Normal 9 7 2 2 5" xfId="5233" xr:uid="{7DD591D6-393B-4A4A-BC44-C397E747ACEF}"/>
    <cellStyle name="Normal 9 7 2 3" xfId="2478" xr:uid="{EA54C55C-3384-48AB-8192-19953BF4C4F1}"/>
    <cellStyle name="Normal 9 7 2 3 2" xfId="2479" xr:uid="{06F814C4-9825-43C1-A9C2-C4D3918733E1}"/>
    <cellStyle name="Normal 9 7 2 3 2 2" xfId="5239" xr:uid="{ED6E9CA3-195D-4944-85AA-AAD25AA0A18D}"/>
    <cellStyle name="Normal 9 7 2 3 3" xfId="4274" xr:uid="{5FA9A9D2-0032-4C84-97F2-414F58DD0B00}"/>
    <cellStyle name="Normal 9 7 2 3 3 2" xfId="5240" xr:uid="{7B9C6A2C-A64F-4D9E-96E5-B868161624AC}"/>
    <cellStyle name="Normal 9 7 2 3 4" xfId="4275" xr:uid="{198CF511-15BA-4AB1-9A06-E09F050EE897}"/>
    <cellStyle name="Normal 9 7 2 3 4 2" xfId="5241" xr:uid="{E87BD716-20EE-4BD6-98EC-C68C3C7912E0}"/>
    <cellStyle name="Normal 9 7 2 3 5" xfId="5238" xr:uid="{80EF5454-4EBA-43DC-A7CC-3B6A0678EA2B}"/>
    <cellStyle name="Normal 9 7 2 4" xfId="2480" xr:uid="{D929B850-2C44-4039-B99D-7FF5DA90DCB0}"/>
    <cellStyle name="Normal 9 7 2 4 2" xfId="5242" xr:uid="{2068DBB2-71DA-4BC3-AC96-809B5A354025}"/>
    <cellStyle name="Normal 9 7 2 5" xfId="4276" xr:uid="{908A5E0B-29C1-4B9B-8089-533F68605688}"/>
    <cellStyle name="Normal 9 7 2 5 2" xfId="5243" xr:uid="{C1809419-FB5E-4BE8-ACA0-8DEB2B70A9B5}"/>
    <cellStyle name="Normal 9 7 2 6" xfId="4277" xr:uid="{BE5FD4D3-6524-4155-892A-6DDD135339A4}"/>
    <cellStyle name="Normal 9 7 2 6 2" xfId="5244" xr:uid="{2AB9C1BF-F122-405F-BD2A-505D719C7826}"/>
    <cellStyle name="Normal 9 7 2 7" xfId="5232" xr:uid="{3F937592-6678-44ED-99C7-8CDEE7EE8596}"/>
    <cellStyle name="Normal 9 7 3" xfId="894" xr:uid="{741DDB25-035F-4B43-8B6A-AE196CE8F16B}"/>
    <cellStyle name="Normal 9 7 3 2" xfId="2481" xr:uid="{FC1482A5-556B-49B5-BB4D-9FD307778C4D}"/>
    <cellStyle name="Normal 9 7 3 2 2" xfId="2482" xr:uid="{BD6D537D-ED7B-4AB1-80FD-D29508F8F9ED}"/>
    <cellStyle name="Normal 9 7 3 2 2 2" xfId="5247" xr:uid="{3E31D441-E5F2-49D8-B050-376FA24A65FC}"/>
    <cellStyle name="Normal 9 7 3 2 3" xfId="4278" xr:uid="{3545617C-A4AF-4599-9C21-592E6E407500}"/>
    <cellStyle name="Normal 9 7 3 2 3 2" xfId="5248" xr:uid="{B8E8C542-46B7-4DFC-8291-3A5A7B0F39B8}"/>
    <cellStyle name="Normal 9 7 3 2 4" xfId="4279" xr:uid="{6481F7BD-4E9D-430A-B52A-775B17B4552C}"/>
    <cellStyle name="Normal 9 7 3 2 4 2" xfId="5249" xr:uid="{60A65605-457C-4BE1-BA24-37F9539B37E4}"/>
    <cellStyle name="Normal 9 7 3 2 5" xfId="5246" xr:uid="{F14FAAE9-E21C-476D-B78C-5DFE16710725}"/>
    <cellStyle name="Normal 9 7 3 3" xfId="2483" xr:uid="{020C9B13-9C56-4B45-B614-855F6E740949}"/>
    <cellStyle name="Normal 9 7 3 3 2" xfId="5250" xr:uid="{5239D2C5-61A5-4CE2-9F24-5515C0C8F991}"/>
    <cellStyle name="Normal 9 7 3 4" xfId="4280" xr:uid="{91AFB9C6-211D-4C85-B556-2AC1B26F5BBC}"/>
    <cellStyle name="Normal 9 7 3 4 2" xfId="5251" xr:uid="{597C7E23-C0C4-4BCE-8AEB-55733B73569E}"/>
    <cellStyle name="Normal 9 7 3 5" xfId="4281" xr:uid="{51A312B7-6A4F-4E3B-AE2E-6A2DF3A9B96B}"/>
    <cellStyle name="Normal 9 7 3 5 2" xfId="5252" xr:uid="{276B1EE7-A54B-4CB2-857B-97F1C30D9C5B}"/>
    <cellStyle name="Normal 9 7 3 6" xfId="5245" xr:uid="{1E5D0638-7E61-45A1-81A0-6471C781D724}"/>
    <cellStyle name="Normal 9 7 4" xfId="2484" xr:uid="{04AF5CC0-6FBC-46D4-A3A9-241B0DD6FB67}"/>
    <cellStyle name="Normal 9 7 4 2" xfId="2485" xr:uid="{7C779E03-3DEF-4BED-865F-E1F735AA073A}"/>
    <cellStyle name="Normal 9 7 4 2 2" xfId="5254" xr:uid="{07BC54DF-BB42-476C-8887-DD907112F644}"/>
    <cellStyle name="Normal 9 7 4 3" xfId="4282" xr:uid="{83B4A90F-F14B-4B3E-8332-6781E05D4E3C}"/>
    <cellStyle name="Normal 9 7 4 3 2" xfId="5255" xr:uid="{258AA9DD-DE28-45ED-B615-9F1730ABBE80}"/>
    <cellStyle name="Normal 9 7 4 4" xfId="4283" xr:uid="{17AC364C-A76B-4969-B92B-3C980C45B383}"/>
    <cellStyle name="Normal 9 7 4 4 2" xfId="5256" xr:uid="{C8C3C27F-E0F2-421A-98E6-DC40415174F7}"/>
    <cellStyle name="Normal 9 7 4 5" xfId="5253" xr:uid="{80E65820-F6CC-47C1-8F05-7CFA596CB63D}"/>
    <cellStyle name="Normal 9 7 5" xfId="2486" xr:uid="{CD8C7349-16CD-4A38-A8AD-3BD0A13F414C}"/>
    <cellStyle name="Normal 9 7 5 2" xfId="4284" xr:uid="{F0C84966-1F89-4C79-B504-FF549906C171}"/>
    <cellStyle name="Normal 9 7 5 2 2" xfId="5258" xr:uid="{DB6B22C2-5228-4D30-BCD3-035CBDA474B4}"/>
    <cellStyle name="Normal 9 7 5 3" xfId="4285" xr:uid="{F381EC5E-6815-4332-AAED-480193B0CB6B}"/>
    <cellStyle name="Normal 9 7 5 3 2" xfId="5259" xr:uid="{A2856241-70BF-4150-9F0C-7832903B458B}"/>
    <cellStyle name="Normal 9 7 5 4" xfId="4286" xr:uid="{78DFE18B-3845-4F75-81D7-C41BE8810EAC}"/>
    <cellStyle name="Normal 9 7 5 4 2" xfId="5260" xr:uid="{1C99B416-783C-4C5F-82E8-9378AB0C9D62}"/>
    <cellStyle name="Normal 9 7 5 5" xfId="5257" xr:uid="{CE7DA474-77D5-488E-A6A6-EDA597C1E9D7}"/>
    <cellStyle name="Normal 9 7 6" xfId="4287" xr:uid="{AE28095F-00DD-4135-B15F-4EE2C4A9767E}"/>
    <cellStyle name="Normal 9 7 6 2" xfId="5261" xr:uid="{4EDDF432-67EE-48AA-94FD-CB4221CD9160}"/>
    <cellStyle name="Normal 9 7 7" xfId="4288" xr:uid="{681E23A5-925E-41B4-8661-15A9F4CFF700}"/>
    <cellStyle name="Normal 9 7 7 2" xfId="5262" xr:uid="{8937B430-A380-4472-A802-47AC1D093965}"/>
    <cellStyle name="Normal 9 7 8" xfId="4289" xr:uid="{FD89721E-8645-4EEB-8C1F-B653F6151D13}"/>
    <cellStyle name="Normal 9 7 8 2" xfId="5263" xr:uid="{13234801-14D4-4523-AE91-CEA3A3627A81}"/>
    <cellStyle name="Normal 9 7 9" xfId="5231" xr:uid="{03FB68DA-A0B3-4442-B801-212BAEDB4EAB}"/>
    <cellStyle name="Normal 9 8" xfId="427" xr:uid="{60B9D12F-B3BF-4F23-BF2A-219922A6D2A3}"/>
    <cellStyle name="Normal 9 8 2" xfId="895" xr:uid="{6FC506CE-C145-416A-9F7A-81E8B02F5301}"/>
    <cellStyle name="Normal 9 8 2 2" xfId="896" xr:uid="{74411BCB-2F67-4C97-8FA5-3854B882F3EE}"/>
    <cellStyle name="Normal 9 8 2 2 2" xfId="2487" xr:uid="{7E8A166E-65FD-4915-A4C2-5D18EA9C22DB}"/>
    <cellStyle name="Normal 9 8 2 2 2 2" xfId="5267" xr:uid="{F826A4F6-B428-4546-B0D3-F5EAC3721EA8}"/>
    <cellStyle name="Normal 9 8 2 2 3" xfId="4290" xr:uid="{9BADEC9A-4DA9-4DC4-9371-E79F1A78AB0F}"/>
    <cellStyle name="Normal 9 8 2 2 3 2" xfId="5268" xr:uid="{E5283E48-F3C8-473B-B0C1-3D910120A25E}"/>
    <cellStyle name="Normal 9 8 2 2 4" xfId="4291" xr:uid="{19B07C12-4DAC-48B1-BFE8-98D31878B85A}"/>
    <cellStyle name="Normal 9 8 2 2 4 2" xfId="5269" xr:uid="{D4535663-FA43-4DDE-95A9-00265DC55542}"/>
    <cellStyle name="Normal 9 8 2 2 5" xfId="5266" xr:uid="{C3EFBA86-CA9C-40CB-B9C8-4686858FB944}"/>
    <cellStyle name="Normal 9 8 2 3" xfId="2488" xr:uid="{DD50707C-43E8-48AE-B75E-819063962909}"/>
    <cellStyle name="Normal 9 8 2 3 2" xfId="5270" xr:uid="{846595E9-2B3B-4515-A4AD-D51177724A7A}"/>
    <cellStyle name="Normal 9 8 2 4" xfId="4292" xr:uid="{05B6EFC0-531C-44EE-8106-AEB71DAF8A42}"/>
    <cellStyle name="Normal 9 8 2 4 2" xfId="5271" xr:uid="{FFC78F79-B6E7-41A2-86EB-6285B2676CDE}"/>
    <cellStyle name="Normal 9 8 2 5" xfId="4293" xr:uid="{D5B72E25-B97F-4454-AF1F-DBA075861FC3}"/>
    <cellStyle name="Normal 9 8 2 5 2" xfId="5272" xr:uid="{0C9EEB92-E30C-441F-B51A-AA380EF098AA}"/>
    <cellStyle name="Normal 9 8 2 6" xfId="5265" xr:uid="{4D400CFA-C675-41BC-8A76-A00B19001B18}"/>
    <cellStyle name="Normal 9 8 3" xfId="897" xr:uid="{4C83CC02-E2E5-4DB1-B99A-35DCE09E8669}"/>
    <cellStyle name="Normal 9 8 3 2" xfId="2489" xr:uid="{6C977413-011B-4504-8F29-77506791202A}"/>
    <cellStyle name="Normal 9 8 3 2 2" xfId="5274" xr:uid="{D35B274B-82B7-4558-B13A-CA516BA4908D}"/>
    <cellStyle name="Normal 9 8 3 3" xfId="4294" xr:uid="{BCE0A25E-2697-49F6-BA14-903A60B5901E}"/>
    <cellStyle name="Normal 9 8 3 3 2" xfId="5275" xr:uid="{7140EDDD-D434-4F7A-A547-AECDD26274A4}"/>
    <cellStyle name="Normal 9 8 3 4" xfId="4295" xr:uid="{6F0485EA-0FFE-4DBA-9712-15E96A436F35}"/>
    <cellStyle name="Normal 9 8 3 4 2" xfId="5276" xr:uid="{1D0968CD-6F40-4D8C-A12A-7D35326285AF}"/>
    <cellStyle name="Normal 9 8 3 5" xfId="5273" xr:uid="{05ABEEE9-95D2-4B2E-B3B8-C5E28BAD63AC}"/>
    <cellStyle name="Normal 9 8 4" xfId="2490" xr:uid="{C6A56919-831C-4185-A24E-48B492C12D3A}"/>
    <cellStyle name="Normal 9 8 4 2" xfId="4296" xr:uid="{B1C8FF19-82C1-44A3-A620-D1AC5CE0CB27}"/>
    <cellStyle name="Normal 9 8 4 2 2" xfId="5278" xr:uid="{3E8E799A-DA38-4E3B-B862-FB327DF353AD}"/>
    <cellStyle name="Normal 9 8 4 3" xfId="4297" xr:uid="{515E6CA3-3691-4972-8D70-ADCA5AB62484}"/>
    <cellStyle name="Normal 9 8 4 3 2" xfId="5279" xr:uid="{95CA6398-9FBA-4433-817F-25175E1CD32A}"/>
    <cellStyle name="Normal 9 8 4 4" xfId="4298" xr:uid="{C6B8E228-9621-4E9B-8FE0-E3166EFE7054}"/>
    <cellStyle name="Normal 9 8 4 4 2" xfId="5280" xr:uid="{ED354809-6CC8-4EE8-9AA0-EF8EA8E349AF}"/>
    <cellStyle name="Normal 9 8 4 5" xfId="5277" xr:uid="{8AFFD06F-1801-4339-A73E-69FEBB0FE5D0}"/>
    <cellStyle name="Normal 9 8 5" xfId="4299" xr:uid="{653C848A-8A00-47D9-B17B-2F16C6E5543D}"/>
    <cellStyle name="Normal 9 8 5 2" xfId="5281" xr:uid="{E09A03DE-E193-45A2-A076-23990DADBBB3}"/>
    <cellStyle name="Normal 9 8 6" xfId="4300" xr:uid="{6CFE5631-BD31-4923-A0DD-E976CAED51C7}"/>
    <cellStyle name="Normal 9 8 6 2" xfId="5282" xr:uid="{47C987F7-194A-4197-854C-551989B396F0}"/>
    <cellStyle name="Normal 9 8 7" xfId="4301" xr:uid="{CC3BDBF9-D875-47A7-B824-A8CBA5967CB4}"/>
    <cellStyle name="Normal 9 8 7 2" xfId="5283" xr:uid="{DC31FB9B-3240-4093-8C5D-1E45673CCE83}"/>
    <cellStyle name="Normal 9 8 8" xfId="5264" xr:uid="{CA981C2C-7E34-41B8-B225-FE9C19D2E4E9}"/>
    <cellStyle name="Normal 9 9" xfId="428" xr:uid="{7CD657BB-9A80-46AE-9E1B-CC3A08671506}"/>
    <cellStyle name="Normal 9 9 2" xfId="898" xr:uid="{344007CA-D00F-43F9-BA3E-2C327872DE51}"/>
    <cellStyle name="Normal 9 9 2 2" xfId="2491" xr:uid="{4DD8FB47-43A9-4F36-8512-5AF22D744CAA}"/>
    <cellStyle name="Normal 9 9 2 2 2" xfId="5286" xr:uid="{4949BEA4-31A5-4800-9E6D-2C8DCF48D541}"/>
    <cellStyle name="Normal 9 9 2 3" xfId="4302" xr:uid="{A70587A9-B29F-49BE-8B81-7CB8519499FB}"/>
    <cellStyle name="Normal 9 9 2 3 2" xfId="5287" xr:uid="{8D23D55A-07F0-4A89-B528-90FCD0670022}"/>
    <cellStyle name="Normal 9 9 2 4" xfId="4303" xr:uid="{48150C86-5E52-47BC-B70D-D25EFE696167}"/>
    <cellStyle name="Normal 9 9 2 4 2" xfId="5288" xr:uid="{3512B000-A3BE-487E-A7F4-D856B316D079}"/>
    <cellStyle name="Normal 9 9 2 5" xfId="5285" xr:uid="{81C120BD-0E33-400D-9D81-79071FEA1A3E}"/>
    <cellStyle name="Normal 9 9 3" xfId="2492" xr:uid="{41585C24-A1AA-4C13-96ED-BEB5FC1D750B}"/>
    <cellStyle name="Normal 9 9 3 2" xfId="4304" xr:uid="{42BB1BB6-4FB3-4B08-9F0E-70959257D24C}"/>
    <cellStyle name="Normal 9 9 3 2 2" xfId="5290" xr:uid="{077A5AEC-72AF-40D1-A588-B31216986667}"/>
    <cellStyle name="Normal 9 9 3 3" xfId="4305" xr:uid="{77C46FF1-AF6A-4ED9-9473-474EC92FEAAF}"/>
    <cellStyle name="Normal 9 9 3 3 2" xfId="5291" xr:uid="{083549F2-A2D5-4D98-961E-2275226ACB4E}"/>
    <cellStyle name="Normal 9 9 3 4" xfId="4306" xr:uid="{5AC5912A-52E8-452B-9F66-AFE3FB7179CA}"/>
    <cellStyle name="Normal 9 9 3 4 2" xfId="5292" xr:uid="{9DB46463-4CF6-4DFF-8055-6B1A0780BFC3}"/>
    <cellStyle name="Normal 9 9 3 5" xfId="5289" xr:uid="{27AE96C9-D2D6-4198-BE92-797204FE48E6}"/>
    <cellStyle name="Normal 9 9 4" xfId="4307" xr:uid="{A015A08C-4955-405F-88BE-EE6FECB4F2A5}"/>
    <cellStyle name="Normal 9 9 4 2" xfId="5293" xr:uid="{4CE4D1BF-1D85-49A3-ABA4-C4DDB7C82F21}"/>
    <cellStyle name="Normal 9 9 5" xfId="4308" xr:uid="{25B2B2E9-5E80-4A24-B83E-9E06C359DD89}"/>
    <cellStyle name="Normal 9 9 5 2" xfId="5294" xr:uid="{E5F0F029-F06D-4D6C-B7AF-0450434275ED}"/>
    <cellStyle name="Normal 9 9 6" xfId="4309" xr:uid="{AE54EB66-0317-4C43-B0BA-900064FB87F1}"/>
    <cellStyle name="Normal 9 9 6 2" xfId="5295" xr:uid="{CB30D10F-F198-4878-8694-03000E6B530A}"/>
    <cellStyle name="Normal 9 9 7" xfId="5284" xr:uid="{7C69382E-F65F-4645-AE28-0CE7BE42B5B9}"/>
    <cellStyle name="Percent 2" xfId="183" xr:uid="{70AC5C38-A727-4273-BA7F-8F70B76A0BB0}"/>
    <cellStyle name="Percent 2 2" xfId="5296" xr:uid="{749D0AFB-0E8D-45A6-B3E3-A4A7DE3D426D}"/>
    <cellStyle name="Гиперссылка 2" xfId="4" xr:uid="{49BAA0F8-B3D3-41B5-87DD-435502328B29}"/>
    <cellStyle name="Гиперссылка 2 2" xfId="5297" xr:uid="{F6A9CA3A-7C6E-4373-858B-87F847E49C20}"/>
    <cellStyle name="Обычный 2" xfId="1" xr:uid="{A3CD5D5E-4502-4158-8112-08CDD679ACF5}"/>
    <cellStyle name="Обычный 2 2" xfId="5" xr:uid="{D19F253E-EE9B-4476-9D91-2EE3A6D7A3DC}"/>
    <cellStyle name="Обычный 2 2 2" xfId="5299" xr:uid="{F9065072-4C5D-41F5-A9B8-92509CC88B4E}"/>
    <cellStyle name="Обычный 2 3" xfId="5298" xr:uid="{E58A8304-B95F-4033-A6FB-8F2FCDB4744B}"/>
    <cellStyle name="常规_Sheet1_1" xfId="4411" xr:uid="{84DB499D-475D-473A-8C01-3A0D493A827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3"/>
  <sheetViews>
    <sheetView tabSelected="1" zoomScale="90" zoomScaleNormal="90" workbookViewId="0">
      <selection activeCell="K50" sqref="A1:K5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4">
        <v>51393</v>
      </c>
      <c r="K10" s="115"/>
    </row>
    <row r="11" spans="1:11">
      <c r="A11" s="114"/>
      <c r="B11" s="114" t="s">
        <v>711</v>
      </c>
      <c r="C11" s="120"/>
      <c r="D11" s="120"/>
      <c r="E11" s="120"/>
      <c r="F11" s="115"/>
      <c r="G11" s="116"/>
      <c r="H11" s="116" t="s">
        <v>711</v>
      </c>
      <c r="I11" s="120"/>
      <c r="J11" s="135"/>
      <c r="K11" s="115"/>
    </row>
    <row r="12" spans="1:11">
      <c r="A12" s="114"/>
      <c r="B12" s="114" t="s">
        <v>735</v>
      </c>
      <c r="C12" s="120"/>
      <c r="D12" s="120"/>
      <c r="E12" s="120"/>
      <c r="F12" s="115"/>
      <c r="G12" s="116"/>
      <c r="H12" s="116" t="s">
        <v>735</v>
      </c>
      <c r="I12" s="120"/>
      <c r="J12" s="120"/>
      <c r="K12" s="115"/>
    </row>
    <row r="13" spans="1:11">
      <c r="A13" s="114"/>
      <c r="B13" s="114" t="s">
        <v>713</v>
      </c>
      <c r="C13" s="120"/>
      <c r="D13" s="120"/>
      <c r="E13" s="120"/>
      <c r="F13" s="115"/>
      <c r="G13" s="116"/>
      <c r="H13" s="116" t="s">
        <v>713</v>
      </c>
      <c r="I13" s="120"/>
      <c r="J13" s="99" t="s">
        <v>11</v>
      </c>
      <c r="K13" s="115"/>
    </row>
    <row r="14" spans="1:11" ht="15" customHeight="1">
      <c r="A14" s="114"/>
      <c r="B14" s="114"/>
      <c r="C14" s="120"/>
      <c r="D14" s="120"/>
      <c r="E14" s="120"/>
      <c r="F14" s="115"/>
      <c r="G14" s="116"/>
      <c r="H14" s="116" t="s">
        <v>6</v>
      </c>
      <c r="I14" s="120"/>
      <c r="J14" s="136">
        <v>45181</v>
      </c>
      <c r="K14" s="115"/>
    </row>
    <row r="15" spans="1:11" ht="15" customHeight="1">
      <c r="A15" s="114"/>
      <c r="B15" s="6" t="s">
        <v>6</v>
      </c>
      <c r="C15" s="7"/>
      <c r="D15" s="7"/>
      <c r="E15" s="7"/>
      <c r="F15" s="8"/>
      <c r="G15" s="116"/>
      <c r="H15" s="9"/>
      <c r="I15" s="120"/>
      <c r="J15" s="137"/>
      <c r="K15" s="115"/>
    </row>
    <row r="16" spans="1:11" ht="15" customHeight="1">
      <c r="A16" s="114"/>
      <c r="B16" s="120"/>
      <c r="C16" s="120"/>
      <c r="D16" s="120"/>
      <c r="E16" s="120"/>
      <c r="F16" s="120"/>
      <c r="G16" s="120"/>
      <c r="H16" s="120"/>
      <c r="I16" s="123" t="s">
        <v>142</v>
      </c>
      <c r="J16" s="129">
        <v>39945</v>
      </c>
      <c r="K16" s="115"/>
    </row>
    <row r="17" spans="1:11">
      <c r="A17" s="114"/>
      <c r="B17" s="120" t="s">
        <v>714</v>
      </c>
      <c r="C17" s="120"/>
      <c r="D17" s="120"/>
      <c r="E17" s="120"/>
      <c r="F17" s="120"/>
      <c r="G17" s="120"/>
      <c r="H17" s="120"/>
      <c r="I17" s="123" t="s">
        <v>143</v>
      </c>
      <c r="J17" s="129" t="s">
        <v>734</v>
      </c>
      <c r="K17" s="115"/>
    </row>
    <row r="18" spans="1:11" ht="18">
      <c r="A18" s="114"/>
      <c r="B18" s="120" t="s">
        <v>715</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24">
      <c r="A22" s="114"/>
      <c r="B22" s="107">
        <v>1</v>
      </c>
      <c r="C22" s="10" t="s">
        <v>716</v>
      </c>
      <c r="D22" s="118" t="s">
        <v>716</v>
      </c>
      <c r="E22" s="118" t="s">
        <v>27</v>
      </c>
      <c r="F22" s="132"/>
      <c r="G22" s="133"/>
      <c r="H22" s="11" t="s">
        <v>717</v>
      </c>
      <c r="I22" s="14">
        <v>15</v>
      </c>
      <c r="J22" s="109">
        <f t="shared" ref="J22:J41" si="0">I22*B22</f>
        <v>15</v>
      </c>
      <c r="K22" s="115"/>
    </row>
    <row r="23" spans="1:11" ht="24">
      <c r="A23" s="114"/>
      <c r="B23" s="107">
        <v>1</v>
      </c>
      <c r="C23" s="10" t="s">
        <v>716</v>
      </c>
      <c r="D23" s="118" t="s">
        <v>716</v>
      </c>
      <c r="E23" s="118" t="s">
        <v>718</v>
      </c>
      <c r="F23" s="132"/>
      <c r="G23" s="133"/>
      <c r="H23" s="11" t="s">
        <v>717</v>
      </c>
      <c r="I23" s="14">
        <v>15</v>
      </c>
      <c r="J23" s="109">
        <f t="shared" si="0"/>
        <v>15</v>
      </c>
      <c r="K23" s="115"/>
    </row>
    <row r="24" spans="1:11" ht="24">
      <c r="A24" s="114"/>
      <c r="B24" s="107">
        <v>1</v>
      </c>
      <c r="C24" s="10" t="s">
        <v>708</v>
      </c>
      <c r="D24" s="118" t="s">
        <v>708</v>
      </c>
      <c r="E24" s="118" t="s">
        <v>719</v>
      </c>
      <c r="F24" s="132"/>
      <c r="G24" s="133"/>
      <c r="H24" s="11" t="s">
        <v>709</v>
      </c>
      <c r="I24" s="14">
        <v>21.6</v>
      </c>
      <c r="J24" s="109">
        <f t="shared" si="0"/>
        <v>21.6</v>
      </c>
      <c r="K24" s="115"/>
    </row>
    <row r="25" spans="1:11">
      <c r="A25" s="114"/>
      <c r="B25" s="107">
        <v>50</v>
      </c>
      <c r="C25" s="10" t="s">
        <v>656</v>
      </c>
      <c r="D25" s="118" t="s">
        <v>656</v>
      </c>
      <c r="E25" s="118" t="s">
        <v>26</v>
      </c>
      <c r="F25" s="132"/>
      <c r="G25" s="133"/>
      <c r="H25" s="11" t="s">
        <v>658</v>
      </c>
      <c r="I25" s="14">
        <v>0.17</v>
      </c>
      <c r="J25" s="109">
        <f t="shared" si="0"/>
        <v>8.5</v>
      </c>
      <c r="K25" s="115"/>
    </row>
    <row r="26" spans="1:11">
      <c r="A26" s="114"/>
      <c r="B26" s="107">
        <v>75</v>
      </c>
      <c r="C26" s="10" t="s">
        <v>656</v>
      </c>
      <c r="D26" s="118" t="s">
        <v>656</v>
      </c>
      <c r="E26" s="118" t="s">
        <v>90</v>
      </c>
      <c r="F26" s="132"/>
      <c r="G26" s="133"/>
      <c r="H26" s="11" t="s">
        <v>658</v>
      </c>
      <c r="I26" s="14">
        <v>0.17</v>
      </c>
      <c r="J26" s="109">
        <f t="shared" si="0"/>
        <v>12.750000000000002</v>
      </c>
      <c r="K26" s="115"/>
    </row>
    <row r="27" spans="1:11">
      <c r="A27" s="114"/>
      <c r="B27" s="107">
        <v>75</v>
      </c>
      <c r="C27" s="10" t="s">
        <v>656</v>
      </c>
      <c r="D27" s="118" t="s">
        <v>656</v>
      </c>
      <c r="E27" s="118" t="s">
        <v>27</v>
      </c>
      <c r="F27" s="132"/>
      <c r="G27" s="133"/>
      <c r="H27" s="11" t="s">
        <v>658</v>
      </c>
      <c r="I27" s="14">
        <v>0.17</v>
      </c>
      <c r="J27" s="109">
        <f t="shared" si="0"/>
        <v>12.750000000000002</v>
      </c>
      <c r="K27" s="115"/>
    </row>
    <row r="28" spans="1:11" ht="24">
      <c r="A28" s="114"/>
      <c r="B28" s="107">
        <v>15</v>
      </c>
      <c r="C28" s="10" t="s">
        <v>720</v>
      </c>
      <c r="D28" s="118" t="s">
        <v>720</v>
      </c>
      <c r="E28" s="118"/>
      <c r="F28" s="132"/>
      <c r="G28" s="133"/>
      <c r="H28" s="11" t="s">
        <v>721</v>
      </c>
      <c r="I28" s="14">
        <v>0.72</v>
      </c>
      <c r="J28" s="109">
        <f t="shared" si="0"/>
        <v>10.799999999999999</v>
      </c>
      <c r="K28" s="115"/>
    </row>
    <row r="29" spans="1:11" ht="24">
      <c r="A29" s="114"/>
      <c r="B29" s="107">
        <v>2</v>
      </c>
      <c r="C29" s="10" t="s">
        <v>722</v>
      </c>
      <c r="D29" s="118" t="s">
        <v>722</v>
      </c>
      <c r="E29" s="118" t="s">
        <v>273</v>
      </c>
      <c r="F29" s="132"/>
      <c r="G29" s="133"/>
      <c r="H29" s="11" t="s">
        <v>723</v>
      </c>
      <c r="I29" s="14">
        <v>1.95</v>
      </c>
      <c r="J29" s="109">
        <f t="shared" si="0"/>
        <v>3.9</v>
      </c>
      <c r="K29" s="115"/>
    </row>
    <row r="30" spans="1:11" ht="24">
      <c r="A30" s="114"/>
      <c r="B30" s="107">
        <v>2</v>
      </c>
      <c r="C30" s="10" t="s">
        <v>722</v>
      </c>
      <c r="D30" s="118" t="s">
        <v>722</v>
      </c>
      <c r="E30" s="118" t="s">
        <v>673</v>
      </c>
      <c r="F30" s="132"/>
      <c r="G30" s="133"/>
      <c r="H30" s="11" t="s">
        <v>723</v>
      </c>
      <c r="I30" s="14">
        <v>1.95</v>
      </c>
      <c r="J30" s="109">
        <f t="shared" si="0"/>
        <v>3.9</v>
      </c>
      <c r="K30" s="115"/>
    </row>
    <row r="31" spans="1:11" ht="24">
      <c r="A31" s="114"/>
      <c r="B31" s="107">
        <v>2</v>
      </c>
      <c r="C31" s="10" t="s">
        <v>722</v>
      </c>
      <c r="D31" s="118" t="s">
        <v>722</v>
      </c>
      <c r="E31" s="118" t="s">
        <v>271</v>
      </c>
      <c r="F31" s="132"/>
      <c r="G31" s="133"/>
      <c r="H31" s="11" t="s">
        <v>723</v>
      </c>
      <c r="I31" s="14">
        <v>1.95</v>
      </c>
      <c r="J31" s="109">
        <f t="shared" si="0"/>
        <v>3.9</v>
      </c>
      <c r="K31" s="115"/>
    </row>
    <row r="32" spans="1:11" ht="24">
      <c r="A32" s="114"/>
      <c r="B32" s="107">
        <v>2</v>
      </c>
      <c r="C32" s="10" t="s">
        <v>722</v>
      </c>
      <c r="D32" s="118" t="s">
        <v>722</v>
      </c>
      <c r="E32" s="118" t="s">
        <v>272</v>
      </c>
      <c r="F32" s="132"/>
      <c r="G32" s="133"/>
      <c r="H32" s="11" t="s">
        <v>723</v>
      </c>
      <c r="I32" s="14">
        <v>1.95</v>
      </c>
      <c r="J32" s="109">
        <f t="shared" si="0"/>
        <v>3.9</v>
      </c>
      <c r="K32" s="115"/>
    </row>
    <row r="33" spans="1:11" ht="24">
      <c r="A33" s="114"/>
      <c r="B33" s="107">
        <v>2</v>
      </c>
      <c r="C33" s="10" t="s">
        <v>722</v>
      </c>
      <c r="D33" s="118" t="s">
        <v>722</v>
      </c>
      <c r="E33" s="118" t="s">
        <v>724</v>
      </c>
      <c r="F33" s="132"/>
      <c r="G33" s="133"/>
      <c r="H33" s="11" t="s">
        <v>723</v>
      </c>
      <c r="I33" s="14">
        <v>1.95</v>
      </c>
      <c r="J33" s="109">
        <f t="shared" si="0"/>
        <v>3.9</v>
      </c>
      <c r="K33" s="115"/>
    </row>
    <row r="34" spans="1:11" ht="24">
      <c r="A34" s="114"/>
      <c r="B34" s="107">
        <v>2</v>
      </c>
      <c r="C34" s="10" t="s">
        <v>725</v>
      </c>
      <c r="D34" s="118" t="s">
        <v>725</v>
      </c>
      <c r="E34" s="118" t="s">
        <v>273</v>
      </c>
      <c r="F34" s="132"/>
      <c r="G34" s="133"/>
      <c r="H34" s="11" t="s">
        <v>726</v>
      </c>
      <c r="I34" s="14">
        <v>1.96</v>
      </c>
      <c r="J34" s="109">
        <f t="shared" si="0"/>
        <v>3.92</v>
      </c>
      <c r="K34" s="115"/>
    </row>
    <row r="35" spans="1:11" ht="24">
      <c r="A35" s="114"/>
      <c r="B35" s="107">
        <v>2</v>
      </c>
      <c r="C35" s="10" t="s">
        <v>725</v>
      </c>
      <c r="D35" s="118" t="s">
        <v>725</v>
      </c>
      <c r="E35" s="118" t="s">
        <v>673</v>
      </c>
      <c r="F35" s="132"/>
      <c r="G35" s="133"/>
      <c r="H35" s="11" t="s">
        <v>726</v>
      </c>
      <c r="I35" s="14">
        <v>1.96</v>
      </c>
      <c r="J35" s="109">
        <f t="shared" si="0"/>
        <v>3.92</v>
      </c>
      <c r="K35" s="115"/>
    </row>
    <row r="36" spans="1:11" ht="24">
      <c r="A36" s="114"/>
      <c r="B36" s="107">
        <v>2</v>
      </c>
      <c r="C36" s="10" t="s">
        <v>725</v>
      </c>
      <c r="D36" s="118" t="s">
        <v>725</v>
      </c>
      <c r="E36" s="118" t="s">
        <v>271</v>
      </c>
      <c r="F36" s="132"/>
      <c r="G36" s="133"/>
      <c r="H36" s="11" t="s">
        <v>726</v>
      </c>
      <c r="I36" s="14">
        <v>1.96</v>
      </c>
      <c r="J36" s="109">
        <f t="shared" si="0"/>
        <v>3.92</v>
      </c>
      <c r="K36" s="115"/>
    </row>
    <row r="37" spans="1:11" ht="24">
      <c r="A37" s="114"/>
      <c r="B37" s="107">
        <v>2</v>
      </c>
      <c r="C37" s="10" t="s">
        <v>725</v>
      </c>
      <c r="D37" s="118" t="s">
        <v>725</v>
      </c>
      <c r="E37" s="118" t="s">
        <v>272</v>
      </c>
      <c r="F37" s="132"/>
      <c r="G37" s="133"/>
      <c r="H37" s="11" t="s">
        <v>726</v>
      </c>
      <c r="I37" s="14">
        <v>1.96</v>
      </c>
      <c r="J37" s="109">
        <f t="shared" si="0"/>
        <v>3.92</v>
      </c>
      <c r="K37" s="115"/>
    </row>
    <row r="38" spans="1:11" ht="24">
      <c r="A38" s="114"/>
      <c r="B38" s="107">
        <v>2</v>
      </c>
      <c r="C38" s="10" t="s">
        <v>727</v>
      </c>
      <c r="D38" s="118" t="s">
        <v>727</v>
      </c>
      <c r="E38" s="118" t="s">
        <v>273</v>
      </c>
      <c r="F38" s="132"/>
      <c r="G38" s="133"/>
      <c r="H38" s="11" t="s">
        <v>728</v>
      </c>
      <c r="I38" s="14">
        <v>2.31</v>
      </c>
      <c r="J38" s="109">
        <f t="shared" si="0"/>
        <v>4.62</v>
      </c>
      <c r="K38" s="115"/>
    </row>
    <row r="39" spans="1:11" ht="24">
      <c r="A39" s="114"/>
      <c r="B39" s="107">
        <v>5</v>
      </c>
      <c r="C39" s="10" t="s">
        <v>729</v>
      </c>
      <c r="D39" s="118" t="s">
        <v>729</v>
      </c>
      <c r="E39" s="118"/>
      <c r="F39" s="132"/>
      <c r="G39" s="133"/>
      <c r="H39" s="11" t="s">
        <v>730</v>
      </c>
      <c r="I39" s="14">
        <v>0.6</v>
      </c>
      <c r="J39" s="109">
        <f t="shared" si="0"/>
        <v>3</v>
      </c>
      <c r="K39" s="115"/>
    </row>
    <row r="40" spans="1:11" ht="24">
      <c r="A40" s="114"/>
      <c r="B40" s="107">
        <v>7</v>
      </c>
      <c r="C40" s="10" t="s">
        <v>731</v>
      </c>
      <c r="D40" s="118" t="s">
        <v>731</v>
      </c>
      <c r="E40" s="118" t="s">
        <v>28</v>
      </c>
      <c r="F40" s="132"/>
      <c r="G40" s="133"/>
      <c r="H40" s="11" t="s">
        <v>732</v>
      </c>
      <c r="I40" s="14">
        <v>1.24</v>
      </c>
      <c r="J40" s="109">
        <f t="shared" si="0"/>
        <v>8.68</v>
      </c>
      <c r="K40" s="115"/>
    </row>
    <row r="41" spans="1:11" ht="24">
      <c r="A41" s="114"/>
      <c r="B41" s="108">
        <v>7</v>
      </c>
      <c r="C41" s="12" t="s">
        <v>731</v>
      </c>
      <c r="D41" s="119" t="s">
        <v>731</v>
      </c>
      <c r="E41" s="119" t="s">
        <v>29</v>
      </c>
      <c r="F41" s="142"/>
      <c r="G41" s="143"/>
      <c r="H41" s="13" t="s">
        <v>732</v>
      </c>
      <c r="I41" s="15">
        <v>1.24</v>
      </c>
      <c r="J41" s="110">
        <f t="shared" si="0"/>
        <v>8.68</v>
      </c>
      <c r="K41" s="115"/>
    </row>
    <row r="42" spans="1:11">
      <c r="A42" s="114"/>
      <c r="B42" s="126"/>
      <c r="C42" s="126"/>
      <c r="D42" s="126"/>
      <c r="E42" s="126"/>
      <c r="F42" s="126"/>
      <c r="G42" s="126"/>
      <c r="H42" s="126"/>
      <c r="I42" s="127" t="s">
        <v>255</v>
      </c>
      <c r="J42" s="128">
        <f>SUM(J22:J41)</f>
        <v>156.56000000000006</v>
      </c>
      <c r="K42" s="115"/>
    </row>
    <row r="43" spans="1:11">
      <c r="A43" s="114"/>
      <c r="B43" s="126"/>
      <c r="C43" s="126"/>
      <c r="D43" s="126"/>
      <c r="E43" s="126"/>
      <c r="F43" s="126"/>
      <c r="G43" s="126"/>
      <c r="H43" s="126"/>
      <c r="I43" s="127" t="s">
        <v>736</v>
      </c>
      <c r="J43" s="128">
        <v>20</v>
      </c>
      <c r="K43" s="115"/>
    </row>
    <row r="44" spans="1:11" hidden="1" outlineLevel="1">
      <c r="A44" s="114"/>
      <c r="B44" s="126"/>
      <c r="C44" s="126"/>
      <c r="D44" s="126"/>
      <c r="E44" s="126"/>
      <c r="F44" s="126"/>
      <c r="G44" s="126"/>
      <c r="H44" s="126"/>
      <c r="I44" s="127" t="s">
        <v>185</v>
      </c>
      <c r="J44" s="128"/>
      <c r="K44" s="115"/>
    </row>
    <row r="45" spans="1:11" collapsed="1">
      <c r="A45" s="114"/>
      <c r="B45" s="126"/>
      <c r="C45" s="126"/>
      <c r="D45" s="126"/>
      <c r="E45" s="126"/>
      <c r="F45" s="126"/>
      <c r="G45" s="126"/>
      <c r="H45" s="126"/>
      <c r="I45" s="127" t="s">
        <v>257</v>
      </c>
      <c r="J45" s="128">
        <f>SUM(J42:J44)</f>
        <v>176.56000000000006</v>
      </c>
      <c r="K45" s="115"/>
    </row>
    <row r="46" spans="1:11">
      <c r="A46" s="6"/>
      <c r="B46" s="7"/>
      <c r="C46" s="7"/>
      <c r="D46" s="7"/>
      <c r="E46" s="7"/>
      <c r="F46" s="7"/>
      <c r="G46" s="7"/>
      <c r="H46" s="7" t="s">
        <v>733</v>
      </c>
      <c r="I46" s="7"/>
      <c r="J46" s="7"/>
      <c r="K46" s="8"/>
    </row>
    <row r="48" spans="1:11">
      <c r="H48" s="1" t="s">
        <v>705</v>
      </c>
      <c r="I48" s="91">
        <f>'Tax Invoice'!M11</f>
        <v>35.409999999999997</v>
      </c>
    </row>
    <row r="49" spans="8:9">
      <c r="H49" s="1" t="s">
        <v>706</v>
      </c>
      <c r="I49" s="91">
        <f>I48*J42</f>
        <v>5543.7896000000019</v>
      </c>
    </row>
    <row r="50" spans="8:9">
      <c r="H50" s="1" t="s">
        <v>707</v>
      </c>
      <c r="I50" s="91">
        <f>I48*J45</f>
        <v>6251.9896000000017</v>
      </c>
    </row>
    <row r="51" spans="8:9">
      <c r="H51" s="1"/>
      <c r="I51" s="91"/>
    </row>
    <row r="52" spans="8:9">
      <c r="H52" s="1"/>
      <c r="I52" s="91"/>
    </row>
    <row r="53" spans="8:9">
      <c r="H53" s="1"/>
      <c r="I53" s="91"/>
    </row>
  </sheetData>
  <mergeCells count="24">
    <mergeCell ref="F40:G40"/>
    <mergeCell ref="F41:G41"/>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257</v>
      </c>
      <c r="O1" t="s">
        <v>144</v>
      </c>
      <c r="T1" t="s">
        <v>255</v>
      </c>
      <c r="U1">
        <v>156.56000000000006</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176.56000000000006</v>
      </c>
    </row>
    <row r="5" spans="1:21">
      <c r="A5" s="114"/>
      <c r="B5" s="121" t="s">
        <v>137</v>
      </c>
      <c r="C5" s="120"/>
      <c r="D5" s="120"/>
      <c r="E5" s="120"/>
      <c r="F5" s="120"/>
      <c r="G5" s="120"/>
      <c r="H5" s="120"/>
      <c r="I5" s="120"/>
      <c r="J5" s="115"/>
      <c r="S5" t="s">
        <v>733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4"/>
      <c r="J10" s="115"/>
    </row>
    <row r="11" spans="1:21">
      <c r="A11" s="114"/>
      <c r="B11" s="114" t="s">
        <v>711</v>
      </c>
      <c r="C11" s="120"/>
      <c r="D11" s="120"/>
      <c r="E11" s="115"/>
      <c r="F11" s="116"/>
      <c r="G11" s="116" t="s">
        <v>711</v>
      </c>
      <c r="H11" s="120"/>
      <c r="I11" s="13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c r="C14" s="120"/>
      <c r="D14" s="120"/>
      <c r="E14" s="115"/>
      <c r="F14" s="116"/>
      <c r="G14" s="116" t="s">
        <v>6</v>
      </c>
      <c r="H14" s="120"/>
      <c r="I14" s="136">
        <v>45180</v>
      </c>
      <c r="J14" s="115"/>
    </row>
    <row r="15" spans="1:21">
      <c r="A15" s="114"/>
      <c r="B15" s="6" t="s">
        <v>6</v>
      </c>
      <c r="C15" s="7"/>
      <c r="D15" s="7"/>
      <c r="E15" s="8"/>
      <c r="F15" s="116"/>
      <c r="G15" s="9"/>
      <c r="H15" s="120"/>
      <c r="I15" s="137"/>
      <c r="J15" s="115"/>
    </row>
    <row r="16" spans="1:21">
      <c r="A16" s="114"/>
      <c r="B16" s="120"/>
      <c r="C16" s="120"/>
      <c r="D16" s="120"/>
      <c r="E16" s="120"/>
      <c r="F16" s="120"/>
      <c r="G16" s="120"/>
      <c r="H16" s="123" t="s">
        <v>142</v>
      </c>
      <c r="I16" s="129">
        <v>39945</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159</v>
      </c>
      <c r="J18" s="115"/>
    </row>
    <row r="19" spans="1:16">
      <c r="A19" s="114"/>
      <c r="B19" s="120"/>
      <c r="C19" s="120"/>
      <c r="D19" s="120"/>
      <c r="E19" s="120"/>
      <c r="F19" s="120"/>
      <c r="G19" s="120"/>
      <c r="H19" s="120"/>
      <c r="I19" s="120"/>
      <c r="J19" s="115"/>
      <c r="P19">
        <v>45180</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144">
      <c r="A22" s="114"/>
      <c r="B22" s="107">
        <v>1</v>
      </c>
      <c r="C22" s="10" t="s">
        <v>716</v>
      </c>
      <c r="D22" s="118" t="s">
        <v>27</v>
      </c>
      <c r="E22" s="132"/>
      <c r="F22" s="133"/>
      <c r="G22" s="11" t="s">
        <v>717</v>
      </c>
      <c r="H22" s="14">
        <v>15</v>
      </c>
      <c r="I22" s="109">
        <f t="shared" ref="I22:I41" si="0">H22*B22</f>
        <v>15</v>
      </c>
      <c r="J22" s="115"/>
    </row>
    <row r="23" spans="1:16" ht="144">
      <c r="A23" s="114"/>
      <c r="B23" s="107">
        <v>1</v>
      </c>
      <c r="C23" s="10" t="s">
        <v>716</v>
      </c>
      <c r="D23" s="118" t="s">
        <v>718</v>
      </c>
      <c r="E23" s="132"/>
      <c r="F23" s="133"/>
      <c r="G23" s="11" t="s">
        <v>717</v>
      </c>
      <c r="H23" s="14">
        <v>15</v>
      </c>
      <c r="I23" s="109">
        <f t="shared" si="0"/>
        <v>15</v>
      </c>
      <c r="J23" s="115"/>
    </row>
    <row r="24" spans="1:16" ht="156">
      <c r="A24" s="114"/>
      <c r="B24" s="107">
        <v>1</v>
      </c>
      <c r="C24" s="10" t="s">
        <v>708</v>
      </c>
      <c r="D24" s="118" t="s">
        <v>719</v>
      </c>
      <c r="E24" s="132"/>
      <c r="F24" s="133"/>
      <c r="G24" s="11" t="s">
        <v>709</v>
      </c>
      <c r="H24" s="14">
        <v>21.6</v>
      </c>
      <c r="I24" s="109">
        <f t="shared" si="0"/>
        <v>21.6</v>
      </c>
      <c r="J24" s="115"/>
    </row>
    <row r="25" spans="1:16" ht="84">
      <c r="A25" s="114"/>
      <c r="B25" s="107">
        <v>50</v>
      </c>
      <c r="C25" s="10" t="s">
        <v>656</v>
      </c>
      <c r="D25" s="118" t="s">
        <v>26</v>
      </c>
      <c r="E25" s="132"/>
      <c r="F25" s="133"/>
      <c r="G25" s="11" t="s">
        <v>658</v>
      </c>
      <c r="H25" s="14">
        <v>0.17</v>
      </c>
      <c r="I25" s="109">
        <f t="shared" si="0"/>
        <v>8.5</v>
      </c>
      <c r="J25" s="115"/>
    </row>
    <row r="26" spans="1:16" ht="84">
      <c r="A26" s="114"/>
      <c r="B26" s="107">
        <v>75</v>
      </c>
      <c r="C26" s="10" t="s">
        <v>656</v>
      </c>
      <c r="D26" s="118" t="s">
        <v>90</v>
      </c>
      <c r="E26" s="132"/>
      <c r="F26" s="133"/>
      <c r="G26" s="11" t="s">
        <v>658</v>
      </c>
      <c r="H26" s="14">
        <v>0.17</v>
      </c>
      <c r="I26" s="109">
        <f t="shared" si="0"/>
        <v>12.750000000000002</v>
      </c>
      <c r="J26" s="115"/>
    </row>
    <row r="27" spans="1:16" ht="84">
      <c r="A27" s="114"/>
      <c r="B27" s="107">
        <v>75</v>
      </c>
      <c r="C27" s="10" t="s">
        <v>656</v>
      </c>
      <c r="D27" s="118" t="s">
        <v>27</v>
      </c>
      <c r="E27" s="132"/>
      <c r="F27" s="133"/>
      <c r="G27" s="11" t="s">
        <v>658</v>
      </c>
      <c r="H27" s="14">
        <v>0.17</v>
      </c>
      <c r="I27" s="109">
        <f t="shared" si="0"/>
        <v>12.750000000000002</v>
      </c>
      <c r="J27" s="115"/>
    </row>
    <row r="28" spans="1:16" ht="132">
      <c r="A28" s="114"/>
      <c r="B28" s="107">
        <v>15</v>
      </c>
      <c r="C28" s="10" t="s">
        <v>720</v>
      </c>
      <c r="D28" s="118"/>
      <c r="E28" s="132"/>
      <c r="F28" s="133"/>
      <c r="G28" s="11" t="s">
        <v>721</v>
      </c>
      <c r="H28" s="14">
        <v>0.72</v>
      </c>
      <c r="I28" s="109">
        <f t="shared" si="0"/>
        <v>10.799999999999999</v>
      </c>
      <c r="J28" s="115"/>
    </row>
    <row r="29" spans="1:16" ht="120">
      <c r="A29" s="114"/>
      <c r="B29" s="107">
        <v>2</v>
      </c>
      <c r="C29" s="10" t="s">
        <v>722</v>
      </c>
      <c r="D29" s="118" t="s">
        <v>273</v>
      </c>
      <c r="E29" s="132"/>
      <c r="F29" s="133"/>
      <c r="G29" s="11" t="s">
        <v>723</v>
      </c>
      <c r="H29" s="14">
        <v>1.95</v>
      </c>
      <c r="I29" s="109">
        <f t="shared" si="0"/>
        <v>3.9</v>
      </c>
      <c r="J29" s="115"/>
    </row>
    <row r="30" spans="1:16" ht="120">
      <c r="A30" s="114"/>
      <c r="B30" s="107">
        <v>2</v>
      </c>
      <c r="C30" s="10" t="s">
        <v>722</v>
      </c>
      <c r="D30" s="118" t="s">
        <v>673</v>
      </c>
      <c r="E30" s="132"/>
      <c r="F30" s="133"/>
      <c r="G30" s="11" t="s">
        <v>723</v>
      </c>
      <c r="H30" s="14">
        <v>1.95</v>
      </c>
      <c r="I30" s="109">
        <f t="shared" si="0"/>
        <v>3.9</v>
      </c>
      <c r="J30" s="115"/>
    </row>
    <row r="31" spans="1:16" ht="120">
      <c r="A31" s="114"/>
      <c r="B31" s="107">
        <v>2</v>
      </c>
      <c r="C31" s="10" t="s">
        <v>722</v>
      </c>
      <c r="D31" s="118" t="s">
        <v>271</v>
      </c>
      <c r="E31" s="132"/>
      <c r="F31" s="133"/>
      <c r="G31" s="11" t="s">
        <v>723</v>
      </c>
      <c r="H31" s="14">
        <v>1.95</v>
      </c>
      <c r="I31" s="109">
        <f t="shared" si="0"/>
        <v>3.9</v>
      </c>
      <c r="J31" s="115"/>
    </row>
    <row r="32" spans="1:16" ht="120">
      <c r="A32" s="114"/>
      <c r="B32" s="107">
        <v>2</v>
      </c>
      <c r="C32" s="10" t="s">
        <v>722</v>
      </c>
      <c r="D32" s="118" t="s">
        <v>272</v>
      </c>
      <c r="E32" s="132"/>
      <c r="F32" s="133"/>
      <c r="G32" s="11" t="s">
        <v>723</v>
      </c>
      <c r="H32" s="14">
        <v>1.95</v>
      </c>
      <c r="I32" s="109">
        <f t="shared" si="0"/>
        <v>3.9</v>
      </c>
      <c r="J32" s="115"/>
    </row>
    <row r="33" spans="1:10" ht="120">
      <c r="A33" s="114"/>
      <c r="B33" s="107">
        <v>2</v>
      </c>
      <c r="C33" s="10" t="s">
        <v>722</v>
      </c>
      <c r="D33" s="118" t="s">
        <v>724</v>
      </c>
      <c r="E33" s="132"/>
      <c r="F33" s="133"/>
      <c r="G33" s="11" t="s">
        <v>723</v>
      </c>
      <c r="H33" s="14">
        <v>1.95</v>
      </c>
      <c r="I33" s="109">
        <f t="shared" si="0"/>
        <v>3.9</v>
      </c>
      <c r="J33" s="115"/>
    </row>
    <row r="34" spans="1:10" ht="132">
      <c r="A34" s="114"/>
      <c r="B34" s="107">
        <v>2</v>
      </c>
      <c r="C34" s="10" t="s">
        <v>725</v>
      </c>
      <c r="D34" s="118" t="s">
        <v>273</v>
      </c>
      <c r="E34" s="132"/>
      <c r="F34" s="133"/>
      <c r="G34" s="11" t="s">
        <v>726</v>
      </c>
      <c r="H34" s="14">
        <v>1.96</v>
      </c>
      <c r="I34" s="109">
        <f t="shared" si="0"/>
        <v>3.92</v>
      </c>
      <c r="J34" s="115"/>
    </row>
    <row r="35" spans="1:10" ht="132">
      <c r="A35" s="114"/>
      <c r="B35" s="107">
        <v>2</v>
      </c>
      <c r="C35" s="10" t="s">
        <v>725</v>
      </c>
      <c r="D35" s="118" t="s">
        <v>673</v>
      </c>
      <c r="E35" s="132"/>
      <c r="F35" s="133"/>
      <c r="G35" s="11" t="s">
        <v>726</v>
      </c>
      <c r="H35" s="14">
        <v>1.96</v>
      </c>
      <c r="I35" s="109">
        <f t="shared" si="0"/>
        <v>3.92</v>
      </c>
      <c r="J35" s="115"/>
    </row>
    <row r="36" spans="1:10" ht="132">
      <c r="A36" s="114"/>
      <c r="B36" s="107">
        <v>2</v>
      </c>
      <c r="C36" s="10" t="s">
        <v>725</v>
      </c>
      <c r="D36" s="118" t="s">
        <v>271</v>
      </c>
      <c r="E36" s="132"/>
      <c r="F36" s="133"/>
      <c r="G36" s="11" t="s">
        <v>726</v>
      </c>
      <c r="H36" s="14">
        <v>1.96</v>
      </c>
      <c r="I36" s="109">
        <f t="shared" si="0"/>
        <v>3.92</v>
      </c>
      <c r="J36" s="115"/>
    </row>
    <row r="37" spans="1:10" ht="132">
      <c r="A37" s="114"/>
      <c r="B37" s="107">
        <v>2</v>
      </c>
      <c r="C37" s="10" t="s">
        <v>725</v>
      </c>
      <c r="D37" s="118" t="s">
        <v>272</v>
      </c>
      <c r="E37" s="132"/>
      <c r="F37" s="133"/>
      <c r="G37" s="11" t="s">
        <v>726</v>
      </c>
      <c r="H37" s="14">
        <v>1.96</v>
      </c>
      <c r="I37" s="109">
        <f t="shared" si="0"/>
        <v>3.92</v>
      </c>
      <c r="J37" s="115"/>
    </row>
    <row r="38" spans="1:10" ht="132">
      <c r="A38" s="114"/>
      <c r="B38" s="107">
        <v>2</v>
      </c>
      <c r="C38" s="10" t="s">
        <v>727</v>
      </c>
      <c r="D38" s="118" t="s">
        <v>273</v>
      </c>
      <c r="E38" s="132"/>
      <c r="F38" s="133"/>
      <c r="G38" s="11" t="s">
        <v>728</v>
      </c>
      <c r="H38" s="14">
        <v>2.31</v>
      </c>
      <c r="I38" s="109">
        <f t="shared" si="0"/>
        <v>4.62</v>
      </c>
      <c r="J38" s="115"/>
    </row>
    <row r="39" spans="1:10" ht="144">
      <c r="A39" s="114"/>
      <c r="B39" s="107">
        <v>5</v>
      </c>
      <c r="C39" s="10" t="s">
        <v>729</v>
      </c>
      <c r="D39" s="118"/>
      <c r="E39" s="132"/>
      <c r="F39" s="133"/>
      <c r="G39" s="11" t="s">
        <v>730</v>
      </c>
      <c r="H39" s="14">
        <v>0.6</v>
      </c>
      <c r="I39" s="109">
        <f t="shared" si="0"/>
        <v>3</v>
      </c>
      <c r="J39" s="115"/>
    </row>
    <row r="40" spans="1:10" ht="180">
      <c r="A40" s="114"/>
      <c r="B40" s="107">
        <v>7</v>
      </c>
      <c r="C40" s="10" t="s">
        <v>731</v>
      </c>
      <c r="D40" s="118" t="s">
        <v>28</v>
      </c>
      <c r="E40" s="132"/>
      <c r="F40" s="133"/>
      <c r="G40" s="11" t="s">
        <v>732</v>
      </c>
      <c r="H40" s="14">
        <v>1.24</v>
      </c>
      <c r="I40" s="109">
        <f t="shared" si="0"/>
        <v>8.68</v>
      </c>
      <c r="J40" s="115"/>
    </row>
    <row r="41" spans="1:10" ht="180">
      <c r="A41" s="114"/>
      <c r="B41" s="108">
        <v>7</v>
      </c>
      <c r="C41" s="12" t="s">
        <v>731</v>
      </c>
      <c r="D41" s="119" t="s">
        <v>29</v>
      </c>
      <c r="E41" s="142"/>
      <c r="F41" s="143"/>
      <c r="G41" s="13" t="s">
        <v>732</v>
      </c>
      <c r="H41" s="15">
        <v>1.24</v>
      </c>
      <c r="I41" s="110">
        <f t="shared" si="0"/>
        <v>8.68</v>
      </c>
      <c r="J41" s="115"/>
    </row>
  </sheetData>
  <mergeCells count="24">
    <mergeCell ref="E40:F40"/>
    <mergeCell ref="E41:F41"/>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3"/>
  <sheetViews>
    <sheetView zoomScale="90" zoomScaleNormal="90" workbookViewId="0">
      <selection activeCell="S10" sqref="S1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156.56000000000006</v>
      </c>
      <c r="O2" t="s">
        <v>182</v>
      </c>
    </row>
    <row r="3" spans="1:15" ht="12.75" customHeight="1">
      <c r="A3" s="114"/>
      <c r="B3" s="121" t="s">
        <v>135</v>
      </c>
      <c r="C3" s="120"/>
      <c r="D3" s="120"/>
      <c r="E3" s="120"/>
      <c r="F3" s="120"/>
      <c r="G3" s="120"/>
      <c r="H3" s="120"/>
      <c r="I3" s="120"/>
      <c r="J3" s="120"/>
      <c r="K3" s="120"/>
      <c r="L3" s="115"/>
      <c r="N3">
        <v>156.56000000000006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4">
        <f>IF(Invoice!J10&lt;&gt;"",Invoice!J10,"")</f>
        <v>51393</v>
      </c>
      <c r="L10" s="115"/>
    </row>
    <row r="11" spans="1:15" ht="12.75" customHeight="1">
      <c r="A11" s="114"/>
      <c r="B11" s="114" t="s">
        <v>711</v>
      </c>
      <c r="C11" s="120"/>
      <c r="D11" s="120"/>
      <c r="E11" s="120"/>
      <c r="F11" s="115"/>
      <c r="G11" s="116"/>
      <c r="H11" s="116" t="s">
        <v>711</v>
      </c>
      <c r="I11" s="120"/>
      <c r="J11" s="120"/>
      <c r="K11" s="135"/>
      <c r="L11" s="115"/>
    </row>
    <row r="12" spans="1:15" ht="12.75" customHeight="1">
      <c r="A12" s="114"/>
      <c r="B12" s="114" t="s">
        <v>735</v>
      </c>
      <c r="C12" s="120"/>
      <c r="D12" s="120"/>
      <c r="E12" s="120"/>
      <c r="F12" s="115"/>
      <c r="G12" s="116"/>
      <c r="H12" s="116" t="s">
        <v>735</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c r="C14" s="120"/>
      <c r="D14" s="120"/>
      <c r="E14" s="120"/>
      <c r="F14" s="115"/>
      <c r="G14" s="116"/>
      <c r="H14" s="116" t="s">
        <v>6</v>
      </c>
      <c r="I14" s="120"/>
      <c r="J14" s="120"/>
      <c r="K14" s="136">
        <f>Invoice!J14</f>
        <v>45181</v>
      </c>
      <c r="L14" s="115"/>
    </row>
    <row r="15" spans="1:15" ht="15" customHeight="1">
      <c r="A15" s="114"/>
      <c r="B15" s="6" t="s">
        <v>6</v>
      </c>
      <c r="C15" s="7"/>
      <c r="D15" s="7"/>
      <c r="E15" s="7"/>
      <c r="F15" s="8"/>
      <c r="G15" s="116"/>
      <c r="H15" s="9"/>
      <c r="I15" s="120"/>
      <c r="J15" s="120"/>
      <c r="K15" s="137"/>
      <c r="L15" s="115"/>
    </row>
    <row r="16" spans="1:15" ht="15" customHeight="1">
      <c r="A16" s="114"/>
      <c r="B16" s="120"/>
      <c r="C16" s="120"/>
      <c r="D16" s="120"/>
      <c r="E16" s="120"/>
      <c r="F16" s="120"/>
      <c r="G16" s="120"/>
      <c r="H16" s="120"/>
      <c r="I16" s="123" t="s">
        <v>142</v>
      </c>
      <c r="J16" s="123" t="s">
        <v>142</v>
      </c>
      <c r="K16" s="129">
        <v>39945</v>
      </c>
      <c r="L16" s="115"/>
    </row>
    <row r="17" spans="1:12" ht="12.75" customHeight="1">
      <c r="A17" s="114"/>
      <c r="B17" s="120" t="s">
        <v>714</v>
      </c>
      <c r="C17" s="120"/>
      <c r="D17" s="120"/>
      <c r="E17" s="120"/>
      <c r="F17" s="120"/>
      <c r="G17" s="120"/>
      <c r="H17" s="120"/>
      <c r="I17" s="123" t="s">
        <v>143</v>
      </c>
      <c r="J17" s="123" t="s">
        <v>143</v>
      </c>
      <c r="K17" s="129" t="str">
        <f>IF(Invoice!J17&lt;&gt;"",Invoice!J17,"")</f>
        <v>Mina</v>
      </c>
      <c r="L17" s="115"/>
    </row>
    <row r="18" spans="1:12" ht="18" customHeight="1">
      <c r="A18" s="114"/>
      <c r="B18" s="120" t="s">
        <v>715</v>
      </c>
      <c r="C18" s="120"/>
      <c r="D18" s="120"/>
      <c r="E18" s="120"/>
      <c r="F18" s="120"/>
      <c r="G18" s="120"/>
      <c r="H18" s="131" t="s">
        <v>737</v>
      </c>
      <c r="I18" s="122" t="s">
        <v>258</v>
      </c>
      <c r="J18" s="122" t="s">
        <v>258</v>
      </c>
      <c r="K18" s="104" t="s">
        <v>159</v>
      </c>
      <c r="L18" s="115"/>
    </row>
    <row r="19" spans="1:12" ht="12.75" customHeight="1">
      <c r="A19" s="114"/>
      <c r="B19" s="120"/>
      <c r="C19" s="120"/>
      <c r="D19" s="120"/>
      <c r="E19" s="120"/>
      <c r="F19" s="120"/>
      <c r="G19" s="120"/>
      <c r="H19" s="130" t="s">
        <v>738</v>
      </c>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5"/>
      <c r="C21" s="105"/>
      <c r="D21" s="105"/>
      <c r="E21" s="106"/>
      <c r="F21" s="140"/>
      <c r="G21" s="141"/>
      <c r="H21" s="105" t="s">
        <v>141</v>
      </c>
      <c r="I21" s="105"/>
      <c r="J21" s="105"/>
      <c r="K21" s="105"/>
      <c r="L21" s="115"/>
    </row>
    <row r="22" spans="1:12" ht="24" customHeight="1">
      <c r="A22" s="114"/>
      <c r="B22" s="107">
        <f>'Tax Invoice'!D18</f>
        <v>1</v>
      </c>
      <c r="C22" s="10" t="s">
        <v>716</v>
      </c>
      <c r="D22" s="10" t="s">
        <v>716</v>
      </c>
      <c r="E22" s="118" t="s">
        <v>27</v>
      </c>
      <c r="F22" s="132"/>
      <c r="G22" s="133"/>
      <c r="H22" s="11" t="s">
        <v>717</v>
      </c>
      <c r="I22" s="14">
        <f t="shared" ref="I22:I41" si="0">ROUNDUP(J22*$N$1,2)</f>
        <v>15</v>
      </c>
      <c r="J22" s="14">
        <v>15</v>
      </c>
      <c r="K22" s="109">
        <f t="shared" ref="K22:K41" si="1">I22*B22</f>
        <v>15</v>
      </c>
      <c r="L22" s="115"/>
    </row>
    <row r="23" spans="1:12" ht="24" customHeight="1">
      <c r="A23" s="114"/>
      <c r="B23" s="107">
        <f>'Tax Invoice'!D19</f>
        <v>1</v>
      </c>
      <c r="C23" s="10" t="s">
        <v>716</v>
      </c>
      <c r="D23" s="10" t="s">
        <v>716</v>
      </c>
      <c r="E23" s="118" t="s">
        <v>718</v>
      </c>
      <c r="F23" s="132"/>
      <c r="G23" s="133"/>
      <c r="H23" s="11" t="s">
        <v>717</v>
      </c>
      <c r="I23" s="14">
        <f t="shared" si="0"/>
        <v>15</v>
      </c>
      <c r="J23" s="14">
        <v>15</v>
      </c>
      <c r="K23" s="109">
        <f t="shared" si="1"/>
        <v>15</v>
      </c>
      <c r="L23" s="115"/>
    </row>
    <row r="24" spans="1:12" ht="24" customHeight="1">
      <c r="A24" s="114"/>
      <c r="B24" s="107">
        <f>'Tax Invoice'!D20</f>
        <v>1</v>
      </c>
      <c r="C24" s="10" t="s">
        <v>708</v>
      </c>
      <c r="D24" s="10" t="s">
        <v>708</v>
      </c>
      <c r="E24" s="118" t="s">
        <v>719</v>
      </c>
      <c r="F24" s="132"/>
      <c r="G24" s="133"/>
      <c r="H24" s="11" t="s">
        <v>709</v>
      </c>
      <c r="I24" s="14">
        <f t="shared" si="0"/>
        <v>21.6</v>
      </c>
      <c r="J24" s="14">
        <v>21.6</v>
      </c>
      <c r="K24" s="109">
        <f t="shared" si="1"/>
        <v>21.6</v>
      </c>
      <c r="L24" s="115"/>
    </row>
    <row r="25" spans="1:12" ht="12.75" customHeight="1">
      <c r="A25" s="114"/>
      <c r="B25" s="107">
        <f>'Tax Invoice'!D21</f>
        <v>50</v>
      </c>
      <c r="C25" s="10" t="s">
        <v>656</v>
      </c>
      <c r="D25" s="10" t="s">
        <v>656</v>
      </c>
      <c r="E25" s="118" t="s">
        <v>26</v>
      </c>
      <c r="F25" s="132"/>
      <c r="G25" s="133"/>
      <c r="H25" s="11" t="s">
        <v>658</v>
      </c>
      <c r="I25" s="14">
        <f t="shared" si="0"/>
        <v>0.17</v>
      </c>
      <c r="J25" s="14">
        <v>0.17</v>
      </c>
      <c r="K25" s="109">
        <f t="shared" si="1"/>
        <v>8.5</v>
      </c>
      <c r="L25" s="115"/>
    </row>
    <row r="26" spans="1:12" ht="12.75" customHeight="1">
      <c r="A26" s="114"/>
      <c r="B26" s="107">
        <f>'Tax Invoice'!D22</f>
        <v>75</v>
      </c>
      <c r="C26" s="10" t="s">
        <v>656</v>
      </c>
      <c r="D26" s="10" t="s">
        <v>656</v>
      </c>
      <c r="E26" s="118" t="s">
        <v>90</v>
      </c>
      <c r="F26" s="132"/>
      <c r="G26" s="133"/>
      <c r="H26" s="11" t="s">
        <v>658</v>
      </c>
      <c r="I26" s="14">
        <f t="shared" si="0"/>
        <v>0.17</v>
      </c>
      <c r="J26" s="14">
        <v>0.17</v>
      </c>
      <c r="K26" s="109">
        <f t="shared" si="1"/>
        <v>12.750000000000002</v>
      </c>
      <c r="L26" s="115"/>
    </row>
    <row r="27" spans="1:12" ht="12.75" customHeight="1">
      <c r="A27" s="114"/>
      <c r="B27" s="107">
        <f>'Tax Invoice'!D23</f>
        <v>75</v>
      </c>
      <c r="C27" s="10" t="s">
        <v>656</v>
      </c>
      <c r="D27" s="10" t="s">
        <v>656</v>
      </c>
      <c r="E27" s="118" t="s">
        <v>27</v>
      </c>
      <c r="F27" s="132"/>
      <c r="G27" s="133"/>
      <c r="H27" s="11" t="s">
        <v>658</v>
      </c>
      <c r="I27" s="14">
        <f t="shared" si="0"/>
        <v>0.17</v>
      </c>
      <c r="J27" s="14">
        <v>0.17</v>
      </c>
      <c r="K27" s="109">
        <f t="shared" si="1"/>
        <v>12.750000000000002</v>
      </c>
      <c r="L27" s="115"/>
    </row>
    <row r="28" spans="1:12" ht="24" customHeight="1">
      <c r="A28" s="114"/>
      <c r="B28" s="107">
        <f>'Tax Invoice'!D24</f>
        <v>15</v>
      </c>
      <c r="C28" s="10" t="s">
        <v>720</v>
      </c>
      <c r="D28" s="10" t="s">
        <v>720</v>
      </c>
      <c r="E28" s="118"/>
      <c r="F28" s="132"/>
      <c r="G28" s="133"/>
      <c r="H28" s="11" t="s">
        <v>721</v>
      </c>
      <c r="I28" s="14">
        <f t="shared" si="0"/>
        <v>0.72</v>
      </c>
      <c r="J28" s="14">
        <v>0.72</v>
      </c>
      <c r="K28" s="109">
        <f t="shared" si="1"/>
        <v>10.799999999999999</v>
      </c>
      <c r="L28" s="115"/>
    </row>
    <row r="29" spans="1:12" ht="24" customHeight="1">
      <c r="A29" s="114"/>
      <c r="B29" s="107">
        <f>'Tax Invoice'!D25</f>
        <v>2</v>
      </c>
      <c r="C29" s="10" t="s">
        <v>722</v>
      </c>
      <c r="D29" s="10" t="s">
        <v>722</v>
      </c>
      <c r="E29" s="118" t="s">
        <v>273</v>
      </c>
      <c r="F29" s="132"/>
      <c r="G29" s="133"/>
      <c r="H29" s="11" t="s">
        <v>723</v>
      </c>
      <c r="I29" s="14">
        <f t="shared" si="0"/>
        <v>1.95</v>
      </c>
      <c r="J29" s="14">
        <v>1.95</v>
      </c>
      <c r="K29" s="109">
        <f t="shared" si="1"/>
        <v>3.9</v>
      </c>
      <c r="L29" s="115"/>
    </row>
    <row r="30" spans="1:12" ht="24" customHeight="1">
      <c r="A30" s="114"/>
      <c r="B30" s="107">
        <f>'Tax Invoice'!D26</f>
        <v>2</v>
      </c>
      <c r="C30" s="10" t="s">
        <v>722</v>
      </c>
      <c r="D30" s="10" t="s">
        <v>722</v>
      </c>
      <c r="E30" s="118" t="s">
        <v>673</v>
      </c>
      <c r="F30" s="132"/>
      <c r="G30" s="133"/>
      <c r="H30" s="11" t="s">
        <v>723</v>
      </c>
      <c r="I30" s="14">
        <f t="shared" si="0"/>
        <v>1.95</v>
      </c>
      <c r="J30" s="14">
        <v>1.95</v>
      </c>
      <c r="K30" s="109">
        <f t="shared" si="1"/>
        <v>3.9</v>
      </c>
      <c r="L30" s="115"/>
    </row>
    <row r="31" spans="1:12" ht="24" customHeight="1">
      <c r="A31" s="114"/>
      <c r="B31" s="107">
        <f>'Tax Invoice'!D27</f>
        <v>2</v>
      </c>
      <c r="C31" s="10" t="s">
        <v>722</v>
      </c>
      <c r="D31" s="10" t="s">
        <v>722</v>
      </c>
      <c r="E31" s="118" t="s">
        <v>271</v>
      </c>
      <c r="F31" s="132"/>
      <c r="G31" s="133"/>
      <c r="H31" s="11" t="s">
        <v>723</v>
      </c>
      <c r="I31" s="14">
        <f t="shared" si="0"/>
        <v>1.95</v>
      </c>
      <c r="J31" s="14">
        <v>1.95</v>
      </c>
      <c r="K31" s="109">
        <f t="shared" si="1"/>
        <v>3.9</v>
      </c>
      <c r="L31" s="115"/>
    </row>
    <row r="32" spans="1:12" ht="24" customHeight="1">
      <c r="A32" s="114"/>
      <c r="B32" s="107">
        <f>'Tax Invoice'!D28</f>
        <v>2</v>
      </c>
      <c r="C32" s="10" t="s">
        <v>722</v>
      </c>
      <c r="D32" s="10" t="s">
        <v>722</v>
      </c>
      <c r="E32" s="118" t="s">
        <v>272</v>
      </c>
      <c r="F32" s="132"/>
      <c r="G32" s="133"/>
      <c r="H32" s="11" t="s">
        <v>723</v>
      </c>
      <c r="I32" s="14">
        <f t="shared" si="0"/>
        <v>1.95</v>
      </c>
      <c r="J32" s="14">
        <v>1.95</v>
      </c>
      <c r="K32" s="109">
        <f t="shared" si="1"/>
        <v>3.9</v>
      </c>
      <c r="L32" s="115"/>
    </row>
    <row r="33" spans="1:12" ht="24" customHeight="1">
      <c r="A33" s="114"/>
      <c r="B33" s="107">
        <f>'Tax Invoice'!D29</f>
        <v>2</v>
      </c>
      <c r="C33" s="10" t="s">
        <v>722</v>
      </c>
      <c r="D33" s="10" t="s">
        <v>722</v>
      </c>
      <c r="E33" s="118" t="s">
        <v>724</v>
      </c>
      <c r="F33" s="132"/>
      <c r="G33" s="133"/>
      <c r="H33" s="11" t="s">
        <v>723</v>
      </c>
      <c r="I33" s="14">
        <f t="shared" si="0"/>
        <v>1.95</v>
      </c>
      <c r="J33" s="14">
        <v>1.95</v>
      </c>
      <c r="K33" s="109">
        <f t="shared" si="1"/>
        <v>3.9</v>
      </c>
      <c r="L33" s="115"/>
    </row>
    <row r="34" spans="1:12" ht="24" customHeight="1">
      <c r="A34" s="114"/>
      <c r="B34" s="107">
        <f>'Tax Invoice'!D30</f>
        <v>2</v>
      </c>
      <c r="C34" s="10" t="s">
        <v>725</v>
      </c>
      <c r="D34" s="10" t="s">
        <v>725</v>
      </c>
      <c r="E34" s="118" t="s">
        <v>273</v>
      </c>
      <c r="F34" s="132"/>
      <c r="G34" s="133"/>
      <c r="H34" s="11" t="s">
        <v>726</v>
      </c>
      <c r="I34" s="14">
        <f t="shared" si="0"/>
        <v>1.96</v>
      </c>
      <c r="J34" s="14">
        <v>1.96</v>
      </c>
      <c r="K34" s="109">
        <f t="shared" si="1"/>
        <v>3.92</v>
      </c>
      <c r="L34" s="115"/>
    </row>
    <row r="35" spans="1:12" ht="24" customHeight="1">
      <c r="A35" s="114"/>
      <c r="B35" s="107">
        <f>'Tax Invoice'!D31</f>
        <v>2</v>
      </c>
      <c r="C35" s="10" t="s">
        <v>725</v>
      </c>
      <c r="D35" s="10" t="s">
        <v>725</v>
      </c>
      <c r="E35" s="118" t="s">
        <v>673</v>
      </c>
      <c r="F35" s="132"/>
      <c r="G35" s="133"/>
      <c r="H35" s="11" t="s">
        <v>726</v>
      </c>
      <c r="I35" s="14">
        <f t="shared" si="0"/>
        <v>1.96</v>
      </c>
      <c r="J35" s="14">
        <v>1.96</v>
      </c>
      <c r="K35" s="109">
        <f t="shared" si="1"/>
        <v>3.92</v>
      </c>
      <c r="L35" s="115"/>
    </row>
    <row r="36" spans="1:12" ht="24" customHeight="1">
      <c r="A36" s="114"/>
      <c r="B36" s="107">
        <f>'Tax Invoice'!D32</f>
        <v>2</v>
      </c>
      <c r="C36" s="10" t="s">
        <v>725</v>
      </c>
      <c r="D36" s="10" t="s">
        <v>725</v>
      </c>
      <c r="E36" s="118" t="s">
        <v>271</v>
      </c>
      <c r="F36" s="132"/>
      <c r="G36" s="133"/>
      <c r="H36" s="11" t="s">
        <v>726</v>
      </c>
      <c r="I36" s="14">
        <f t="shared" si="0"/>
        <v>1.96</v>
      </c>
      <c r="J36" s="14">
        <v>1.96</v>
      </c>
      <c r="K36" s="109">
        <f t="shared" si="1"/>
        <v>3.92</v>
      </c>
      <c r="L36" s="115"/>
    </row>
    <row r="37" spans="1:12" ht="24" customHeight="1">
      <c r="A37" s="114"/>
      <c r="B37" s="107">
        <f>'Tax Invoice'!D33</f>
        <v>2</v>
      </c>
      <c r="C37" s="10" t="s">
        <v>725</v>
      </c>
      <c r="D37" s="10" t="s">
        <v>725</v>
      </c>
      <c r="E37" s="118" t="s">
        <v>272</v>
      </c>
      <c r="F37" s="132"/>
      <c r="G37" s="133"/>
      <c r="H37" s="11" t="s">
        <v>726</v>
      </c>
      <c r="I37" s="14">
        <f t="shared" si="0"/>
        <v>1.96</v>
      </c>
      <c r="J37" s="14">
        <v>1.96</v>
      </c>
      <c r="K37" s="109">
        <f t="shared" si="1"/>
        <v>3.92</v>
      </c>
      <c r="L37" s="115"/>
    </row>
    <row r="38" spans="1:12" ht="24" customHeight="1">
      <c r="A38" s="114"/>
      <c r="B38" s="107">
        <f>'Tax Invoice'!D34</f>
        <v>2</v>
      </c>
      <c r="C38" s="10" t="s">
        <v>727</v>
      </c>
      <c r="D38" s="10" t="s">
        <v>727</v>
      </c>
      <c r="E38" s="118" t="s">
        <v>273</v>
      </c>
      <c r="F38" s="132"/>
      <c r="G38" s="133"/>
      <c r="H38" s="11" t="s">
        <v>728</v>
      </c>
      <c r="I38" s="14">
        <f t="shared" si="0"/>
        <v>2.31</v>
      </c>
      <c r="J38" s="14">
        <v>2.31</v>
      </c>
      <c r="K38" s="109">
        <f t="shared" si="1"/>
        <v>4.62</v>
      </c>
      <c r="L38" s="115"/>
    </row>
    <row r="39" spans="1:12" ht="24" customHeight="1">
      <c r="A39" s="114"/>
      <c r="B39" s="107">
        <f>'Tax Invoice'!D35</f>
        <v>5</v>
      </c>
      <c r="C39" s="10" t="s">
        <v>729</v>
      </c>
      <c r="D39" s="10" t="s">
        <v>729</v>
      </c>
      <c r="E39" s="118"/>
      <c r="F39" s="132"/>
      <c r="G39" s="133"/>
      <c r="H39" s="11" t="s">
        <v>730</v>
      </c>
      <c r="I39" s="14">
        <f t="shared" si="0"/>
        <v>0.6</v>
      </c>
      <c r="J39" s="14">
        <v>0.6</v>
      </c>
      <c r="K39" s="109">
        <f t="shared" si="1"/>
        <v>3</v>
      </c>
      <c r="L39" s="115"/>
    </row>
    <row r="40" spans="1:12" ht="24" customHeight="1">
      <c r="A40" s="114"/>
      <c r="B40" s="107">
        <f>'Tax Invoice'!D36</f>
        <v>7</v>
      </c>
      <c r="C40" s="10" t="s">
        <v>731</v>
      </c>
      <c r="D40" s="10" t="s">
        <v>731</v>
      </c>
      <c r="E40" s="118" t="s">
        <v>28</v>
      </c>
      <c r="F40" s="132"/>
      <c r="G40" s="133"/>
      <c r="H40" s="11" t="s">
        <v>732</v>
      </c>
      <c r="I40" s="14">
        <f t="shared" si="0"/>
        <v>1.24</v>
      </c>
      <c r="J40" s="14">
        <v>1.24</v>
      </c>
      <c r="K40" s="109">
        <f t="shared" si="1"/>
        <v>8.68</v>
      </c>
      <c r="L40" s="115"/>
    </row>
    <row r="41" spans="1:12" ht="24" customHeight="1">
      <c r="A41" s="114"/>
      <c r="B41" s="108">
        <f>'Tax Invoice'!D37</f>
        <v>7</v>
      </c>
      <c r="C41" s="12" t="s">
        <v>731</v>
      </c>
      <c r="D41" s="12" t="s">
        <v>731</v>
      </c>
      <c r="E41" s="119" t="s">
        <v>29</v>
      </c>
      <c r="F41" s="142"/>
      <c r="G41" s="143"/>
      <c r="H41" s="13" t="s">
        <v>732</v>
      </c>
      <c r="I41" s="15">
        <f t="shared" si="0"/>
        <v>1.24</v>
      </c>
      <c r="J41" s="15">
        <v>1.24</v>
      </c>
      <c r="K41" s="110">
        <f t="shared" si="1"/>
        <v>8.68</v>
      </c>
      <c r="L41" s="115"/>
    </row>
    <row r="42" spans="1:12" ht="12.75" customHeight="1">
      <c r="A42" s="114"/>
      <c r="B42" s="126"/>
      <c r="C42" s="126"/>
      <c r="D42" s="126"/>
      <c r="E42" s="126"/>
      <c r="F42" s="126"/>
      <c r="G42" s="126"/>
      <c r="H42" s="126"/>
      <c r="I42" s="127" t="s">
        <v>255</v>
      </c>
      <c r="J42" s="127" t="s">
        <v>255</v>
      </c>
      <c r="K42" s="128">
        <f>SUM(K22:K41)</f>
        <v>156.56000000000006</v>
      </c>
      <c r="L42" s="115"/>
    </row>
    <row r="43" spans="1:12" ht="12.75" customHeight="1">
      <c r="A43" s="114"/>
      <c r="B43" s="126"/>
      <c r="C43" s="126"/>
      <c r="D43" s="126"/>
      <c r="E43" s="126"/>
      <c r="F43" s="126"/>
      <c r="G43" s="126"/>
      <c r="H43" s="126"/>
      <c r="I43" s="127" t="s">
        <v>736</v>
      </c>
      <c r="J43" s="127" t="s">
        <v>184</v>
      </c>
      <c r="K43" s="128">
        <v>0</v>
      </c>
      <c r="L43" s="115"/>
    </row>
    <row r="44" spans="1:12" ht="12.75" hidden="1" customHeight="1" outlineLevel="1">
      <c r="A44" s="114"/>
      <c r="B44" s="126"/>
      <c r="C44" s="126"/>
      <c r="D44" s="126"/>
      <c r="E44" s="126"/>
      <c r="F44" s="126"/>
      <c r="G44" s="126"/>
      <c r="H44" s="126"/>
      <c r="I44" s="127" t="s">
        <v>185</v>
      </c>
      <c r="J44" s="127" t="s">
        <v>185</v>
      </c>
      <c r="K44" s="128">
        <f>Invoice!J44</f>
        <v>0</v>
      </c>
      <c r="L44" s="115"/>
    </row>
    <row r="45" spans="1:12" ht="12.75" customHeight="1" collapsed="1">
      <c r="A45" s="114"/>
      <c r="B45" s="126"/>
      <c r="C45" s="126"/>
      <c r="D45" s="126"/>
      <c r="E45" s="126"/>
      <c r="F45" s="126"/>
      <c r="G45" s="126"/>
      <c r="H45" s="126"/>
      <c r="I45" s="127" t="s">
        <v>257</v>
      </c>
      <c r="J45" s="127" t="s">
        <v>257</v>
      </c>
      <c r="K45" s="128">
        <f>SUM(K42:K44)</f>
        <v>156.56000000000006</v>
      </c>
      <c r="L45" s="115"/>
    </row>
    <row r="46" spans="1:12" ht="12.75" customHeight="1">
      <c r="A46" s="6"/>
      <c r="B46" s="7"/>
      <c r="C46" s="7"/>
      <c r="D46" s="7"/>
      <c r="E46" s="7"/>
      <c r="F46" s="7"/>
      <c r="G46" s="7"/>
      <c r="H46" s="7" t="s">
        <v>739</v>
      </c>
      <c r="I46" s="7"/>
      <c r="J46" s="7"/>
      <c r="K46" s="7"/>
      <c r="L46" s="8"/>
    </row>
    <row r="47" spans="1:12" ht="12.75" customHeight="1"/>
    <row r="48" spans="1:12" ht="12.75" customHeight="1"/>
    <row r="49" ht="12.75" customHeight="1"/>
    <row r="50" ht="12.75" customHeight="1"/>
    <row r="51" ht="12.75" customHeight="1"/>
    <row r="52" ht="12.75" customHeight="1"/>
    <row r="53" ht="12.75" customHeight="1"/>
  </sheetData>
  <mergeCells count="24">
    <mergeCell ref="F40:G40"/>
    <mergeCell ref="F41:G41"/>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A1003" sqref="A100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156.56000000000006</v>
      </c>
      <c r="O2" s="21" t="s">
        <v>259</v>
      </c>
    </row>
    <row r="3" spans="1:15" s="21" customFormat="1" ht="15" customHeight="1" thickBot="1">
      <c r="A3" s="22" t="s">
        <v>151</v>
      </c>
      <c r="G3" s="28">
        <f>Invoice!J14</f>
        <v>45181</v>
      </c>
      <c r="H3" s="29"/>
      <c r="N3" s="21">
        <v>156.56000000000006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Cody Adkins</v>
      </c>
      <c r="B10" s="37"/>
      <c r="C10" s="37"/>
      <c r="D10" s="37"/>
      <c r="F10" s="38" t="str">
        <f>'Copy paste to Here'!B10</f>
        <v>Cody Adkins</v>
      </c>
      <c r="G10" s="39"/>
      <c r="H10" s="40"/>
      <c r="K10" s="95" t="s">
        <v>276</v>
      </c>
      <c r="L10" s="35" t="s">
        <v>276</v>
      </c>
      <c r="M10" s="21">
        <v>1</v>
      </c>
    </row>
    <row r="11" spans="1:15" s="21" customFormat="1" ht="15.75" thickBot="1">
      <c r="A11" s="41" t="str">
        <f>'Copy paste to Here'!G11</f>
        <v>5702 29th st road</v>
      </c>
      <c r="B11" s="42"/>
      <c r="C11" s="42"/>
      <c r="D11" s="42"/>
      <c r="F11" s="43" t="str">
        <f>'Copy paste to Here'!B11</f>
        <v>5702 29th st road</v>
      </c>
      <c r="G11" s="44"/>
      <c r="H11" s="45"/>
      <c r="K11" s="93" t="s">
        <v>158</v>
      </c>
      <c r="L11" s="46" t="s">
        <v>159</v>
      </c>
      <c r="M11" s="21">
        <f>VLOOKUP(G3,[1]Sheet1!$A$9:$I$7290,2,FALSE)</f>
        <v>35.409999999999997</v>
      </c>
    </row>
    <row r="12" spans="1:15" s="21" customFormat="1" ht="15.75" thickBot="1">
      <c r="A12" s="41" t="str">
        <f>'Copy paste to Here'!G12</f>
        <v>80634 Greeley</v>
      </c>
      <c r="B12" s="42"/>
      <c r="C12" s="42"/>
      <c r="D12" s="42"/>
      <c r="E12" s="89"/>
      <c r="F12" s="43" t="str">
        <f>'Copy paste to Here'!B12</f>
        <v>80634 Greeley</v>
      </c>
      <c r="G12" s="44"/>
      <c r="H12" s="45"/>
      <c r="K12" s="93" t="s">
        <v>160</v>
      </c>
      <c r="L12" s="46" t="s">
        <v>133</v>
      </c>
      <c r="M12" s="21">
        <f>VLOOKUP(G3,[1]Sheet1!$A$9:$I$7290,3,FALSE)</f>
        <v>37.840000000000003</v>
      </c>
    </row>
    <row r="13" spans="1:15" s="21" customFormat="1" ht="15.75" thickBot="1">
      <c r="A13" s="41" t="str">
        <f>'Copy paste to Here'!G13</f>
        <v>United States</v>
      </c>
      <c r="B13" s="42"/>
      <c r="C13" s="42"/>
      <c r="D13" s="42"/>
      <c r="E13" s="111" t="s">
        <v>159</v>
      </c>
      <c r="F13" s="43" t="str">
        <f>'Copy paste to Here'!B13</f>
        <v>United States</v>
      </c>
      <c r="G13" s="44"/>
      <c r="H13" s="45"/>
      <c r="K13" s="93" t="s">
        <v>161</v>
      </c>
      <c r="L13" s="46" t="s">
        <v>162</v>
      </c>
      <c r="M13" s="113">
        <f>VLOOKUP(G3,[1]Sheet1!$A$9:$I$7290,4,FALSE)</f>
        <v>44.05</v>
      </c>
    </row>
    <row r="14" spans="1:15" s="21" customFormat="1" ht="15.75" thickBot="1">
      <c r="A14" s="41" t="str">
        <f>'Copy paste to Here'!G14</f>
        <v xml:space="preserve"> </v>
      </c>
      <c r="B14" s="42"/>
      <c r="C14" s="42"/>
      <c r="D14" s="42"/>
      <c r="E14" s="111">
        <f>VLOOKUP(J9,$L$10:$M$17,2,FALSE)</f>
        <v>35.409999999999997</v>
      </c>
      <c r="F14" s="43">
        <f>'Copy paste to Here'!B14</f>
        <v>0</v>
      </c>
      <c r="G14" s="44"/>
      <c r="H14" s="45"/>
      <c r="K14" s="93" t="s">
        <v>163</v>
      </c>
      <c r="L14" s="46" t="s">
        <v>164</v>
      </c>
      <c r="M14" s="21">
        <f>VLOOKUP(G3,[1]Sheet1!$A$9:$I$7290,5,FALSE)</f>
        <v>22.34</v>
      </c>
    </row>
    <row r="15" spans="1:15" s="21" customFormat="1" ht="15.75" thickBot="1">
      <c r="A15" s="47"/>
      <c r="F15" s="48" t="str">
        <f>'Copy paste to Here'!B15</f>
        <v xml:space="preserve"> </v>
      </c>
      <c r="G15" s="49"/>
      <c r="H15" s="50"/>
      <c r="K15" s="94" t="s">
        <v>165</v>
      </c>
      <c r="L15" s="51" t="s">
        <v>166</v>
      </c>
      <c r="M15" s="21">
        <f>VLOOKUP(G3,[1]Sheet1!$A$9:$I$7290,6,FALSE)</f>
        <v>25.87</v>
      </c>
    </row>
    <row r="16" spans="1:15" s="21" customFormat="1" ht="13.7" customHeight="1" thickBot="1">
      <c r="A16" s="52"/>
      <c r="K16" s="94" t="s">
        <v>167</v>
      </c>
      <c r="L16" s="51" t="s">
        <v>168</v>
      </c>
      <c r="M16" s="21">
        <f>VLOOKUP(G3,[1]Sheet1!$A$9:$I$7290,7,FALSE)</f>
        <v>20.66</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Bulk body jewelry: 100 pcs. pack of 16g (1.2mm) surgical steel eyebrow bananas with 3mm balls &amp; Length: 12mm  &amp;  </v>
      </c>
      <c r="B18" s="57" t="str">
        <f>'Copy paste to Here'!C22</f>
        <v>BLK18A</v>
      </c>
      <c r="C18" s="57" t="s">
        <v>716</v>
      </c>
      <c r="D18" s="58">
        <f>Invoice!B22</f>
        <v>1</v>
      </c>
      <c r="E18" s="59">
        <f>'Shipping Invoice'!J22*$N$1</f>
        <v>15</v>
      </c>
      <c r="F18" s="59">
        <f>D18*E18</f>
        <v>15</v>
      </c>
      <c r="G18" s="60">
        <f>E18*$E$14</f>
        <v>531.15</v>
      </c>
      <c r="H18" s="61">
        <f>D18*G18</f>
        <v>531.15</v>
      </c>
    </row>
    <row r="19" spans="1:13" s="62" customFormat="1" ht="36">
      <c r="A19" s="112" t="str">
        <f>IF((LEN('Copy paste to Here'!G23))&gt;5,((CONCATENATE('Copy paste to Here'!G23," &amp; ",'Copy paste to Here'!D23,"  &amp;  ",'Copy paste to Here'!E23))),"Empty Cell")</f>
        <v xml:space="preserve">Bulk body jewelry: 100 pcs. pack of 16g (1.2mm) surgical steel eyebrow bananas with 3mm balls &amp; Length: Assorted 8mm &amp; 10mm  &amp;  </v>
      </c>
      <c r="B19" s="57" t="str">
        <f>'Copy paste to Here'!C23</f>
        <v>BLK18A</v>
      </c>
      <c r="C19" s="57" t="s">
        <v>716</v>
      </c>
      <c r="D19" s="58">
        <f>Invoice!B23</f>
        <v>1</v>
      </c>
      <c r="E19" s="59">
        <f>'Shipping Invoice'!J23*$N$1</f>
        <v>15</v>
      </c>
      <c r="F19" s="59">
        <f t="shared" ref="F19:F82" si="0">D19*E19</f>
        <v>15</v>
      </c>
      <c r="G19" s="60">
        <f t="shared" ref="G19:G82" si="1">E19*$E$14</f>
        <v>531.15</v>
      </c>
      <c r="H19" s="63">
        <f t="shared" ref="H19:H82" si="2">D19*G19</f>
        <v>531.15</v>
      </c>
    </row>
    <row r="20" spans="1:13" s="62" customFormat="1" ht="36">
      <c r="A20" s="56" t="str">
        <f>IF((LEN('Copy paste to Here'!G24))&gt;5,((CONCATENATE('Copy paste to Here'!G24," &amp; ",'Copy paste to Here'!D24,"  &amp;  ",'Copy paste to Here'!E24))),"Empty Cell")</f>
        <v xml:space="preserve">Bulk body jewelry: 100 pcs. assortment of 16g (1.2mm) surgical steel eyebrow circular barbells with 3mm balls &amp; Length: Assorted 10mm &amp; 12mm  &amp;  </v>
      </c>
      <c r="B20" s="57" t="str">
        <f>'Copy paste to Here'!C24</f>
        <v>BLK22A</v>
      </c>
      <c r="C20" s="57" t="s">
        <v>708</v>
      </c>
      <c r="D20" s="58">
        <f>Invoice!B24</f>
        <v>1</v>
      </c>
      <c r="E20" s="59">
        <f>'Shipping Invoice'!J24*$N$1</f>
        <v>21.6</v>
      </c>
      <c r="F20" s="59">
        <f t="shared" si="0"/>
        <v>21.6</v>
      </c>
      <c r="G20" s="60">
        <f t="shared" si="1"/>
        <v>764.85599999999999</v>
      </c>
      <c r="H20" s="63">
        <f t="shared" si="2"/>
        <v>764.85599999999999</v>
      </c>
    </row>
    <row r="21" spans="1:13" s="62" customFormat="1" ht="24">
      <c r="A21" s="56" t="str">
        <f>IF((LEN('Copy paste to Here'!G25))&gt;5,((CONCATENATE('Copy paste to Here'!G25," &amp; ",'Copy paste to Here'!D25,"  &amp;  ",'Copy paste to Here'!E25))),"Empty Cell")</f>
        <v xml:space="preserve">Surgical steel labret, 16g (1.2mm) with a 3mm ball &amp; Length: 10mm  &amp;  </v>
      </c>
      <c r="B21" s="57" t="str">
        <f>'Copy paste to Here'!C25</f>
        <v>LBB3</v>
      </c>
      <c r="C21" s="57" t="s">
        <v>656</v>
      </c>
      <c r="D21" s="58">
        <f>Invoice!B25</f>
        <v>50</v>
      </c>
      <c r="E21" s="59">
        <f>'Shipping Invoice'!J25*$N$1</f>
        <v>0.17</v>
      </c>
      <c r="F21" s="59">
        <f t="shared" si="0"/>
        <v>8.5</v>
      </c>
      <c r="G21" s="60">
        <f t="shared" si="1"/>
        <v>6.0197000000000003</v>
      </c>
      <c r="H21" s="63">
        <f t="shared" si="2"/>
        <v>300.98500000000001</v>
      </c>
    </row>
    <row r="22" spans="1:13" s="62" customFormat="1" ht="24">
      <c r="A22" s="56" t="str">
        <f>IF((LEN('Copy paste to Here'!G26))&gt;5,((CONCATENATE('Copy paste to Here'!G26," &amp; ",'Copy paste to Here'!D26,"  &amp;  ",'Copy paste to Here'!E26))),"Empty Cell")</f>
        <v xml:space="preserve">Surgical steel labret, 16g (1.2mm) with a 3mm ball &amp; Length: 11mm  &amp;  </v>
      </c>
      <c r="B22" s="57" t="str">
        <f>'Copy paste to Here'!C26</f>
        <v>LBB3</v>
      </c>
      <c r="C22" s="57" t="s">
        <v>656</v>
      </c>
      <c r="D22" s="58">
        <f>Invoice!B26</f>
        <v>75</v>
      </c>
      <c r="E22" s="59">
        <f>'Shipping Invoice'!J26*$N$1</f>
        <v>0.17</v>
      </c>
      <c r="F22" s="59">
        <f t="shared" si="0"/>
        <v>12.750000000000002</v>
      </c>
      <c r="G22" s="60">
        <f t="shared" si="1"/>
        <v>6.0197000000000003</v>
      </c>
      <c r="H22" s="63">
        <f t="shared" si="2"/>
        <v>451.47750000000002</v>
      </c>
    </row>
    <row r="23" spans="1:13" s="62" customFormat="1" ht="24">
      <c r="A23" s="56" t="str">
        <f>IF((LEN('Copy paste to Here'!G27))&gt;5,((CONCATENATE('Copy paste to Here'!G27," &amp; ",'Copy paste to Here'!D27,"  &amp;  ",'Copy paste to Here'!E27))),"Empty Cell")</f>
        <v xml:space="preserve">Surgical steel labret, 16g (1.2mm) with a 3mm ball &amp; Length: 12mm  &amp;  </v>
      </c>
      <c r="B23" s="57" t="str">
        <f>'Copy paste to Here'!C27</f>
        <v>LBB3</v>
      </c>
      <c r="C23" s="57" t="s">
        <v>656</v>
      </c>
      <c r="D23" s="58">
        <f>Invoice!B27</f>
        <v>75</v>
      </c>
      <c r="E23" s="59">
        <f>'Shipping Invoice'!J27*$N$1</f>
        <v>0.17</v>
      </c>
      <c r="F23" s="59">
        <f t="shared" si="0"/>
        <v>12.750000000000002</v>
      </c>
      <c r="G23" s="60">
        <f t="shared" si="1"/>
        <v>6.0197000000000003</v>
      </c>
      <c r="H23" s="63">
        <f t="shared" si="2"/>
        <v>451.47750000000002</v>
      </c>
    </row>
    <row r="24" spans="1:13" s="62" customFormat="1" ht="24">
      <c r="A24" s="56" t="str">
        <f>IF((LEN('Copy paste to Here'!G28))&gt;5,((CONCATENATE('Copy paste to Here'!G28," &amp; ",'Copy paste to Here'!D28,"  &amp;  ",'Copy paste to Here'!E28))),"Empty Cell")</f>
        <v xml:space="preserve">Pack of 10 pcs. of 4mm high polished surgical steel balls with 1.6mm threading (14g) &amp;   &amp;  </v>
      </c>
      <c r="B24" s="57" t="str">
        <f>'Copy paste to Here'!C28</f>
        <v>XBAL4</v>
      </c>
      <c r="C24" s="57" t="s">
        <v>720</v>
      </c>
      <c r="D24" s="58">
        <f>Invoice!B28</f>
        <v>15</v>
      </c>
      <c r="E24" s="59">
        <f>'Shipping Invoice'!J28*$N$1</f>
        <v>0.72</v>
      </c>
      <c r="F24" s="59">
        <f t="shared" si="0"/>
        <v>10.799999999999999</v>
      </c>
      <c r="G24" s="60">
        <f t="shared" si="1"/>
        <v>25.495199999999997</v>
      </c>
      <c r="H24" s="63">
        <f t="shared" si="2"/>
        <v>382.42799999999994</v>
      </c>
    </row>
    <row r="25" spans="1:13" s="62" customFormat="1" ht="24">
      <c r="A25" s="56" t="str">
        <f>IF((LEN('Copy paste to Here'!G29))&gt;5,((CONCATENATE('Copy paste to Here'!G29," &amp; ",'Copy paste to Here'!D29,"  &amp;  ",'Copy paste to Here'!E29))),"Empty Cell")</f>
        <v xml:space="preserve">Pack of 10 pcs. of 3mm anodized surgical steel balls with threading 1.2mm (16g) &amp; Color: Black  &amp;  </v>
      </c>
      <c r="B25" s="57" t="str">
        <f>'Copy paste to Here'!C29</f>
        <v>XBT3S</v>
      </c>
      <c r="C25" s="57" t="s">
        <v>722</v>
      </c>
      <c r="D25" s="58">
        <f>Invoice!B29</f>
        <v>2</v>
      </c>
      <c r="E25" s="59">
        <f>'Shipping Invoice'!J29*$N$1</f>
        <v>1.95</v>
      </c>
      <c r="F25" s="59">
        <f t="shared" si="0"/>
        <v>3.9</v>
      </c>
      <c r="G25" s="60">
        <f t="shared" si="1"/>
        <v>69.049499999999995</v>
      </c>
      <c r="H25" s="63">
        <f t="shared" si="2"/>
        <v>138.09899999999999</v>
      </c>
    </row>
    <row r="26" spans="1:13" s="62" customFormat="1" ht="24">
      <c r="A26" s="56" t="str">
        <f>IF((LEN('Copy paste to Here'!G30))&gt;5,((CONCATENATE('Copy paste to Here'!G30," &amp; ",'Copy paste to Here'!D30,"  &amp;  ",'Copy paste to Here'!E30))),"Empty Cell")</f>
        <v xml:space="preserve">Pack of 10 pcs. of 3mm anodized surgical steel balls with threading 1.2mm (16g) &amp; Color: Blue  &amp;  </v>
      </c>
      <c r="B26" s="57" t="str">
        <f>'Copy paste to Here'!C30</f>
        <v>XBT3S</v>
      </c>
      <c r="C26" s="57" t="s">
        <v>722</v>
      </c>
      <c r="D26" s="58">
        <f>Invoice!B30</f>
        <v>2</v>
      </c>
      <c r="E26" s="59">
        <f>'Shipping Invoice'!J30*$N$1</f>
        <v>1.95</v>
      </c>
      <c r="F26" s="59">
        <f t="shared" si="0"/>
        <v>3.9</v>
      </c>
      <c r="G26" s="60">
        <f t="shared" si="1"/>
        <v>69.049499999999995</v>
      </c>
      <c r="H26" s="63">
        <f t="shared" si="2"/>
        <v>138.09899999999999</v>
      </c>
    </row>
    <row r="27" spans="1:13" s="62" customFormat="1" ht="24">
      <c r="A27" s="56" t="str">
        <f>IF((LEN('Copy paste to Here'!G31))&gt;5,((CONCATENATE('Copy paste to Here'!G31," &amp; ",'Copy paste to Here'!D31,"  &amp;  ",'Copy paste to Here'!E31))),"Empty Cell")</f>
        <v xml:space="preserve">Pack of 10 pcs. of 3mm anodized surgical steel balls with threading 1.2mm (16g) &amp; Color: Rainbow  &amp;  </v>
      </c>
      <c r="B27" s="57" t="str">
        <f>'Copy paste to Here'!C31</f>
        <v>XBT3S</v>
      </c>
      <c r="C27" s="57" t="s">
        <v>722</v>
      </c>
      <c r="D27" s="58">
        <f>Invoice!B31</f>
        <v>2</v>
      </c>
      <c r="E27" s="59">
        <f>'Shipping Invoice'!J31*$N$1</f>
        <v>1.95</v>
      </c>
      <c r="F27" s="59">
        <f t="shared" si="0"/>
        <v>3.9</v>
      </c>
      <c r="G27" s="60">
        <f t="shared" si="1"/>
        <v>69.049499999999995</v>
      </c>
      <c r="H27" s="63">
        <f t="shared" si="2"/>
        <v>138.09899999999999</v>
      </c>
    </row>
    <row r="28" spans="1:13" s="62" customFormat="1" ht="24">
      <c r="A28" s="56" t="str">
        <f>IF((LEN('Copy paste to Here'!G32))&gt;5,((CONCATENATE('Copy paste to Here'!G32," &amp; ",'Copy paste to Here'!D32,"  &amp;  ",'Copy paste to Here'!E32))),"Empty Cell")</f>
        <v xml:space="preserve">Pack of 10 pcs. of 3mm anodized surgical steel balls with threading 1.2mm (16g) &amp; Color: Gold  &amp;  </v>
      </c>
      <c r="B28" s="57" t="str">
        <f>'Copy paste to Here'!C32</f>
        <v>XBT3S</v>
      </c>
      <c r="C28" s="57" t="s">
        <v>722</v>
      </c>
      <c r="D28" s="58">
        <f>Invoice!B32</f>
        <v>2</v>
      </c>
      <c r="E28" s="59">
        <f>'Shipping Invoice'!J32*$N$1</f>
        <v>1.95</v>
      </c>
      <c r="F28" s="59">
        <f t="shared" si="0"/>
        <v>3.9</v>
      </c>
      <c r="G28" s="60">
        <f t="shared" si="1"/>
        <v>69.049499999999995</v>
      </c>
      <c r="H28" s="63">
        <f t="shared" si="2"/>
        <v>138.09899999999999</v>
      </c>
    </row>
    <row r="29" spans="1:13" s="62" customFormat="1" ht="24">
      <c r="A29" s="56" t="str">
        <f>IF((LEN('Copy paste to Here'!G33))&gt;5,((CONCATENATE('Copy paste to Here'!G33," &amp; ",'Copy paste to Here'!D33,"  &amp;  ",'Copy paste to Here'!E33))),"Empty Cell")</f>
        <v xml:space="preserve">Pack of 10 pcs. of 3mm anodized surgical steel balls with threading 1.2mm (16g) &amp; Color: Rose-gold  &amp;  </v>
      </c>
      <c r="B29" s="57" t="str">
        <f>'Copy paste to Here'!C33</f>
        <v>XBT3S</v>
      </c>
      <c r="C29" s="57" t="s">
        <v>722</v>
      </c>
      <c r="D29" s="58">
        <f>Invoice!B33</f>
        <v>2</v>
      </c>
      <c r="E29" s="59">
        <f>'Shipping Invoice'!J33*$N$1</f>
        <v>1.95</v>
      </c>
      <c r="F29" s="59">
        <f t="shared" si="0"/>
        <v>3.9</v>
      </c>
      <c r="G29" s="60">
        <f t="shared" si="1"/>
        <v>69.049499999999995</v>
      </c>
      <c r="H29" s="63">
        <f t="shared" si="2"/>
        <v>138.09899999999999</v>
      </c>
    </row>
    <row r="30" spans="1:13" s="62" customFormat="1" ht="24">
      <c r="A30" s="56" t="str">
        <f>IF((LEN('Copy paste to Here'!G34))&gt;5,((CONCATENATE('Copy paste to Here'!G34," &amp; ",'Copy paste to Here'!D34,"  &amp;  ",'Copy paste to Here'!E34))),"Empty Cell")</f>
        <v xml:space="preserve">Pack of 10 pcs. of 4mm anodized surgical steel cones with threading 1.2mm (16g) &amp; Color: Black  &amp;  </v>
      </c>
      <c r="B30" s="57" t="str">
        <f>'Copy paste to Here'!C34</f>
        <v>XCNT4S</v>
      </c>
      <c r="C30" s="57" t="s">
        <v>725</v>
      </c>
      <c r="D30" s="58">
        <f>Invoice!B34</f>
        <v>2</v>
      </c>
      <c r="E30" s="59">
        <f>'Shipping Invoice'!J34*$N$1</f>
        <v>1.96</v>
      </c>
      <c r="F30" s="59">
        <f t="shared" si="0"/>
        <v>3.92</v>
      </c>
      <c r="G30" s="60">
        <f t="shared" si="1"/>
        <v>69.403599999999997</v>
      </c>
      <c r="H30" s="63">
        <f t="shared" si="2"/>
        <v>138.80719999999999</v>
      </c>
    </row>
    <row r="31" spans="1:13" s="62" customFormat="1" ht="24">
      <c r="A31" s="56" t="str">
        <f>IF((LEN('Copy paste to Here'!G35))&gt;5,((CONCATENATE('Copy paste to Here'!G35," &amp; ",'Copy paste to Here'!D35,"  &amp;  ",'Copy paste to Here'!E35))),"Empty Cell")</f>
        <v xml:space="preserve">Pack of 10 pcs. of 4mm anodized surgical steel cones with threading 1.2mm (16g) &amp; Color: Blue  &amp;  </v>
      </c>
      <c r="B31" s="57" t="str">
        <f>'Copy paste to Here'!C35</f>
        <v>XCNT4S</v>
      </c>
      <c r="C31" s="57" t="s">
        <v>725</v>
      </c>
      <c r="D31" s="58">
        <f>Invoice!B35</f>
        <v>2</v>
      </c>
      <c r="E31" s="59">
        <f>'Shipping Invoice'!J35*$N$1</f>
        <v>1.96</v>
      </c>
      <c r="F31" s="59">
        <f t="shared" si="0"/>
        <v>3.92</v>
      </c>
      <c r="G31" s="60">
        <f t="shared" si="1"/>
        <v>69.403599999999997</v>
      </c>
      <c r="H31" s="63">
        <f t="shared" si="2"/>
        <v>138.80719999999999</v>
      </c>
    </row>
    <row r="32" spans="1:13" s="62" customFormat="1" ht="24">
      <c r="A32" s="56" t="str">
        <f>IF((LEN('Copy paste to Here'!G36))&gt;5,((CONCATENATE('Copy paste to Here'!G36," &amp; ",'Copy paste to Here'!D36,"  &amp;  ",'Copy paste to Here'!E36))),"Empty Cell")</f>
        <v xml:space="preserve">Pack of 10 pcs. of 4mm anodized surgical steel cones with threading 1.2mm (16g) &amp; Color: Rainbow  &amp;  </v>
      </c>
      <c r="B32" s="57" t="str">
        <f>'Copy paste to Here'!C36</f>
        <v>XCNT4S</v>
      </c>
      <c r="C32" s="57" t="s">
        <v>725</v>
      </c>
      <c r="D32" s="58">
        <f>Invoice!B36</f>
        <v>2</v>
      </c>
      <c r="E32" s="59">
        <f>'Shipping Invoice'!J36*$N$1</f>
        <v>1.96</v>
      </c>
      <c r="F32" s="59">
        <f t="shared" si="0"/>
        <v>3.92</v>
      </c>
      <c r="G32" s="60">
        <f t="shared" si="1"/>
        <v>69.403599999999997</v>
      </c>
      <c r="H32" s="63">
        <f t="shared" si="2"/>
        <v>138.80719999999999</v>
      </c>
    </row>
    <row r="33" spans="1:8" s="62" customFormat="1" ht="24">
      <c r="A33" s="56" t="str">
        <f>IF((LEN('Copy paste to Here'!G37))&gt;5,((CONCATENATE('Copy paste to Here'!G37," &amp; ",'Copy paste to Here'!D37,"  &amp;  ",'Copy paste to Here'!E37))),"Empty Cell")</f>
        <v xml:space="preserve">Pack of 10 pcs. of 4mm anodized surgical steel cones with threading 1.2mm (16g) &amp; Color: Gold  &amp;  </v>
      </c>
      <c r="B33" s="57" t="str">
        <f>'Copy paste to Here'!C37</f>
        <v>XCNT4S</v>
      </c>
      <c r="C33" s="57" t="s">
        <v>725</v>
      </c>
      <c r="D33" s="58">
        <f>Invoice!B37</f>
        <v>2</v>
      </c>
      <c r="E33" s="59">
        <f>'Shipping Invoice'!J37*$N$1</f>
        <v>1.96</v>
      </c>
      <c r="F33" s="59">
        <f t="shared" si="0"/>
        <v>3.92</v>
      </c>
      <c r="G33" s="60">
        <f t="shared" si="1"/>
        <v>69.403599999999997</v>
      </c>
      <c r="H33" s="63">
        <f t="shared" si="2"/>
        <v>138.80719999999999</v>
      </c>
    </row>
    <row r="34" spans="1:8" s="62" customFormat="1" ht="24">
      <c r="A34" s="56" t="str">
        <f>IF((LEN('Copy paste to Here'!G38))&gt;5,((CONCATENATE('Copy paste to Here'!G38," &amp; ",'Copy paste to Here'!D38,"  &amp;  ",'Copy paste to Here'!E38))),"Empty Cell")</f>
        <v xml:space="preserve">Pack of 10 pcs. of 5mm anodized surgical steel cones with threading 1.6mm (14g) &amp; Color: Black  &amp;  </v>
      </c>
      <c r="B34" s="57" t="str">
        <f>'Copy paste to Here'!C38</f>
        <v>XCNT5G</v>
      </c>
      <c r="C34" s="57" t="s">
        <v>727</v>
      </c>
      <c r="D34" s="58">
        <f>Invoice!B38</f>
        <v>2</v>
      </c>
      <c r="E34" s="59">
        <f>'Shipping Invoice'!J38*$N$1</f>
        <v>2.31</v>
      </c>
      <c r="F34" s="59">
        <f t="shared" si="0"/>
        <v>4.62</v>
      </c>
      <c r="G34" s="60">
        <f t="shared" si="1"/>
        <v>81.7971</v>
      </c>
      <c r="H34" s="63">
        <f t="shared" si="2"/>
        <v>163.5942</v>
      </c>
    </row>
    <row r="35" spans="1:8" s="62" customFormat="1" ht="24">
      <c r="A35" s="56" t="str">
        <f>IF((LEN('Copy paste to Here'!G39))&gt;5,((CONCATENATE('Copy paste to Here'!G39," &amp; ",'Copy paste to Here'!D39,"  &amp;  ",'Copy paste to Here'!E39))),"Empty Cell")</f>
        <v xml:space="preserve">Pack of 10 pcs. of 3mm high polished surgical steel cones with threading 1.2mm (16g) &amp;   &amp;  </v>
      </c>
      <c r="B35" s="57" t="str">
        <f>'Copy paste to Here'!C39</f>
        <v>XCON3</v>
      </c>
      <c r="C35" s="57" t="s">
        <v>729</v>
      </c>
      <c r="D35" s="58">
        <f>Invoice!B39</f>
        <v>5</v>
      </c>
      <c r="E35" s="59">
        <f>'Shipping Invoice'!J39*$N$1</f>
        <v>0.6</v>
      </c>
      <c r="F35" s="59">
        <f t="shared" si="0"/>
        <v>3</v>
      </c>
      <c r="G35" s="60">
        <f t="shared" si="1"/>
        <v>21.245999999999999</v>
      </c>
      <c r="H35" s="63">
        <f t="shared" si="2"/>
        <v>106.22999999999999</v>
      </c>
    </row>
    <row r="36" spans="1:8" s="62" customFormat="1" ht="36">
      <c r="A36" s="56" t="str">
        <f>IF((LEN('Copy paste to Here'!G40))&gt;5,((CONCATENATE('Copy paste to Here'!G40," &amp; ",'Copy paste to Here'!D40,"  &amp;  ",'Copy paste to Here'!E40))),"Empty Cell")</f>
        <v xml:space="preserve">Pack of 10 steel posts for labrets - 1.2mm threading (16g), selectable length ”body jewelry parts” (4mm base of labret) &amp; Length: 14mm  &amp;  </v>
      </c>
      <c r="B36" s="57" t="str">
        <f>'Copy paste to Here'!C40</f>
        <v>XLB16G</v>
      </c>
      <c r="C36" s="57" t="s">
        <v>731</v>
      </c>
      <c r="D36" s="58">
        <f>Invoice!B40</f>
        <v>7</v>
      </c>
      <c r="E36" s="59">
        <f>'Shipping Invoice'!J40*$N$1</f>
        <v>1.24</v>
      </c>
      <c r="F36" s="59">
        <f t="shared" si="0"/>
        <v>8.68</v>
      </c>
      <c r="G36" s="60">
        <f t="shared" si="1"/>
        <v>43.908399999999993</v>
      </c>
      <c r="H36" s="63">
        <f t="shared" si="2"/>
        <v>307.35879999999997</v>
      </c>
    </row>
    <row r="37" spans="1:8" s="62" customFormat="1" ht="36">
      <c r="A37" s="56" t="str">
        <f>IF((LEN('Copy paste to Here'!G41))&gt;5,((CONCATENATE('Copy paste to Here'!G41," &amp; ",'Copy paste to Here'!D41,"  &amp;  ",'Copy paste to Here'!E41))),"Empty Cell")</f>
        <v xml:space="preserve">Pack of 10 steel posts for labrets - 1.2mm threading (16g), selectable length ”body jewelry parts” (4mm base of labret) &amp; Length: 16mm  &amp;  </v>
      </c>
      <c r="B37" s="57" t="str">
        <f>'Copy paste to Here'!C41</f>
        <v>XLB16G</v>
      </c>
      <c r="C37" s="57" t="s">
        <v>731</v>
      </c>
      <c r="D37" s="58">
        <f>Invoice!B41</f>
        <v>7</v>
      </c>
      <c r="E37" s="59">
        <f>'Shipping Invoice'!J41*$N$1</f>
        <v>1.24</v>
      </c>
      <c r="F37" s="59">
        <f t="shared" si="0"/>
        <v>8.68</v>
      </c>
      <c r="G37" s="60">
        <f t="shared" si="1"/>
        <v>43.908399999999993</v>
      </c>
      <c r="H37" s="63">
        <f t="shared" si="2"/>
        <v>307.35879999999997</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156.56000000000006</v>
      </c>
      <c r="G1000" s="60"/>
      <c r="H1000" s="61">
        <f t="shared" ref="H1000:H1007" si="49">F1000*$E$14</f>
        <v>5543.7896000000019</v>
      </c>
    </row>
    <row r="1001" spans="1:8" s="62" customFormat="1">
      <c r="A1001" s="56" t="str">
        <f>Invoice!I43</f>
        <v xml:space="preserve">Shipping cost to USA via DHL: </v>
      </c>
      <c r="B1001" s="75"/>
      <c r="C1001" s="75"/>
      <c r="D1001" s="76"/>
      <c r="E1001" s="67"/>
      <c r="F1001" s="59">
        <f>Invoice!J43</f>
        <v>20</v>
      </c>
      <c r="G1001" s="60"/>
      <c r="H1001" s="61">
        <f t="shared" si="49"/>
        <v>708.19999999999993</v>
      </c>
    </row>
    <row r="1002" spans="1:8" s="62" customFormat="1" hidden="1" outlineLevel="1">
      <c r="A1002" s="56" t="str">
        <f>'[2]Copy paste to Here'!T3</f>
        <v>DISCOUNT</v>
      </c>
      <c r="B1002" s="75"/>
      <c r="C1002" s="75"/>
      <c r="D1002" s="76"/>
      <c r="E1002" s="67"/>
      <c r="F1002" s="59">
        <f>Invoice!J44</f>
        <v>0</v>
      </c>
      <c r="G1002" s="60"/>
      <c r="H1002" s="61">
        <f t="shared" si="49"/>
        <v>0</v>
      </c>
    </row>
    <row r="1003" spans="1:8" s="62" customFormat="1" collapsed="1">
      <c r="A1003" s="56" t="str">
        <f>'[2]Copy paste to Here'!T4</f>
        <v>Total:</v>
      </c>
      <c r="B1003" s="75"/>
      <c r="C1003" s="75"/>
      <c r="D1003" s="76"/>
      <c r="E1003" s="67"/>
      <c r="F1003" s="59">
        <f>SUM(F1000:F1002)</f>
        <v>176.56000000000006</v>
      </c>
      <c r="G1003" s="60"/>
      <c r="H1003" s="61">
        <f t="shared" si="49"/>
        <v>6251.9896000000017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5543.7896000000001</v>
      </c>
    </row>
    <row r="1010" spans="1:8" s="21" customFormat="1">
      <c r="A1010" s="22"/>
      <c r="E1010" s="21" t="s">
        <v>177</v>
      </c>
      <c r="H1010" s="84">
        <f>(SUMIF($A$1000:$A$1008,"Total:",$H$1000:$H$1008))</f>
        <v>6251.9896000000017</v>
      </c>
    </row>
    <row r="1011" spans="1:8" s="21" customFormat="1">
      <c r="E1011" s="21" t="s">
        <v>178</v>
      </c>
      <c r="H1011" s="85">
        <f>H1013-H1012</f>
        <v>5842.98</v>
      </c>
    </row>
    <row r="1012" spans="1:8" s="21" customFormat="1">
      <c r="E1012" s="21" t="s">
        <v>179</v>
      </c>
      <c r="H1012" s="85">
        <f>ROUND((H1013*7)/107,2)</f>
        <v>409.01</v>
      </c>
    </row>
    <row r="1013" spans="1:8" s="21" customFormat="1">
      <c r="E1013" s="22" t="s">
        <v>180</v>
      </c>
      <c r="H1013" s="86">
        <f>ROUND((SUMIF($A$1000:$A$1008,"Total:",$H$1000:$H$1008)),2)</f>
        <v>6251.99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0"/>
  <sheetViews>
    <sheetView workbookViewId="0">
      <selection activeCell="A5" sqref="A5"/>
    </sheetView>
  </sheetViews>
  <sheetFormatPr defaultRowHeight="15"/>
  <sheetData>
    <row r="1" spans="1:1">
      <c r="A1" s="2" t="s">
        <v>716</v>
      </c>
    </row>
    <row r="2" spans="1:1">
      <c r="A2" s="2" t="s">
        <v>716</v>
      </c>
    </row>
    <row r="3" spans="1:1">
      <c r="A3" s="2" t="s">
        <v>708</v>
      </c>
    </row>
    <row r="4" spans="1:1">
      <c r="A4" s="2" t="s">
        <v>656</v>
      </c>
    </row>
    <row r="5" spans="1:1">
      <c r="A5" s="2" t="s">
        <v>656</v>
      </c>
    </row>
    <row r="6" spans="1:1">
      <c r="A6" s="2" t="s">
        <v>656</v>
      </c>
    </row>
    <row r="7" spans="1:1">
      <c r="A7" s="2" t="s">
        <v>720</v>
      </c>
    </row>
    <row r="8" spans="1:1">
      <c r="A8" s="2" t="s">
        <v>722</v>
      </c>
    </row>
    <row r="9" spans="1:1">
      <c r="A9" s="2" t="s">
        <v>722</v>
      </c>
    </row>
    <row r="10" spans="1:1">
      <c r="A10" s="2" t="s">
        <v>722</v>
      </c>
    </row>
    <row r="11" spans="1:1">
      <c r="A11" s="2" t="s">
        <v>722</v>
      </c>
    </row>
    <row r="12" spans="1:1">
      <c r="A12" s="2" t="s">
        <v>722</v>
      </c>
    </row>
    <row r="13" spans="1:1">
      <c r="A13" s="2" t="s">
        <v>725</v>
      </c>
    </row>
    <row r="14" spans="1:1">
      <c r="A14" s="2" t="s">
        <v>725</v>
      </c>
    </row>
    <row r="15" spans="1:1">
      <c r="A15" s="2" t="s">
        <v>725</v>
      </c>
    </row>
    <row r="16" spans="1:1">
      <c r="A16" s="2" t="s">
        <v>725</v>
      </c>
    </row>
    <row r="17" spans="1:1">
      <c r="A17" s="2" t="s">
        <v>727</v>
      </c>
    </row>
    <row r="18" spans="1:1">
      <c r="A18" s="2" t="s">
        <v>729</v>
      </c>
    </row>
    <row r="19" spans="1:1">
      <c r="A19" s="2" t="s">
        <v>731</v>
      </c>
    </row>
    <row r="20" spans="1:1">
      <c r="A20" s="2" t="s">
        <v>731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2023-09-13T02:23:56Z</cp:lastPrinted>
  <dcterms:created xsi:type="dcterms:W3CDTF">2009-06-02T18:56:54Z</dcterms:created>
  <dcterms:modified xsi:type="dcterms:W3CDTF">2023-09-13T02:23:59Z</dcterms:modified>
</cp:coreProperties>
</file>