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F42F253-ADEA-4B0D-B958-76FF3ED2DC57}"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Invoice!$A$1:$K$53</definedName>
    <definedName name="_xlnm.Print_Area" localSheetId="2">'Shipping Invoice'!$A$1:$L$46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4" i="7" l="1"/>
  <c r="E37" i="6"/>
  <c r="E30" i="6"/>
  <c r="E25" i="6"/>
  <c r="E23" i="6"/>
  <c r="E22" i="6"/>
  <c r="E21" i="6"/>
  <c r="E18" i="6"/>
  <c r="K14" i="7"/>
  <c r="K17" i="7"/>
  <c r="K10" i="7"/>
  <c r="I41" i="7"/>
  <c r="I40" i="7"/>
  <c r="I39" i="7"/>
  <c r="B38" i="7"/>
  <c r="I38" i="7"/>
  <c r="B37" i="7"/>
  <c r="I32" i="7"/>
  <c r="B31" i="7"/>
  <c r="I31" i="7"/>
  <c r="B30" i="7"/>
  <c r="I30" i="7"/>
  <c r="K30" i="7" s="1"/>
  <c r="I29" i="7"/>
  <c r="I28" i="7"/>
  <c r="I27" i="7"/>
  <c r="I26" i="7"/>
  <c r="I25" i="7"/>
  <c r="B22" i="7"/>
  <c r="N1" i="7"/>
  <c r="I37" i="7" s="1"/>
  <c r="N1" i="6"/>
  <c r="E28" i="6" s="1"/>
  <c r="F1002" i="6"/>
  <c r="F1001" i="6"/>
  <c r="D37" i="6"/>
  <c r="B41" i="7" s="1"/>
  <c r="D36" i="6"/>
  <c r="B40" i="7" s="1"/>
  <c r="D35" i="6"/>
  <c r="B39" i="7" s="1"/>
  <c r="D34" i="6"/>
  <c r="D33" i="6"/>
  <c r="D32" i="6"/>
  <c r="B36" i="7" s="1"/>
  <c r="D31" i="6"/>
  <c r="B35" i="7" s="1"/>
  <c r="D30" i="6"/>
  <c r="B34" i="7" s="1"/>
  <c r="D29" i="6"/>
  <c r="B33" i="7" s="1"/>
  <c r="D28" i="6"/>
  <c r="B32" i="7" s="1"/>
  <c r="D27" i="6"/>
  <c r="D26" i="6"/>
  <c r="D25" i="6"/>
  <c r="B29" i="7" s="1"/>
  <c r="D24" i="6"/>
  <c r="B28" i="7" s="1"/>
  <c r="D23" i="6"/>
  <c r="B27" i="7" s="1"/>
  <c r="D22" i="6"/>
  <c r="B26" i="7" s="1"/>
  <c r="D21" i="6"/>
  <c r="B25" i="7" s="1"/>
  <c r="D20" i="6"/>
  <c r="B24" i="7" s="1"/>
  <c r="D19" i="6"/>
  <c r="B23" i="7" s="1"/>
  <c r="D18" i="6"/>
  <c r="G3" i="6"/>
  <c r="I41" i="5"/>
  <c r="I40" i="5"/>
  <c r="I39" i="5"/>
  <c r="I38" i="5"/>
  <c r="I37" i="5"/>
  <c r="I36" i="5"/>
  <c r="I35" i="5"/>
  <c r="I34" i="5"/>
  <c r="I33" i="5"/>
  <c r="I32" i="5"/>
  <c r="I31" i="5"/>
  <c r="I30" i="5"/>
  <c r="I29" i="5"/>
  <c r="I28" i="5"/>
  <c r="I27" i="5"/>
  <c r="I26" i="5"/>
  <c r="I25" i="5"/>
  <c r="I24" i="5"/>
  <c r="I23" i="5"/>
  <c r="I22" i="5"/>
  <c r="J41" i="2"/>
  <c r="J40" i="2"/>
  <c r="J39" i="2"/>
  <c r="J38" i="2"/>
  <c r="J37" i="2"/>
  <c r="J36" i="2"/>
  <c r="J35" i="2"/>
  <c r="J34" i="2"/>
  <c r="J33" i="2"/>
  <c r="J32" i="2"/>
  <c r="J31" i="2"/>
  <c r="J30" i="2"/>
  <c r="J29" i="2"/>
  <c r="J28" i="2"/>
  <c r="J27" i="2"/>
  <c r="J26" i="2"/>
  <c r="J25" i="2"/>
  <c r="J24" i="2"/>
  <c r="J23" i="2"/>
  <c r="J22" i="2"/>
  <c r="J42" i="2" s="1"/>
  <c r="A1007" i="6"/>
  <c r="A1006" i="6"/>
  <c r="A1005" i="6"/>
  <c r="F1004" i="6"/>
  <c r="A1004" i="6"/>
  <c r="A1003" i="6"/>
  <c r="A1002" i="6"/>
  <c r="A1001" i="6"/>
  <c r="K38" i="7" l="1"/>
  <c r="K39" i="7"/>
  <c r="K41" i="7"/>
  <c r="I33" i="7"/>
  <c r="I22" i="7"/>
  <c r="K22" i="7" s="1"/>
  <c r="I34" i="7"/>
  <c r="K34" i="7"/>
  <c r="K35" i="7"/>
  <c r="K26" i="7"/>
  <c r="K31" i="7"/>
  <c r="K29" i="7"/>
  <c r="K32" i="7"/>
  <c r="I23" i="7"/>
  <c r="I36" i="7"/>
  <c r="K36" i="7" s="1"/>
  <c r="K37" i="7"/>
  <c r="K23" i="7"/>
  <c r="K40" i="7"/>
  <c r="K25" i="7"/>
  <c r="K27" i="7"/>
  <c r="K28" i="7"/>
  <c r="I35" i="7"/>
  <c r="K33" i="7"/>
  <c r="I24" i="7"/>
  <c r="K24" i="7" s="1"/>
  <c r="E29" i="6"/>
  <c r="E31" i="6"/>
  <c r="E32" i="6"/>
  <c r="E33" i="6"/>
  <c r="E34" i="6"/>
  <c r="E19" i="6"/>
  <c r="E35" i="6"/>
  <c r="E20" i="6"/>
  <c r="E36" i="6"/>
  <c r="E24" i="6"/>
  <c r="E26" i="6"/>
  <c r="E27" i="6"/>
  <c r="J45" i="2"/>
  <c r="M11" i="6"/>
  <c r="I49" i="2" s="1"/>
  <c r="K42" i="7" l="1"/>
  <c r="K4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8" i="2" s="1"/>
  <c r="I52" i="2" l="1"/>
  <c r="I50" i="2" s="1"/>
  <c r="I53" i="2"/>
  <c r="I5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<sst xmlns="http://schemas.openxmlformats.org/spreadsheetml/2006/main" count="2176" uniqueCount="750">
  <si>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</si>
  <si>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</si>
  <si>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</si>
  <si>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</si>
  <si>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</si>
  <si>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</si>
  <si>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</si>
  <si>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</si>
  <si>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</si>
  <si>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</si>
  <si>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</si>
  <si>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</si>
  <si>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</si>
  <si>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</si>
  <si>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</si>
  <si>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</si>
  <si>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</si>
  <si>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</si>
  <si>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</si>
  <si>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</si>
  <si>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</si>
  <si>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</si>
  <si>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</si>
  <si>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</si>
  <si>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</si>
  <si>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</si>
  <si>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</si>
  <si>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</si>
  <si>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</si>
  <si>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</si>
  <si>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</si>
  <si>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</si>
  <si>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</si>
  <si>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</si>
  <si>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</si>
  <si>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</si>
  <si>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</si>
  <si>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</si>
  <si>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</si>
  <si>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</si>
  <si>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</si>
  <si>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</si>
  <si>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</si>
  <si>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</si>
  <si>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</si>
  <si>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</si>
  <si>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</si>
  <si>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</si>
  <si>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</si>
  <si>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</si>
  <si>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</si>
  <si>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</si>
  <si>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</si>
  <si>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</si>
  <si>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</si>
  <si>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</si>
  <si>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</si>
  <si>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</si>
  <si>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</si>
  <si>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</si>
  <si>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</si>
  <si>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</si>
  <si>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</si>
  <si>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</si>
  <si>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</si>
  <si>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</si>
  <si>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</si>
  <si>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</si>
  <si>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</si>
  <si>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</si>
  <si>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</si>
  <si>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</si>
  <si>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</si>
  <si>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</si>
  <si>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</si>
  <si>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</si>
  <si>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</si>
  <si>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</si>
  <si>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</si>
  <si>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</si>
  <si>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</si>
  <si>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</si>
  <si>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</si>
  <si>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</si>
  <si>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</si>
  <si>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</si>
  <si>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</si>
  <si>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</si>
  <si>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</si>
  <si>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</si>
  <si>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</si>
  <si>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</si>
  <si>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</si>
  <si>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</si>
  <si>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</si>
  <si>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</si>
  <si>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</si>
  <si>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</si>
  <si>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</si>
  <si>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</si>
  <si>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</si>
  <si>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</si>
  <si>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</si>
  <si>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</si>
  <si>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</si>
  <si>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</si>
  <si>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</si>
  <si>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</si>
  <si>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</si>
  <si>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</si>
  <si>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</si>
  <si>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</si>
  <si>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</si>
  <si>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</si>
  <si>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</si>
  <si>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</si>
  <si>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</si>
  <si>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</si>
  <si>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</si>
  <si>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</si>
  <si>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</si>
  <si>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</si>
  <si>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</si>
  <si>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</si>
  <si>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</si>
  <si>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</si>
  <si>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</si>
  <si>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</si>
  <si>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</si>
  <si>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</si>
  <si>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</si>
  <si>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</si>
  <si>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</si>
  <si>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</si>
  <si>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</si>
  <si>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</si>
  <si>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</si>
  <si>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</si>
  <si>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</si>
  <si>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</si>
  <si>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</si>
  <si>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</si>
  <si>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</si>
  <si>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</si>
  <si>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</si>
  <si>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</si>
  <si>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</si>
  <si>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</si>
  <si>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</si>
  <si>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</si>
  <si>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</si>
  <si>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</si>
  <si>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</si>
  <si>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</si>
  <si>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</si>
  <si>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</si>
  <si>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</si>
  <si>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</si>
  <si>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</si>
  <si>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</si>
  <si>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</si>
  <si>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</si>
  <si>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</si>
  <si>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</si>
  <si>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</si>
  <si>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</si>
  <si>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</si>
  <si>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</si>
  <si>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</si>
  <si>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</si>
  <si>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</si>
  <si>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</si>
  <si>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</si>
  <si>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</si>
  <si>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</si>
  <si>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</si>
  <si>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</si>
  <si>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</si>
  <si>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</si>
  <si>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</si>
  <si>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</si>
  <si>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</si>
  <si>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</si>
  <si>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</si>
  <si>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</si>
  <si>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</si>
  <si>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</si>
  <si>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</si>
  <si>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</si>
  <si>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</si>
  <si>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</si>
  <si>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</si>
  <si>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</si>
  <si>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</si>
  <si>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</si>
  <si>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</si>
  <si>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</si>
  <si>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</si>
  <si>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</si>
  <si>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</si>
  <si>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</si>
  <si>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</si>
  <si>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</si>
  <si>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</si>
  <si>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</si>
  <si>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</si>
  <si>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</si>
  <si>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</si>
  <si>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</si>
  <si>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</si>
  <si>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</si>
  <si>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</si>
  <si>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</si>
  <si>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</si>
  <si>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</si>
  <si>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</si>
  <si>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</si>
  <si>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</si>
  <si>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</si>
  <si>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</si>
  <si>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</si>
  <si>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</si>
  <si>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</si>
  <si>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</si>
  <si>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</si>
  <si>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</si>
  <si>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</si>
  <si>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</si>
  <si>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</si>
  <si>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</si>
  <si>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</si>
  <si>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</si>
  <si>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</si>
  <si>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</si>
  <si>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</si>
  <si>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</si>
  <si>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</si>
  <si>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</si>
  <si>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</si>
  <si>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</si>
  <si>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</si>
  <si>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</si>
  <si>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</si>
  <si>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</si>
  <si>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</si>
  <si>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</si>
  <si>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</si>
  <si>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</si>
  <si>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</si>
  <si>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</si>
  <si>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</si>
  <si>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</si>
  <si>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</si>
  <si>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</si>
  <si>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</si>
  <si>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</si>
  <si>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</si>
  <si>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</si>
  <si>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</si>
  <si>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</si>
  <si>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</si>
  <si>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</si>
  <si>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</si>
  <si>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</si>
  <si>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</si>
  <si>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</si>
  <si>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</si>
  <si>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</si>
  <si>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</si>
  <si>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</si>
  <si>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</si>
  <si>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</si>
  <si>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</si>
  <si>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</si>
  <si>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</si>
  <si>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</si>
  <si>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</si>
  <si>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</si>
  <si>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</si>
  <si>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</si>
  <si>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</si>
  <si>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</si>
  <si>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</si>
  <si>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</si>
  <si>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</si>
  <si>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</si>
  <si>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</si>
  <si>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</si>
  <si>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</si>
  <si>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</si>
  <si>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</si>
  <si>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</si>
  <si>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</si>
  <si>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</si>
  <si>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</si>
  <si>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</si>
  <si>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</si>
  <si>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</si>
  <si>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</si>
  <si>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</si>
  <si>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</si>
  <si>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</si>
  <si>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</si>
  <si>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</si>
  <si>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</si>
  <si>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</si>
  <si>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</si>
  <si>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</si>
  <si>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</si>
  <si>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</si>
  <si>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</si>
  <si>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</si>
  <si>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</si>
  <si>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</si>
  <si>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</si>
  <si>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</si>
  <si>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</si>
  <si>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</si>
  <si>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</si>
  <si>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</si>
  <si>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</si>
  <si>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</si>
  <si>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</si>
  <si>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</si>
  <si>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</si>
  <si>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</si>
  <si>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</si>
  <si>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</si>
  <si>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</si>
  <si>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</si>
  <si>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</si>
  <si>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</si>
  <si>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</si>
  <si>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</si>
  <si>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</si>
  <si>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</si>
  <si>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</si>
  <si>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</si>
  <si>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</si>
  <si>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</si>
  <si>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</si>
  <si>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</si>
  <si>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</si>
  <si>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</si>
  <si>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</si>
  <si>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</si>
  <si>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</si>
  <si>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</si>
  <si>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</si>
  <si>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</si>
  <si>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</si>
  <si>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</si>
  <si>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</si>
  <si>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</si>
  <si>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</si>
  <si>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</si>
  <si>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</si>
  <si>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</si>
  <si>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</si>
  <si>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</si>
  <si>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</si>
  <si>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</si>
  <si>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</si>
  <si>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</si>
  <si>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</si>
  <si>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</si>
  <si>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</si>
  <si>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</si>
  <si>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</si>
  <si>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</si>
  <si>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</si>
  <si>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</si>
  <si>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</si>
  <si>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</si>
  <si>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</si>
  <si>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</si>
  <si>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</si>
  <si>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</si>
  <si>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</si>
  <si>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</si>
  <si>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</si>
  <si>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</si>
  <si>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</si>
  <si>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</si>
  <si>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</si>
  <si>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</si>
  <si>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</si>
  <si>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</si>
  <si>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</si>
  <si>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</si>
  <si>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</si>
  <si>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</si>
  <si>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</si>
  <si>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</si>
  <si>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</si>
  <si>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</si>
  <si>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</si>
  <si>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</si>
  <si>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</si>
  <si>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</si>
  <si>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</si>
  <si>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</si>
  <si>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</si>
  <si>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</si>
  <si>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</si>
  <si>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</si>
  <si>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</si>
  <si>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</si>
  <si>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</si>
  <si>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</si>
  <si>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</si>
  <si>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</si>
  <si>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</si>
  <si>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</si>
  <si>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</si>
  <si>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</si>
  <si>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</si>
  <si>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</si>
  <si>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</si>
  <si>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</si>
  <si>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</si>
  <si>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</si>
  <si>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</si>
  <si>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</si>
  <si>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</si>
  <si>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</si>
  <si>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</si>
  <si>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</si>
  <si>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</si>
  <si>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</si>
  <si>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</si>
  <si>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</si>
  <si>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</si>
  <si>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</si>
  <si>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</si>
  <si>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</si>
  <si>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</si>
  <si>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</si>
  <si>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</si>
  <si>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</si>
  <si>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</si>
  <si>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</si>
  <si>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</si>
  <si>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</si>
  <si>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</si>
  <si>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</si>
  <si>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</si>
  <si>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</si>
  <si>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</si>
  <si>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</si>
  <si>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</si>
  <si>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</si>
  <si>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</si>
  <si>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</si>
  <si>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</si>
  <si>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</si>
  <si>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</si>
  <si>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</si>
  <si>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</si>
  <si>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</si>
  <si>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</si>
  <si>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</si>
  <si>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</si>
  <si>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</si>
  <si>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</si>
  <si>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</si>
  <si>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</si>
  <si>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</si>
  <si>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</si>
  <si>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</si>
  <si>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</si>
  <si>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</si>
  <si>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</si>
  <si>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</si>
  <si>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</si>
  <si>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</si>
  <si>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</si>
  <si>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</si>
  <si>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</si>
  <si>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</si>
  <si>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</si>
  <si>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</si>
  <si>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</si>
  <si>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</si>
  <si>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</si>
  <si>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</si>
  <si>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</si>
  <si>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</si>
  <si>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</si>
  <si>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</si>
  <si>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</si>
  <si>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</si>
  <si>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</si>
  <si>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</si>
  <si>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</si>
  <si>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</si>
  <si>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</si>
  <si>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</si>
  <si>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</si>
  <si>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</si>
  <si>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</si>
  <si>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</si>
  <si>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</si>
  <si>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</si>
  <si>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</si>
  <si>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</si>
  <si>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</si>
  <si>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</si>
  <si>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</si>
  <si>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</si>
  <si>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</si>
  <si>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</si>
  <si>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</si>
  <si>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</si>
  <si>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</si>
  <si>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</si>
  <si>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</si>
  <si>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</si>
  <si>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</si>
  <si>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</si>
  <si>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</si>
  <si>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</si>
  <si>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</si>
  <si>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</si>
  <si>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</si>
  <si>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</si>
  <si>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</si>
  <si>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</si>
  <si>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</si>
  <si>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</si>
  <si>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</si>
  <si>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</si>
  <si>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</si>
  <si>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</si>
  <si>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</si>
  <si>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</si>
  <si>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</si>
  <si>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</si>
  <si>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</si>
  <si>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</si>
  <si>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</si>
  <si>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</si>
  <si>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</si>
  <si>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</si>
  <si>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</si>
  <si>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</si>
  <si>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</si>
  <si>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</si>
  <si>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</si>
  <si>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</si>
  <si>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</si>
  <si>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</si>
  <si>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</si>
  <si>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</si>
  <si>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</si>
  <si>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</si>
  <si>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</si>
  <si>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</si>
  <si>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</si>
  <si>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</si>
  <si>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</si>
  <si>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</si>
  <si>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</si>
  <si>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</si>
  <si>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</si>
  <si>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</si>
  <si>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</si>
  <si>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</si>
  <si>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</si>
  <si>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</si>
  <si>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</si>
  <si>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</si>
  <si>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</si>
  <si>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</si>
  <si>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</si>
  <si>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</si>
  <si>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</si>
  <si>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</si>
  <si>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</si>
  <si>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</si>
  <si>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</si>
  <si>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</si>
  <si>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</si>
  <si>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</si>
  <si>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</si>
  <si>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</si>
  <si>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</si>
  <si>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</si>
  <si>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</si>
  <si>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</si>
  <si>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</si>
  <si>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</si>
  <si>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</si>
  <si>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</si>
  <si>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</si>
  <si>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</si>
  <si>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</si>
  <si>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</si>
  <si>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</si>
  <si>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</si>
  <si>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</si>
  <si>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</si>
  <si>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</si>
  <si>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</si>
  <si>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</si>
  <si>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</si>
  <si>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</si>
  <si>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</si>
  <si>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</si>
  <si>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</si>
  <si>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</si>
  <si>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</si>
  <si>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</si>
  <si>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</si>
  <si>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</si>
  <si>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</si>
  <si>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</si>
  <si>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</si>
  <si>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</si>
  <si>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</si>
  <si>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</si>
  <si>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</si>
  <si>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</si>
  <si>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</si>
  <si>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</si>
  <si>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</si>
  <si>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</si>
  <si>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</si>
  <si>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</si>
  <si>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</si>
  <si>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</si>
  <si>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</si>
  <si>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</si>
  <si>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</si>
  <si>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</si>
  <si>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</si>
  <si>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</si>
  <si>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</si>
  <si>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</si>
  <si>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</si>
  <si>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</si>
  <si>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</si>
  <si>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</si>
  <si>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</si>
  <si>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</si>
  <si>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</si>
  <si>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</si>
  <si>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</si>
  <si>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</si>
  <si>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</si>
  <si>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</si>
  <si>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</si>
  <si>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</si>
  <si>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</si>
  <si>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</si>
  <si>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</si>
  <si>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</si>
  <si>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</si>
  <si>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</si>
  <si>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</si>
  <si>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</si>
  <si>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</si>
  <si>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</si>
  <si>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</si>
  <si>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</si>
  <si>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</si>
  <si>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</si>
  <si>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</si>
  <si>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</si>
  <si>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</si>
  <si>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</si>
  <si>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</si>
  <si>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</si>
  <si>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</si>
  <si>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</si>
  <si>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</si>
  <si>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</si>
  <si>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</si>
  <si>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</si>
  <si>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</si>
  <si>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</si>
  <si>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</si>
  <si>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</si>
  <si>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</si>
  <si>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</si>
  <si>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</si>
  <si>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</si>
  <si>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</si>
  <si>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</si>
  <si>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</si>
  <si>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</si>
  <si>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</si>
  <si>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</si>
  <si>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</si>
  <si>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</si>
  <si>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</si>
  <si>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</si>
  <si>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</si>
  <si>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</si>
  <si>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</si>
  <si>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</si>
  <si>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</si>
  <si>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</si>
  <si>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</si>
  <si>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</si>
  <si>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</si>
  <si>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</si>
  <si>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</si>
  <si>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</si>
  <si>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</si>
  <si>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BLK22A</t>
  </si>
  <si>
    <t>Bulk body jewelry: 100 pcs. assortment of 16g (1.2mm) surgical steel eyebrow circular barbells with 3mm balls</t>
  </si>
  <si>
    <t>Corvelo &amp; Company Tattoo Parlor</t>
  </si>
  <si>
    <t>Emma Corvelo</t>
  </si>
  <si>
    <t>18 Islington Ave. 18 Islington Ave.</t>
  </si>
  <si>
    <t>N1E 6K7 Guelph</t>
  </si>
  <si>
    <t>Tel: +1 5198308809</t>
  </si>
  <si>
    <t>Email: corveloandcompany@gmail.com</t>
  </si>
  <si>
    <t>BLK675</t>
  </si>
  <si>
    <t>EO gas sterilized, hand polished 316L steel hinged segment ring, 1.2mm (16g) / 12 to 250 pcs per bulk</t>
  </si>
  <si>
    <t>LBFW3</t>
  </si>
  <si>
    <t>Surgical steel labret, 16g (1.2mm) with a plain flower upper part (top part is made from silver plated brass)</t>
  </si>
  <si>
    <t>SEGH16EX</t>
  </si>
  <si>
    <t>High polished surgical steel hinged segment ring, 16g (1.2mm) with 3 small crystals in alternating colors</t>
  </si>
  <si>
    <t>Cz Color: Jet</t>
  </si>
  <si>
    <t>TLBFE</t>
  </si>
  <si>
    <t>316L steel Tragus Labret, 16g (1.2mm) with a tiny 2.5mm round base plate suitable for tragus piercings and a feather shaped top</t>
  </si>
  <si>
    <t>ZBNETB</t>
  </si>
  <si>
    <t>EO gas sterilized PVD plated 316L steel eyebrow banana, 1.2mm (16g) with two 3mm balls</t>
  </si>
  <si>
    <t>ZCBETB</t>
  </si>
  <si>
    <t>EO gas sterilized PVD plated 316L steel circular barbell, 1.2mm (16g) with two 3mm balls</t>
  </si>
  <si>
    <t>ZSEGHT</t>
  </si>
  <si>
    <t>Gauge: 1.2mm - 9mm length</t>
  </si>
  <si>
    <t>EO gas sterilized PVD plated 316L steel hinged segment ring, 1.2mm (16g), 1mm (18g), and 0.8mm (20g)</t>
  </si>
  <si>
    <t>ZSGSH12</t>
  </si>
  <si>
    <t>EO gas sterilized 316L steel hinged segment ring, 1.2mm (16g) with plain ring and twisted wire ring design</t>
  </si>
  <si>
    <t>BLK675D</t>
  </si>
  <si>
    <t>TLBFEA</t>
  </si>
  <si>
    <t>TLBFEB</t>
  </si>
  <si>
    <t>ZSEGHT16</t>
  </si>
  <si>
    <t>Two Hundred Ninety Five and 21 cents CAD</t>
  </si>
  <si>
    <t>Exchange Rate CAD-THB</t>
  </si>
  <si>
    <t>Mina</t>
  </si>
  <si>
    <t>Jorge Corvelo</t>
  </si>
  <si>
    <t>18 Islington Ave.</t>
  </si>
  <si>
    <t>N1E 6K7 Guelph, Ontario</t>
  </si>
  <si>
    <t>Free Shipping to USA via DHL due to order over 350 USD:</t>
  </si>
  <si>
    <t>Free Shipping to USA via DHL due to order over 200 CAD:</t>
  </si>
  <si>
    <t>Two Hundred Sixty Six and  81 cents CAD</t>
  </si>
  <si>
    <t xml:space="preserve">18 Islington Ave.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</si>
</sst>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cellStyleXfs>
  <cellXfs count="14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20">
    <cellStyle name="Comma 2" xfId="7" xr:uid="{404FF3E3-0B1A-41AB-8039-DC106A53A3CC}"/>
    <cellStyle name="Comma 2 2" xfId="4756" xr:uid="{FF36DFED-1F77-472F-8806-48F81E58E46A}"/>
    <cellStyle name="Comma 3" xfId="4289" xr:uid="{D507E7E0-3C7B-453D-828F-C578FA8B2B3F}"/>
    <cellStyle name="Comma 3 2" xfId="4757" xr:uid="{4C7EC000-E67E-41F3-BDD1-A904C4D25644}"/>
    <cellStyle name="Currency 10" xfId="8" xr:uid="{E03BEEB2-6C80-473B-8FF6-B112EEC72345}"/>
    <cellStyle name="Currency 10 2" xfId="9" xr:uid="{A2F1DECE-793A-4741-9ADF-F4251EFBC8C5}"/>
    <cellStyle name="Currency 10 2 2" xfId="3665" xr:uid="{FB954FBE-0D10-43F3-A5C2-229B6AB85A07}"/>
    <cellStyle name="Currency 10 2 2 2" xfId="4483" xr:uid="{BC72D607-6730-4C1F-ABAF-8372D36289CC}"/>
    <cellStyle name="Currency 10 2 3" xfId="4484" xr:uid="{869E3244-0CEC-4DD9-9D9E-CEEB310CF2F3}"/>
    <cellStyle name="Currency 10 3" xfId="10" xr:uid="{A0DB7770-B8D8-4EAB-AF91-3138F3548DA0}"/>
    <cellStyle name="Currency 10 3 2" xfId="3666" xr:uid="{DF4078DB-6A7A-47A7-B12F-904221E77E42}"/>
    <cellStyle name="Currency 10 3 2 2" xfId="4485" xr:uid="{31833008-BBA9-4FC9-95A4-BBD952FEC673}"/>
    <cellStyle name="Currency 10 3 3" xfId="4486" xr:uid="{AE930AC4-153B-4649-A1E5-D23AF28A884C}"/>
    <cellStyle name="Currency 10 4" xfId="3667" xr:uid="{97CC8CB7-5114-47C5-AAD6-9280E72A76EC}"/>
    <cellStyle name="Currency 10 4 2" xfId="4487" xr:uid="{B6E485F7-6849-4260-8EA6-5879D5CC37A1}"/>
    <cellStyle name="Currency 10 5" xfId="4488" xr:uid="{D982A0DC-1633-48CB-B59D-1A1F46459270}"/>
    <cellStyle name="Currency 10 6" xfId="4679" xr:uid="{2404EE4D-4308-4737-A393-A6AFAE347441}"/>
    <cellStyle name="Currency 11" xfId="11" xr:uid="{ED370401-B949-43E9-8D05-63F0C5AA97E2}"/>
    <cellStyle name="Currency 11 2" xfId="12" xr:uid="{CC4F2906-0420-4B97-A4C1-32A2AF3E4814}"/>
    <cellStyle name="Currency 11 2 2" xfId="3668" xr:uid="{A7CE2DA4-5D7D-4B16-9A1E-6637201C37D3}"/>
    <cellStyle name="Currency 11 2 2 2" xfId="4489" xr:uid="{FFA4F8F1-BBD2-4371-9753-98ACF7BFAA5E}"/>
    <cellStyle name="Currency 11 2 3" xfId="4490" xr:uid="{2A72794B-7BF6-4615-9D50-00079F61A29E}"/>
    <cellStyle name="Currency 11 3" xfId="13" xr:uid="{9242E87B-7596-488F-A084-3975D09E80AC}"/>
    <cellStyle name="Currency 11 3 2" xfId="3669" xr:uid="{1CC633DF-9B46-4DDD-A3F5-59B827257F30}"/>
    <cellStyle name="Currency 11 3 2 2" xfId="4491" xr:uid="{A5B27268-9ECB-4D99-A2C0-6804E49E216D}"/>
    <cellStyle name="Currency 11 3 3" xfId="4492" xr:uid="{61B22113-7F1B-412F-AE45-0DF6EE2BED0C}"/>
    <cellStyle name="Currency 11 4" xfId="3670" xr:uid="{905F18F4-0C05-4123-8E33-E4518CE1FE47}"/>
    <cellStyle name="Currency 11 4 2" xfId="4493" xr:uid="{CAC673FD-B680-4CD0-B684-2A9018797D76}"/>
    <cellStyle name="Currency 11 5" xfId="4290" xr:uid="{A91C5EB6-8AF3-4E28-B76C-E3346C1B4BAA}"/>
    <cellStyle name="Currency 11 5 2" xfId="4494" xr:uid="{F45F210F-339C-496C-B550-437D466EEB66}"/>
    <cellStyle name="Currency 11 5 3" xfId="4711" xr:uid="{0927DB08-F35A-4353-8A92-8BE298D96558}"/>
    <cellStyle name="Currency 11 5 3 2" xfId="5316" xr:uid="{F53BEDDD-DDAD-4D0E-A8B1-245FCE1BE1B1}"/>
    <cellStyle name="Currency 11 5 3 3" xfId="4758" xr:uid="{EB081223-369B-40D0-9787-8EA1726B10F4}"/>
    <cellStyle name="Currency 11 5 4" xfId="4688" xr:uid="{B1ECC33F-BCC1-4026-A42D-A63BEBBCA9E6}"/>
    <cellStyle name="Currency 11 6" xfId="4680" xr:uid="{9729C9C8-BAEB-4265-9F67-5346D2185795}"/>
    <cellStyle name="Currency 12" xfId="14" xr:uid="{558B9AC5-0F05-485A-B0FF-35A613C2DB06}"/>
    <cellStyle name="Currency 12 2" xfId="15" xr:uid="{0080AB8E-B62F-47B3-B858-308691F7C716}"/>
    <cellStyle name="Currency 12 2 2" xfId="3671" xr:uid="{A4AE3064-4569-448D-AE14-A452A990CB3D}"/>
    <cellStyle name="Currency 12 2 2 2" xfId="4495" xr:uid="{E9DE9A06-695A-4378-91F9-18BCC19EF7E2}"/>
    <cellStyle name="Currency 12 2 3" xfId="4496" xr:uid="{D18ECF0D-96CC-4D82-8C49-114C275EA0AF}"/>
    <cellStyle name="Currency 12 3" xfId="3672" xr:uid="{AF9C5394-3815-429A-A662-DB5130E5F252}"/>
    <cellStyle name="Currency 12 3 2" xfId="4497" xr:uid="{ED1B9289-FA4A-477B-8AF4-AC15750C7791}"/>
    <cellStyle name="Currency 12 4" xfId="4498" xr:uid="{852486CA-168B-4DE9-987B-7FEB01233B13}"/>
    <cellStyle name="Currency 13" xfId="16" xr:uid="{53795409-B87E-48FB-8B73-379CB845B2FD}"/>
    <cellStyle name="Currency 13 2" xfId="4292" xr:uid="{95F5F1A7-E996-4236-97BB-FFFE7BC38B9A}"/>
    <cellStyle name="Currency 13 3" xfId="4293" xr:uid="{3A4690D7-D8BF-4DA4-9BCE-4FDDFF4276FE}"/>
    <cellStyle name="Currency 13 3 2" xfId="4760" xr:uid="{8D04CDBE-DA70-469F-AF53-8D1962092A15}"/>
    <cellStyle name="Currency 13 4" xfId="4291" xr:uid="{DAFF7D6C-7173-4179-8B3C-E8D0ACBFBC67}"/>
    <cellStyle name="Currency 13 5" xfId="4759" xr:uid="{00AAA347-FA61-4DE8-9FC1-08B1AB3F190A}"/>
    <cellStyle name="Currency 14" xfId="17" xr:uid="{6D38BE7B-902E-4C5F-992F-56B159341C29}"/>
    <cellStyle name="Currency 14 2" xfId="3673" xr:uid="{EB24D30D-198E-4A10-A891-5AD61F90656D}"/>
    <cellStyle name="Currency 14 2 2" xfId="4499" xr:uid="{92D44AA0-29D7-4757-BC7C-C14DCB08A887}"/>
    <cellStyle name="Currency 14 3" xfId="4500" xr:uid="{18752D54-C930-4E76-8989-66477A93B6E9}"/>
    <cellStyle name="Currency 15" xfId="4385" xr:uid="{A31E9868-FADA-4DCD-B054-46CD24DF67A5}"/>
    <cellStyle name="Currency 17" xfId="4294" xr:uid="{9EFCF8D5-0CA1-4458-93EA-C4CC3DEA7385}"/>
    <cellStyle name="Currency 2" xfId="18" xr:uid="{6006F4BA-896F-4350-A4D4-CE5D5B8DD6AA}"/>
    <cellStyle name="Currency 2 2" xfId="19" xr:uid="{D17A73D7-FCAD-43D6-9813-FE361C8DE4E5}"/>
    <cellStyle name="Currency 2 2 2" xfId="20" xr:uid="{E4CC437E-219A-400A-B36C-AC6EACEB904F}"/>
    <cellStyle name="Currency 2 2 2 2" xfId="21" xr:uid="{ADF34C23-16D0-4EC9-B792-C60E8773AB34}"/>
    <cellStyle name="Currency 2 2 2 2 2" xfId="4761" xr:uid="{63F78319-F229-44A1-8969-73DEA5CF3B06}"/>
    <cellStyle name="Currency 2 2 2 3" xfId="22" xr:uid="{70E9965D-25C8-4065-A5E8-4D0DE4489D82}"/>
    <cellStyle name="Currency 2 2 2 3 2" xfId="3674" xr:uid="{9F9118E3-3DC6-451F-B968-79E48C35AE63}"/>
    <cellStyle name="Currency 2 2 2 3 2 2" xfId="4501" xr:uid="{EC3E18D8-B06E-410D-A2EB-6545F54640DF}"/>
    <cellStyle name="Currency 2 2 2 3 3" xfId="4502" xr:uid="{184327CB-3DDE-435C-92BE-E3DAB7139B5F}"/>
    <cellStyle name="Currency 2 2 2 4" xfId="3675" xr:uid="{A674C4F8-894E-415C-9A30-807485BB4968}"/>
    <cellStyle name="Currency 2 2 2 4 2" xfId="4503" xr:uid="{B6C527D1-2B6F-4EDE-854F-C4428D428F4B}"/>
    <cellStyle name="Currency 2 2 2 5" xfId="4504" xr:uid="{059779FA-DFBD-4F33-AE6A-FF2796DD1946}"/>
    <cellStyle name="Currency 2 2 3" xfId="3676" xr:uid="{7FC2CA0C-BD36-4A49-9C8B-9BD0DF49E9A5}"/>
    <cellStyle name="Currency 2 2 3 2" xfId="4505" xr:uid="{EB9CCD12-7384-47F7-9B8D-366C0E18285F}"/>
    <cellStyle name="Currency 2 2 4" xfId="4506" xr:uid="{4D56B270-B5FD-494E-9007-1190EAABEE47}"/>
    <cellStyle name="Currency 2 3" xfId="23" xr:uid="{C5EB7288-12BB-4A8D-8EDB-A857B898929A}"/>
    <cellStyle name="Currency 2 3 2" xfId="3677" xr:uid="{1A43C369-4B88-4088-A31A-ED52E7DEAE82}"/>
    <cellStyle name="Currency 2 3 2 2" xfId="4507" xr:uid="{48FB00E6-1BDC-45E0-A27C-205C6C62EBC4}"/>
    <cellStyle name="Currency 2 3 3" xfId="4508" xr:uid="{E70CD28D-34A1-4A26-8A75-8D1ACF508373}"/>
    <cellStyle name="Currency 2 4" xfId="3678" xr:uid="{4FF78963-6B2A-4D99-A71B-C45A8DBFA524}"/>
    <cellStyle name="Currency 2 4 2" xfId="4418" xr:uid="{2A0AD5CB-6BA7-4474-90BB-4C1FDBC04800}"/>
    <cellStyle name="Currency 2 5" xfId="4419" xr:uid="{C1209FA9-CA59-4CCA-B559-0D9131D40A33}"/>
    <cellStyle name="Currency 2 5 2" xfId="4420" xr:uid="{7124DCA8-1D7B-48FC-B64E-EDC8F974B8C2}"/>
    <cellStyle name="Currency 2 6" xfId="4421" xr:uid="{2F699943-5929-494A-9D05-BA0DECA2F6CE}"/>
    <cellStyle name="Currency 3" xfId="24" xr:uid="{8FDF5F0C-51B5-41FF-BA10-43536D77471A}"/>
    <cellStyle name="Currency 3 2" xfId="25" xr:uid="{2B0F9DD5-87F7-43FB-8C68-24E7FB451C24}"/>
    <cellStyle name="Currency 3 2 2" xfId="3679" xr:uid="{4B34D61D-75BE-4BA7-901E-432242F7D28E}"/>
    <cellStyle name="Currency 3 2 2 2" xfId="4509" xr:uid="{E4CC2B1A-6C82-420F-AE15-ADC0338483BB}"/>
    <cellStyle name="Currency 3 2 3" xfId="4510" xr:uid="{26F49956-4199-4408-9068-7FB5D98AB47A}"/>
    <cellStyle name="Currency 3 3" xfId="26" xr:uid="{6616B0ED-77F9-4F37-A40F-A5658E4FE38A}"/>
    <cellStyle name="Currency 3 3 2" xfId="3680" xr:uid="{8B35B829-A31C-4039-A0E1-AC8886EAC367}"/>
    <cellStyle name="Currency 3 3 2 2" xfId="4511" xr:uid="{BF2D968F-FF34-4306-878D-025434A2340B}"/>
    <cellStyle name="Currency 3 3 3" xfId="4512" xr:uid="{33369521-ADFE-4109-A5B1-A64611B69953}"/>
    <cellStyle name="Currency 3 4" xfId="27" xr:uid="{735D5AAD-1691-462E-9308-059533542128}"/>
    <cellStyle name="Currency 3 4 2" xfId="3681" xr:uid="{5A4AF6BB-E291-44B6-B1DB-CB97F565A39E}"/>
    <cellStyle name="Currency 3 4 2 2" xfId="4513" xr:uid="{CC7654B4-301E-4470-8A74-8889CBE2B47E}"/>
    <cellStyle name="Currency 3 4 3" xfId="4514" xr:uid="{B553FAC3-1372-49A8-A2E3-7CFF8725ECF4}"/>
    <cellStyle name="Currency 3 5" xfId="3682" xr:uid="{98A5FE21-19A8-4219-ADE5-9D8EAE691107}"/>
    <cellStyle name="Currency 3 5 2" xfId="4515" xr:uid="{21EF12C1-487B-47C2-93EF-B07FAA329F8B}"/>
    <cellStyle name="Currency 3 6" xfId="4516" xr:uid="{B1DB73B0-7208-42BF-8281-8FCD09A9D27D}"/>
    <cellStyle name="Currency 4" xfId="28" xr:uid="{E521F8DA-9CB6-4E99-B15F-5A7EB859C996}"/>
    <cellStyle name="Currency 4 2" xfId="29" xr:uid="{590974D9-C5FC-4407-ABDE-6FBE41155F22}"/>
    <cellStyle name="Currency 4 2 2" xfId="3683" xr:uid="{73D51D55-7AC4-4128-A730-A42E1364DE3A}"/>
    <cellStyle name="Currency 4 2 2 2" xfId="4517" xr:uid="{C5739909-CDBD-45FB-905E-277E44D83791}"/>
    <cellStyle name="Currency 4 2 3" xfId="4518" xr:uid="{A35F0D25-791E-47C5-AF95-ACFC54197111}"/>
    <cellStyle name="Currency 4 3" xfId="30" xr:uid="{92219E35-4E3D-42B9-8FE1-EB10229A7F33}"/>
    <cellStyle name="Currency 4 3 2" xfId="3684" xr:uid="{50543D03-EE11-49D0-8332-C60148F25EAB}"/>
    <cellStyle name="Currency 4 3 2 2" xfId="4519" xr:uid="{7FC4A240-DC0D-4E3D-B92B-AC51BF2CA70E}"/>
    <cellStyle name="Currency 4 3 3" xfId="4520" xr:uid="{EA9FAF2A-3937-42DF-8F01-4D50CFA6D70A}"/>
    <cellStyle name="Currency 4 4" xfId="3685" xr:uid="{694F8718-A4D8-4FA1-85D7-85CA212959D4}"/>
    <cellStyle name="Currency 4 4 2" xfId="4521" xr:uid="{A97B4E83-CC81-49E4-906B-773B9856C4DC}"/>
    <cellStyle name="Currency 4 5" xfId="4295" xr:uid="{2FB67DBF-D362-486E-A37A-440945A34A90}"/>
    <cellStyle name="Currency 4 5 2" xfId="4522" xr:uid="{D4654FF2-D39B-4208-819A-3EAC83DF22D4}"/>
    <cellStyle name="Currency 4 5 3" xfId="4712" xr:uid="{B6782B3F-EBC3-477F-BF58-3133FC2C29AA}"/>
    <cellStyle name="Currency 4 5 3 2" xfId="5317" xr:uid="{A2DF0B65-D5B9-45B3-AB43-EC58AC8EAEE9}"/>
    <cellStyle name="Currency 4 5 3 3" xfId="4762" xr:uid="{82284D79-D218-4FDF-8BBA-978F61721A4B}"/>
    <cellStyle name="Currency 4 5 4" xfId="4689" xr:uid="{D1CBAD88-DD43-49CA-8740-FB899021BCA4}"/>
    <cellStyle name="Currency 4 6" xfId="4681" xr:uid="{C878A7A9-ABF9-49FC-8C19-647AB28839D1}"/>
    <cellStyle name="Currency 5" xfId="31" xr:uid="{7BFB6A8B-523B-4644-A963-FA5CBA5427F6}"/>
    <cellStyle name="Currency 5 2" xfId="32" xr:uid="{49530D14-5BD4-46EF-AC05-035DCBD37BA1}"/>
    <cellStyle name="Currency 5 2 2" xfId="3686" xr:uid="{C3515970-C9D7-410C-BE2A-6528B2F161A6}"/>
    <cellStyle name="Currency 5 2 2 2" xfId="4523" xr:uid="{AE40BEA2-0158-471E-93D8-4FF5BC3F3D46}"/>
    <cellStyle name="Currency 5 2 3" xfId="4524" xr:uid="{201AF534-E00E-47DF-9CEC-3324BB729E1E}"/>
    <cellStyle name="Currency 5 3" xfId="4296" xr:uid="{6F9EDB71-39D5-4D81-9C2A-8F83ED6B2D4F}"/>
    <cellStyle name="Currency 5 3 2" xfId="4620" xr:uid="{30C3F39B-C7C1-4259-8159-AC2FCD10C5C9}"/>
    <cellStyle name="Currency 5 3 2 2" xfId="5307" xr:uid="{9CE37E26-046C-4893-A15D-22CB376EBD3B}"/>
    <cellStyle name="Currency 5 3 2 3" xfId="4764" xr:uid="{07270076-24A7-4113-AA3B-5DF8F327D659}"/>
    <cellStyle name="Currency 5 4" xfId="4763" xr:uid="{FCDB2899-131B-46C9-954D-236503150D83}"/>
    <cellStyle name="Currency 6" xfId="33" xr:uid="{EAA41A53-C94B-4E93-88B4-89C4A5189514}"/>
    <cellStyle name="Currency 6 2" xfId="3687" xr:uid="{E251976B-DE30-411E-B7DA-E54B9036FDB1}"/>
    <cellStyle name="Currency 6 2 2" xfId="4525" xr:uid="{54FD4D87-9DC9-4E22-A4AF-2FD8B3514E65}"/>
    <cellStyle name="Currency 6 3" xfId="4297" xr:uid="{53CFD69E-9084-40A0-81D7-763E79811699}"/>
    <cellStyle name="Currency 6 3 2" xfId="4526" xr:uid="{324670ED-1B2A-4EA5-9BBA-7C72A5BEB66C}"/>
    <cellStyle name="Currency 6 3 3" xfId="4713" xr:uid="{4B1CFEC2-4CBE-43AA-92E4-96586AE1F984}"/>
    <cellStyle name="Currency 6 3 3 2" xfId="5318" xr:uid="{1D1E9149-3D6E-4091-A9EF-D2AFDDA0ED35}"/>
    <cellStyle name="Currency 6 3 3 3" xfId="4765" xr:uid="{A6A1E81D-1F2E-4103-8ECD-851179023055}"/>
    <cellStyle name="Currency 6 3 4" xfId="4690" xr:uid="{35F8ADF0-3A42-4CB1-8F77-8D8F1FF3C854}"/>
    <cellStyle name="Currency 6 4" xfId="4682" xr:uid="{2E398571-1051-48E8-B3EC-946EE67FC776}"/>
    <cellStyle name="Currency 7" xfId="34" xr:uid="{162F66F0-0928-46A0-A371-F4E25A4EB80D}"/>
    <cellStyle name="Currency 7 2" xfId="35" xr:uid="{249A578E-8CB0-4EB5-AEE5-D61B06376363}"/>
    <cellStyle name="Currency 7 2 2" xfId="3688" xr:uid="{4F9DE5FF-CDB8-4992-BD9B-80F04D577BE7}"/>
    <cellStyle name="Currency 7 2 2 2" xfId="4527" xr:uid="{63174D27-5EAD-42B3-A99E-1D3486F73B33}"/>
    <cellStyle name="Currency 7 2 3" xfId="4528" xr:uid="{98BD8668-AAD2-442E-8CF1-EF1C1A99770D}"/>
    <cellStyle name="Currency 7 3" xfId="3689" xr:uid="{70911E88-B609-4F95-9CD0-D383A8A2DF69}"/>
    <cellStyle name="Currency 7 3 2" xfId="4529" xr:uid="{927C7DAD-ABA8-4F72-BDE6-95DFD4B8CF59}"/>
    <cellStyle name="Currency 7 4" xfId="4530" xr:uid="{F8CFF7BA-58DC-4672-B043-5CB96B7E3F50}"/>
    <cellStyle name="Currency 7 5" xfId="4683" xr:uid="{823D8DAA-1E89-462F-9BB2-F725EED306BB}"/>
    <cellStyle name="Currency 8" xfId="36" xr:uid="{B629784F-ABC1-44FF-B2B9-4E1854F514FE}"/>
    <cellStyle name="Currency 8 2" xfId="37" xr:uid="{2455E4DA-A65D-4FB1-89BB-2DA3A39097C1}"/>
    <cellStyle name="Currency 8 2 2" xfId="3690" xr:uid="{666774A4-0C83-4A00-A3B7-9DCF42A3CFD1}"/>
    <cellStyle name="Currency 8 2 2 2" xfId="4531" xr:uid="{F7E3A58A-8455-4BC3-8F52-2BA412838A32}"/>
    <cellStyle name="Currency 8 2 3" xfId="4532" xr:uid="{38CAE63B-A469-41A8-B181-C7E594BABF5D}"/>
    <cellStyle name="Currency 8 3" xfId="38" xr:uid="{6586AAFB-C9E6-4857-B7C9-2C48ED657185}"/>
    <cellStyle name="Currency 8 3 2" xfId="3691" xr:uid="{B2E587D9-71B1-45EF-B18A-0C4131756E80}"/>
    <cellStyle name="Currency 8 3 2 2" xfId="4533" xr:uid="{C59BFA33-C1AD-4F82-B68D-C6831DE1391C}"/>
    <cellStyle name="Currency 8 3 3" xfId="4534" xr:uid="{E8240789-05AE-40C0-AA4A-F50B945C26D0}"/>
    <cellStyle name="Currency 8 4" xfId="39" xr:uid="{7196E4BD-2ADC-4606-A61B-F1BD7FEACB24}"/>
    <cellStyle name="Currency 8 4 2" xfId="3692" xr:uid="{7FAE8FC0-428D-4B4A-A302-63FF164B8E12}"/>
    <cellStyle name="Currency 8 4 2 2" xfId="4535" xr:uid="{0C178ABC-B3DB-4195-80E9-2BEC7CB14C8C}"/>
    <cellStyle name="Currency 8 4 3" xfId="4536" xr:uid="{2B49981A-E0FD-422B-BE16-48729F16121D}"/>
    <cellStyle name="Currency 8 5" xfId="3693" xr:uid="{16278A3D-3954-4749-B790-A4BDBC4123EA}"/>
    <cellStyle name="Currency 8 5 2" xfId="4537" xr:uid="{9FEA1F3A-B06F-4C4E-A03F-F6D69C1BDE1A}"/>
    <cellStyle name="Currency 8 6" xfId="4538" xr:uid="{D5CD2261-06B2-4D7B-B766-4FF89492DEE7}"/>
    <cellStyle name="Currency 8 7" xfId="4684" xr:uid="{F82A7F17-CABE-4CC3-8DC8-A88C8B5DC3AA}"/>
    <cellStyle name="Currency 9" xfId="40" xr:uid="{DC45C6D0-FE37-456A-87D3-AE0FB35529F1}"/>
    <cellStyle name="Currency 9 2" xfId="41" xr:uid="{A94B5DBF-1352-4A2B-8795-D01F4DD74589}"/>
    <cellStyle name="Currency 9 2 2" xfId="3694" xr:uid="{01151F40-6059-4285-A22C-6A36AD561F7F}"/>
    <cellStyle name="Currency 9 2 2 2" xfId="4539" xr:uid="{EC52D8B2-23CD-4C28-A835-0CB6FB0A195A}"/>
    <cellStyle name="Currency 9 2 3" xfId="4540" xr:uid="{2EC8A29B-D91F-4EB7-A84F-456FC5D72CA4}"/>
    <cellStyle name="Currency 9 3" xfId="42" xr:uid="{96E448E6-5018-4BC2-A061-D57318A05971}"/>
    <cellStyle name="Currency 9 3 2" xfId="3695" xr:uid="{B788EDE3-45CB-46EE-8314-141CFD2113E2}"/>
    <cellStyle name="Currency 9 3 2 2" xfId="4541" xr:uid="{699FB39C-61FD-4F45-9754-584A136E73D2}"/>
    <cellStyle name="Currency 9 3 3" xfId="4542" xr:uid="{ABF623F0-948F-41FD-A22E-6C99E3EB0CA5}"/>
    <cellStyle name="Currency 9 4" xfId="3696" xr:uid="{CBEC076A-DEFB-456D-999E-46EE9D44EA9D}"/>
    <cellStyle name="Currency 9 4 2" xfId="4543" xr:uid="{D48B5E12-2115-4E7A-957F-E221E39F936C}"/>
    <cellStyle name="Currency 9 5" xfId="4298" xr:uid="{9C03AC27-8EE1-4111-B95D-BB91F8CCA7FF}"/>
    <cellStyle name="Currency 9 5 2" xfId="4544" xr:uid="{AEFDF9F9-0150-4B7E-B82B-5F72329F29F2}"/>
    <cellStyle name="Currency 9 5 3" xfId="4714" xr:uid="{24705894-ED24-4E39-9B8C-C88D5884FDAF}"/>
    <cellStyle name="Currency 9 5 4" xfId="4691" xr:uid="{F0709F1C-F702-4777-9AEC-718125ABCAF8}"/>
    <cellStyle name="Currency 9 6" xfId="4685" xr:uid="{B8BBD0EA-A1E2-4C0C-98DC-B344AA9B8159}"/>
    <cellStyle name="Hyperlink 2" xfId="6" xr:uid="{6CFFD761-E1C4-4FFC-9C82-FDD569F38491}"/>
    <cellStyle name="Hyperlink 3" xfId="43" xr:uid="{ACD7BADF-CE71-4689-A495-480540A5613F}"/>
    <cellStyle name="Hyperlink 3 2" xfId="4386" xr:uid="{9850F969-E602-4C25-879A-C5D2EB546EFE}"/>
    <cellStyle name="Hyperlink 3 3" xfId="4299" xr:uid="{0FA1942E-EFBD-43D6-B98B-BEF8D61B3DB1}"/>
    <cellStyle name="Hyperlink 4" xfId="4300" xr:uid="{8D07BE8D-1E92-46D4-8A1E-CE566A3246ED}"/>
    <cellStyle name="Normal" xfId="0" builtinId="0"/>
    <cellStyle name="Normal 10" xfId="44" xr:uid="{77F48002-64C1-4C10-9B9F-A0C10613D631}"/>
    <cellStyle name="Normal 10 10" xfId="93" xr:uid="{C9669F54-9843-4F98-AD1C-CF9EEFF1087C}"/>
    <cellStyle name="Normal 10 10 2" xfId="94" xr:uid="{5D9E0C1E-9674-4285-889E-BE7A55B6D81E}"/>
    <cellStyle name="Normal 10 10 2 2" xfId="4302" xr:uid="{91A83EA4-DE9E-4DFA-8080-F56E9D96FC37}"/>
    <cellStyle name="Normal 10 10 2 3" xfId="4598" xr:uid="{1F26EAF4-9446-4E05-8C3A-B1BC8422ED41}"/>
    <cellStyle name="Normal 10 10 3" xfId="95" xr:uid="{67FFECA3-38DB-4AB6-9AB3-B4D0EB851A8E}"/>
    <cellStyle name="Normal 10 10 4" xfId="96" xr:uid="{CCEA36D4-41AF-48A3-AA89-7E5E5B343B14}"/>
    <cellStyle name="Normal 10 11" xfId="97" xr:uid="{1BA1AF15-1DD9-4E3C-9C06-0DDFCB0F5249}"/>
    <cellStyle name="Normal 10 11 2" xfId="98" xr:uid="{7478A1BC-C716-458F-93EC-CC20340735BC}"/>
    <cellStyle name="Normal 10 11 3" xfId="99" xr:uid="{2E341E43-1E3C-4F64-A68C-D0EB6DF380DF}"/>
    <cellStyle name="Normal 10 11 4" xfId="100" xr:uid="{B0A700B2-F7C9-4657-858F-524884DB88D0}"/>
    <cellStyle name="Normal 10 12" xfId="101" xr:uid="{C5D37A5D-619A-42C8-9510-E9DD20696945}"/>
    <cellStyle name="Normal 10 12 2" xfId="102" xr:uid="{D9F5F35D-1440-4EB6-AC3B-AEC453047FA7}"/>
    <cellStyle name="Normal 10 13" xfId="103" xr:uid="{7C660103-4548-4E76-AE1D-911941D084D7}"/>
    <cellStyle name="Normal 10 14" xfId="104" xr:uid="{9879C4BE-0ED1-405A-824A-91BE6E32A02E}"/>
    <cellStyle name="Normal 10 15" xfId="105" xr:uid="{A1685DD2-1368-4071-86AE-48F5A9F28720}"/>
    <cellStyle name="Normal 10 2" xfId="45" xr:uid="{49749664-900B-41D1-A224-4749D5DFCA65}"/>
    <cellStyle name="Normal 10 2 10" xfId="106" xr:uid="{AA430345-D525-4A61-A184-BA79A555773C}"/>
    <cellStyle name="Normal 10 2 11" xfId="107" xr:uid="{3331F9FC-6F4C-48C4-9A9D-A2F8599BF6FD}"/>
    <cellStyle name="Normal 10 2 2" xfId="108" xr:uid="{B552DEDB-47F7-44BE-910F-909512D10C86}"/>
    <cellStyle name="Normal 10 2 2 2" xfId="109" xr:uid="{02E64809-6154-4D0B-863D-2CDF7C59223A}"/>
    <cellStyle name="Normal 10 2 2 2 2" xfId="110" xr:uid="{F141703E-DA92-4609-8503-B19A7ED901BB}"/>
    <cellStyle name="Normal 10 2 2 2 2 2" xfId="111" xr:uid="{794EACA8-AC30-46FE-989D-EDA7A5415BE2}"/>
    <cellStyle name="Normal 10 2 2 2 2 2 2" xfId="112" xr:uid="{AC156A72-F4CB-4269-9FB7-A4282C6D5673}"/>
    <cellStyle name="Normal 10 2 2 2 2 2 2 2" xfId="3738" xr:uid="{BEA24A8D-7033-4A79-9F5A-18819BBC01F3}"/>
    <cellStyle name="Normal 10 2 2 2 2 2 2 2 2" xfId="3739" xr:uid="{93ECCD16-5681-4461-AD81-FBDCC34180B8}"/>
    <cellStyle name="Normal 10 2 2 2 2 2 2 3" xfId="3740" xr:uid="{33DCC8EC-3ED6-408F-B020-914D3A4B40E1}"/>
    <cellStyle name="Normal 10 2 2 2 2 2 3" xfId="113" xr:uid="{7BD47111-C475-4D9C-B3CA-3828C7ECB5F6}"/>
    <cellStyle name="Normal 10 2 2 2 2 2 3 2" xfId="3741" xr:uid="{8367B0E4-45C2-4B10-9BCF-D65847736A6E}"/>
    <cellStyle name="Normal 10 2 2 2 2 2 4" xfId="114" xr:uid="{AC5B79E8-C5DD-4C35-AB94-C3D9ADACB4F9}"/>
    <cellStyle name="Normal 10 2 2 2 2 3" xfId="115" xr:uid="{99E1D846-2C20-45F1-A8AF-956EF772D7E4}"/>
    <cellStyle name="Normal 10 2 2 2 2 3 2" xfId="116" xr:uid="{05CD08A1-C746-43D8-8725-A0176D3F5121}"/>
    <cellStyle name="Normal 10 2 2 2 2 3 2 2" xfId="3742" xr:uid="{E2435617-A7A1-4B52-82FC-29FB6C165534}"/>
    <cellStyle name="Normal 10 2 2 2 2 3 3" xfId="117" xr:uid="{6CC49ECC-5297-44D6-BC6A-09D63A944E5D}"/>
    <cellStyle name="Normal 10 2 2 2 2 3 4" xfId="118" xr:uid="{8220A89F-64D5-4401-9943-9911B3459E6A}"/>
    <cellStyle name="Normal 10 2 2 2 2 4" xfId="119" xr:uid="{1A47BD87-2E57-4AD8-BCEF-33ECCF3C7262}"/>
    <cellStyle name="Normal 10 2 2 2 2 4 2" xfId="3743" xr:uid="{ECFA6E8B-FCBD-482F-8537-44A7C1D7A83F}"/>
    <cellStyle name="Normal 10 2 2 2 2 5" xfId="120" xr:uid="{69D8FA0B-BC55-410A-BE8A-34C1683C68A8}"/>
    <cellStyle name="Normal 10 2 2 2 2 6" xfId="121" xr:uid="{9C82F074-79F1-4B23-8C05-BFC4D2BA2417}"/>
    <cellStyle name="Normal 10 2 2 2 3" xfId="122" xr:uid="{087A97AE-C437-4694-BD7B-12F3937D7EB1}"/>
    <cellStyle name="Normal 10 2 2 2 3 2" xfId="123" xr:uid="{3D870395-C62D-4DBA-A0B5-28B94D756066}"/>
    <cellStyle name="Normal 10 2 2 2 3 2 2" xfId="124" xr:uid="{78417A41-A4CA-483B-83BE-C5D118BCE65C}"/>
    <cellStyle name="Normal 10 2 2 2 3 2 2 2" xfId="3744" xr:uid="{2FD1A326-F96A-43DB-BFFF-FB1FB538BD1C}"/>
    <cellStyle name="Normal 10 2 2 2 3 2 2 2 2" xfId="3745" xr:uid="{742E9E19-A8EE-4143-B477-E172A9E543D9}"/>
    <cellStyle name="Normal 10 2 2 2 3 2 2 3" xfId="3746" xr:uid="{A13670C5-1D61-49F2-A486-4A38EF31CDFE}"/>
    <cellStyle name="Normal 10 2 2 2 3 2 3" xfId="125" xr:uid="{4B44439F-E27C-466C-B78A-31F6DCAFC5A4}"/>
    <cellStyle name="Normal 10 2 2 2 3 2 3 2" xfId="3747" xr:uid="{A2DA204C-93D1-40F2-9355-73A4CF686214}"/>
    <cellStyle name="Normal 10 2 2 2 3 2 4" xfId="126" xr:uid="{1AFDCF82-4D0F-4170-9030-098E9080FBD1}"/>
    <cellStyle name="Normal 10 2 2 2 3 3" xfId="127" xr:uid="{05AE1249-C42A-4AB1-999F-6A5D1D113108}"/>
    <cellStyle name="Normal 10 2 2 2 3 3 2" xfId="3748" xr:uid="{1974F9D2-666B-4D79-9DFE-587980FDAB48}"/>
    <cellStyle name="Normal 10 2 2 2 3 3 2 2" xfId="3749" xr:uid="{0C77FB8B-B39E-4E52-A39B-90D01F80939D}"/>
    <cellStyle name="Normal 10 2 2 2 3 3 3" xfId="3750" xr:uid="{32E2E1C1-4D02-4673-B0A1-C1A2E075CA87}"/>
    <cellStyle name="Normal 10 2 2 2 3 4" xfId="128" xr:uid="{B1A43304-A102-4DBB-BDF5-5DA6BB57C9BD}"/>
    <cellStyle name="Normal 10 2 2 2 3 4 2" xfId="3751" xr:uid="{4A81D689-C9B0-4BFB-96A8-C018BD12CEA1}"/>
    <cellStyle name="Normal 10 2 2 2 3 5" xfId="129" xr:uid="{AA0DAD16-B0EB-4486-95B8-5E1E1E324A68}"/>
    <cellStyle name="Normal 10 2 2 2 4" xfId="130" xr:uid="{65020D78-58C4-4ABB-9F2E-E2B0932493B6}"/>
    <cellStyle name="Normal 10 2 2 2 4 2" xfId="131" xr:uid="{2617DE13-958E-4CD7-8E4F-A5CB618F89A2}"/>
    <cellStyle name="Normal 10 2 2 2 4 2 2" xfId="3752" xr:uid="{E19648F8-A661-4E60-BC76-4B44DEE66C46}"/>
    <cellStyle name="Normal 10 2 2 2 4 2 2 2" xfId="3753" xr:uid="{C07F766E-397A-4569-B790-F695690D1C41}"/>
    <cellStyle name="Normal 10 2 2 2 4 2 3" xfId="3754" xr:uid="{1815D19B-72A0-4104-98F5-CB7151BC6AD4}"/>
    <cellStyle name="Normal 10 2 2 2 4 3" xfId="132" xr:uid="{1672B637-7AB7-44C3-99D1-34602AB31784}"/>
    <cellStyle name="Normal 10 2 2 2 4 3 2" xfId="3755" xr:uid="{28B4DDD9-E128-4A30-A98F-24DAF96DF2A9}"/>
    <cellStyle name="Normal 10 2 2 2 4 4" xfId="133" xr:uid="{6599997F-9E8D-4283-AE5C-739C6A53A90A}"/>
    <cellStyle name="Normal 10 2 2 2 5" xfId="134" xr:uid="{B4C586E8-3781-45E3-9CE7-E4F9CDD18D39}"/>
    <cellStyle name="Normal 10 2 2 2 5 2" xfId="135" xr:uid="{F34E68EC-E186-438A-BBDC-F282FA02AE8F}"/>
    <cellStyle name="Normal 10 2 2 2 5 2 2" xfId="3756" xr:uid="{EF44260D-893F-4F11-8694-D5D0237217B0}"/>
    <cellStyle name="Normal 10 2 2 2 5 3" xfId="136" xr:uid="{2896956B-B11F-441A-B309-05F073B8A93E}"/>
    <cellStyle name="Normal 10 2 2 2 5 4" xfId="137" xr:uid="{D5CA3A89-6E11-40CB-B93C-FD5BFC1F58DF}"/>
    <cellStyle name="Normal 10 2 2 2 6" xfId="138" xr:uid="{487A36D8-6722-4941-A89E-73BBD36B9ED3}"/>
    <cellStyle name="Normal 10 2 2 2 6 2" xfId="3757" xr:uid="{2933D1C5-1C72-459C-BB3D-3274091FCBEF}"/>
    <cellStyle name="Normal 10 2 2 2 7" xfId="139" xr:uid="{47D7BFFE-3C8B-4133-8775-53A5234AB390}"/>
    <cellStyle name="Normal 10 2 2 2 8" xfId="140" xr:uid="{C5E5AC91-E984-4420-89D6-083C098EBF97}"/>
    <cellStyle name="Normal 10 2 2 3" xfId="141" xr:uid="{B0C6D53D-11DC-4E9E-86D3-5B8F4D95E987}"/>
    <cellStyle name="Normal 10 2 2 3 2" xfId="142" xr:uid="{DDD49729-19DC-41A1-BCC2-13CB92D04F0C}"/>
    <cellStyle name="Normal 10 2 2 3 2 2" xfId="143" xr:uid="{B0CD3B3D-D6FE-4DF9-9BF9-847E76CF9F14}"/>
    <cellStyle name="Normal 10 2 2 3 2 2 2" xfId="3758" xr:uid="{C741D8B4-86B5-44BB-B35A-F98D805905FF}"/>
    <cellStyle name="Normal 10 2 2 3 2 2 2 2" xfId="3759" xr:uid="{170CD90D-94C5-4D49-BDFD-8FD18A9F33AF}"/>
    <cellStyle name="Normal 10 2 2 3 2 2 3" xfId="3760" xr:uid="{ACC0D59D-F8D0-472D-BA3C-0599577B9466}"/>
    <cellStyle name="Normal 10 2 2 3 2 3" xfId="144" xr:uid="{8D2A852E-8433-453A-8787-5141BA36149B}"/>
    <cellStyle name="Normal 10 2 2 3 2 3 2" xfId="3761" xr:uid="{7CCE734F-C1E4-439C-84F5-FA617E1EB6A2}"/>
    <cellStyle name="Normal 10 2 2 3 2 4" xfId="145" xr:uid="{990D2984-0493-4E8C-A361-8CE9969459FC}"/>
    <cellStyle name="Normal 10 2 2 3 3" xfId="146" xr:uid="{6F8BD139-9C07-4C34-99FC-FB834112EE95}"/>
    <cellStyle name="Normal 10 2 2 3 3 2" xfId="147" xr:uid="{487E22AC-9109-48CE-B32E-E787EB840E91}"/>
    <cellStyle name="Normal 10 2 2 3 3 2 2" xfId="3762" xr:uid="{2C62EE99-DE53-4934-B11A-9A40E34354FC}"/>
    <cellStyle name="Normal 10 2 2 3 3 3" xfId="148" xr:uid="{4B4869BF-E7AE-4B42-919B-7BA3A4461A0D}"/>
    <cellStyle name="Normal 10 2 2 3 3 4" xfId="149" xr:uid="{51DE9C71-ECA2-4721-960F-A27945A61C22}"/>
    <cellStyle name="Normal 10 2 2 3 4" xfId="150" xr:uid="{08C5E0B5-A98D-457C-9268-D1F833F6DFA0}"/>
    <cellStyle name="Normal 10 2 2 3 4 2" xfId="3763" xr:uid="{A4B676A7-1161-4C01-ACD2-D40EA6ADE643}"/>
    <cellStyle name="Normal 10 2 2 3 5" xfId="151" xr:uid="{7B4EA05B-7737-49C9-87BE-6B727B702D00}"/>
    <cellStyle name="Normal 10 2 2 3 6" xfId="152" xr:uid="{C593B317-9FB1-4BD9-A15F-A8B288E461D3}"/>
    <cellStyle name="Normal 10 2 2 4" xfId="153" xr:uid="{0029EBBF-FE89-45F0-89F9-8CA6227872AE}"/>
    <cellStyle name="Normal 10 2 2 4 2" xfId="154" xr:uid="{3CFB2439-43A1-4D73-8D38-324449F8B303}"/>
    <cellStyle name="Normal 10 2 2 4 2 2" xfId="155" xr:uid="{DDED93F2-65C9-4386-9CA6-D283E05FF79F}"/>
    <cellStyle name="Normal 10 2 2 4 2 2 2" xfId="3764" xr:uid="{D14811DF-81EC-48B6-9CF5-290F677C5C0D}"/>
    <cellStyle name="Normal 10 2 2 4 2 2 2 2" xfId="3765" xr:uid="{9E21B399-7BCA-494D-906B-11F8300C2DE8}"/>
    <cellStyle name="Normal 10 2 2 4 2 2 3" xfId="3766" xr:uid="{F0CCD03A-E170-414B-9CD9-4AC4263FDC61}"/>
    <cellStyle name="Normal 10 2 2 4 2 3" xfId="156" xr:uid="{A7CC2BE9-A42F-405B-873A-A4DF5DB91A9C}"/>
    <cellStyle name="Normal 10 2 2 4 2 3 2" xfId="3767" xr:uid="{3E6D559F-C436-4036-AE03-786208B99D08}"/>
    <cellStyle name="Normal 10 2 2 4 2 4" xfId="157" xr:uid="{F073958B-7EDB-45AF-B44C-6FA6E297EBAE}"/>
    <cellStyle name="Normal 10 2 2 4 3" xfId="158" xr:uid="{805DF29B-B7E5-4F27-A473-123BAED6AA9A}"/>
    <cellStyle name="Normal 10 2 2 4 3 2" xfId="3768" xr:uid="{23FB3D9B-62C8-4D0A-AB57-2FC95D0A0C6F}"/>
    <cellStyle name="Normal 10 2 2 4 3 2 2" xfId="3769" xr:uid="{12386EA6-FC0B-4956-A34B-74A863ED1A78}"/>
    <cellStyle name="Normal 10 2 2 4 3 3" xfId="3770" xr:uid="{ACA94BB9-03C6-4FAA-BA5F-1CE56B65D299}"/>
    <cellStyle name="Normal 10 2 2 4 4" xfId="159" xr:uid="{F2B840EB-378B-4D0B-9A8E-02FEC3539329}"/>
    <cellStyle name="Normal 10 2 2 4 4 2" xfId="3771" xr:uid="{5B87597F-4304-4BF3-BEB4-B4D2FE89B67B}"/>
    <cellStyle name="Normal 10 2 2 4 5" xfId="160" xr:uid="{EFACF938-EBA4-43B7-94BF-7E91BE9CCE7B}"/>
    <cellStyle name="Normal 10 2 2 5" xfId="161" xr:uid="{9F0D2F47-C283-40F1-8D98-264A0B9C1B1F}"/>
    <cellStyle name="Normal 10 2 2 5 2" xfId="162" xr:uid="{EEF91F09-3C6F-4FE4-ADE9-0BDF41CBBF79}"/>
    <cellStyle name="Normal 10 2 2 5 2 2" xfId="3772" xr:uid="{1CA8A489-D9D3-4595-B873-2C943A4BB576}"/>
    <cellStyle name="Normal 10 2 2 5 2 2 2" xfId="3773" xr:uid="{1E68CB76-6984-41FE-A2DB-67B236978A57}"/>
    <cellStyle name="Normal 10 2 2 5 2 3" xfId="3774" xr:uid="{8285AC17-5C40-4B00-A510-F60AAC35D509}"/>
    <cellStyle name="Normal 10 2 2 5 3" xfId="163" xr:uid="{A2A432D8-B925-4D18-A935-F5DAC2CB3587}"/>
    <cellStyle name="Normal 10 2 2 5 3 2" xfId="3775" xr:uid="{DFC1869F-C3D4-43F2-8BE6-5F27DC09F0EB}"/>
    <cellStyle name="Normal 10 2 2 5 4" xfId="164" xr:uid="{3AAEA215-4B8F-4E00-A402-45E5B9C9B782}"/>
    <cellStyle name="Normal 10 2 2 6" xfId="165" xr:uid="{88F9C3D0-0328-4BC6-8815-0A39E5FF5F61}"/>
    <cellStyle name="Normal 10 2 2 6 2" xfId="166" xr:uid="{05046701-2B05-4A1C-BCD6-ABA60EB06890}"/>
    <cellStyle name="Normal 10 2 2 6 2 2" xfId="3776" xr:uid="{4996574B-076E-44C8-A729-8F403941CDB5}"/>
    <cellStyle name="Normal 10 2 2 6 2 3" xfId="4304" xr:uid="{750345EE-6077-4C12-BBF2-EDBE7FE17C62}"/>
    <cellStyle name="Normal 10 2 2 6 3" xfId="167" xr:uid="{9DC2AA32-B9F3-47CA-86F2-D4410B71C1F0}"/>
    <cellStyle name="Normal 10 2 2 6 4" xfId="168" xr:uid="{3C25BA36-7606-42A0-9DA1-BDF654444E76}"/>
    <cellStyle name="Normal 10 2 2 6 4 2" xfId="4740" xr:uid="{6CDB13D9-2F74-425B-AD89-3848BDB8A10A}"/>
    <cellStyle name="Normal 10 2 2 6 4 3" xfId="4599" xr:uid="{466BA05B-210F-47A8-888A-D955F387FB9D}"/>
    <cellStyle name="Normal 10 2 2 6 4 4" xfId="4447" xr:uid="{9CD82F00-EECD-449D-A241-3AB7DABF6C98}"/>
    <cellStyle name="Normal 10 2 2 7" xfId="169" xr:uid="{02A56409-5B52-47FF-967B-0BD59F905932}"/>
    <cellStyle name="Normal 10 2 2 7 2" xfId="3777" xr:uid="{FEA4614E-331F-465C-9AC4-1D199A520A6A}"/>
    <cellStyle name="Normal 10 2 2 8" xfId="170" xr:uid="{54915BD3-8505-4E2C-937F-66721AD8EE82}"/>
    <cellStyle name="Normal 10 2 2 9" xfId="171" xr:uid="{6CB967BD-CEF8-4D8C-B262-58F8429F19F8}"/>
    <cellStyle name="Normal 10 2 3" xfId="172" xr:uid="{7F7D33C7-B520-4B29-8FB8-12DB2453FC83}"/>
    <cellStyle name="Normal 10 2 3 2" xfId="173" xr:uid="{6B1FDBBE-2A77-46D9-AEC3-53281B7E8D6F}"/>
    <cellStyle name="Normal 10 2 3 2 2" xfId="174" xr:uid="{D493C89E-0420-4CF7-96A0-12455833E35B}"/>
    <cellStyle name="Normal 10 2 3 2 2 2" xfId="175" xr:uid="{6BB21A2C-9E9A-4492-82F7-0BFAD632EF83}"/>
    <cellStyle name="Normal 10 2 3 2 2 2 2" xfId="3778" xr:uid="{ED628821-C2C5-405F-A8B4-455BE48F1D80}"/>
    <cellStyle name="Normal 10 2 3 2 2 2 2 2" xfId="3779" xr:uid="{C67C2560-06DB-4794-987E-FEF13AAC4771}"/>
    <cellStyle name="Normal 10 2 3 2 2 2 3" xfId="3780" xr:uid="{1B376294-B59F-4D01-9185-6E7DA2FE391D}"/>
    <cellStyle name="Normal 10 2 3 2 2 3" xfId="176" xr:uid="{932FD470-3CED-443C-8637-D475292EFD77}"/>
    <cellStyle name="Normal 10 2 3 2 2 3 2" xfId="3781" xr:uid="{DB0E6DB4-3431-4054-9374-67F626E10836}"/>
    <cellStyle name="Normal 10 2 3 2 2 4" xfId="177" xr:uid="{FA4B3E0E-94AF-47EB-8C90-5F086F013B48}"/>
    <cellStyle name="Normal 10 2 3 2 3" xfId="178" xr:uid="{0F2451E8-DB24-4045-A23B-0AC47A5D017E}"/>
    <cellStyle name="Normal 10 2 3 2 3 2" xfId="179" xr:uid="{B64FA3B9-6AB1-4C42-9BC8-B4A867F4F958}"/>
    <cellStyle name="Normal 10 2 3 2 3 2 2" xfId="3782" xr:uid="{D95E0D63-D7D6-4148-87F1-E0ED6BC865EB}"/>
    <cellStyle name="Normal 10 2 3 2 3 3" xfId="180" xr:uid="{2D70BA6C-6E0B-470C-A662-571CA9B92B5E}"/>
    <cellStyle name="Normal 10 2 3 2 3 4" xfId="181" xr:uid="{78D493AE-0966-46EB-8A32-442CC74DB398}"/>
    <cellStyle name="Normal 10 2 3 2 4" xfId="182" xr:uid="{D347B4A9-8815-4E2E-AA76-72A1EF9505A1}"/>
    <cellStyle name="Normal 10 2 3 2 4 2" xfId="3783" xr:uid="{AEA00914-F03A-41F1-B871-A6FE0C3456FD}"/>
    <cellStyle name="Normal 10 2 3 2 5" xfId="183" xr:uid="{C930E2F8-9DA7-4D8C-BB6E-C9C29AC6F68C}"/>
    <cellStyle name="Normal 10 2 3 2 6" xfId="184" xr:uid="{4567AE42-9995-4056-9C55-AC4D891A80E4}"/>
    <cellStyle name="Normal 10 2 3 3" xfId="185" xr:uid="{6609EBE4-601D-47E6-B0CD-2FC109B4776F}"/>
    <cellStyle name="Normal 10 2 3 3 2" xfId="186" xr:uid="{6DA4CE17-0D47-476E-B67B-C00FB2DEFA37}"/>
    <cellStyle name="Normal 10 2 3 3 2 2" xfId="187" xr:uid="{92A5827A-41CB-4E01-9E2E-1A72A6EC4175}"/>
    <cellStyle name="Normal 10 2 3 3 2 2 2" xfId="3784" xr:uid="{04AFBFBC-DA65-4B26-91AE-4DAC05582252}"/>
    <cellStyle name="Normal 10 2 3 3 2 2 2 2" xfId="3785" xr:uid="{C25453D0-1B03-41B0-AC2E-7787B3551481}"/>
    <cellStyle name="Normal 10 2 3 3 2 2 3" xfId="3786" xr:uid="{B641606E-3B1D-4FD8-93CF-D624C76306D8}"/>
    <cellStyle name="Normal 10 2 3 3 2 3" xfId="188" xr:uid="{69583955-728F-4CF6-A1CF-0EA2F4D8CF8C}"/>
    <cellStyle name="Normal 10 2 3 3 2 3 2" xfId="3787" xr:uid="{5691D613-2A8F-4186-A6D1-F5F3390E0E05}"/>
    <cellStyle name="Normal 10 2 3 3 2 4" xfId="189" xr:uid="{F4E94D8C-39A9-4771-B25A-6FF040C63E2C}"/>
    <cellStyle name="Normal 10 2 3 3 3" xfId="190" xr:uid="{E13537FA-75A9-4B58-95C7-60733D1E9E92}"/>
    <cellStyle name="Normal 10 2 3 3 3 2" xfId="3788" xr:uid="{6BC325D8-B287-4450-81AA-28873B18B618}"/>
    <cellStyle name="Normal 10 2 3 3 3 2 2" xfId="3789" xr:uid="{63560945-7A00-4102-AF8E-A38277572DBA}"/>
    <cellStyle name="Normal 10 2 3 3 3 3" xfId="3790" xr:uid="{B9C375EF-8CDC-4F6A-97EC-66113C922D45}"/>
    <cellStyle name="Normal 10 2 3 3 4" xfId="191" xr:uid="{0BE9278F-FEFB-4796-AE5B-72CB919CA8E1}"/>
    <cellStyle name="Normal 10 2 3 3 4 2" xfId="3791" xr:uid="{6DFBB895-47E1-44A3-B4CF-76CF511637BC}"/>
    <cellStyle name="Normal 10 2 3 3 5" xfId="192" xr:uid="{1752FD8B-F37F-45F7-A1CC-E8A552711977}"/>
    <cellStyle name="Normal 10 2 3 4" xfId="193" xr:uid="{00C50414-FFD9-4D5A-9A23-A09939E26F6E}"/>
    <cellStyle name="Normal 10 2 3 4 2" xfId="194" xr:uid="{7B60F4A1-B277-4B1F-AAC8-516E0A6DBEFC}"/>
    <cellStyle name="Normal 10 2 3 4 2 2" xfId="3792" xr:uid="{78F8E76B-434F-4A40-B9F0-3195E9EA32A1}"/>
    <cellStyle name="Normal 10 2 3 4 2 2 2" xfId="3793" xr:uid="{C1DC87BD-695A-463B-A9D8-1E1F50F1A1C6}"/>
    <cellStyle name="Normal 10 2 3 4 2 3" xfId="3794" xr:uid="{2D52E5E6-A641-4493-BE02-45E6FB734039}"/>
    <cellStyle name="Normal 10 2 3 4 3" xfId="195" xr:uid="{AA3D0FCE-E455-4F7E-A2C5-827C3B2D0BFC}"/>
    <cellStyle name="Normal 10 2 3 4 3 2" xfId="3795" xr:uid="{C41E2AAB-C0A0-44C9-A50A-7B2A42185EFB}"/>
    <cellStyle name="Normal 10 2 3 4 4" xfId="196" xr:uid="{2445C956-EBE3-43C6-A5F1-CE23CE540988}"/>
    <cellStyle name="Normal 10 2 3 5" xfId="197" xr:uid="{31DD6085-6601-4B3D-B695-BBFE0AC66656}"/>
    <cellStyle name="Normal 10 2 3 5 2" xfId="198" xr:uid="{07D4D101-2008-464D-AC60-6656B6D92F0F}"/>
    <cellStyle name="Normal 10 2 3 5 2 2" xfId="3796" xr:uid="{30E4971B-F029-4CC0-B39C-63908A65F04E}"/>
    <cellStyle name="Normal 10 2 3 5 2 3" xfId="4305" xr:uid="{2320BFB3-76DB-4685-8232-DC34E8E5AE38}"/>
    <cellStyle name="Normal 10 2 3 5 3" xfId="199" xr:uid="{96340317-1E4D-4C50-BBF0-AE3F94DDBD1E}"/>
    <cellStyle name="Normal 10 2 3 5 4" xfId="200" xr:uid="{84B5C772-1928-4EA6-96BE-B8A3926B1F09}"/>
    <cellStyle name="Normal 10 2 3 5 4 2" xfId="4741" xr:uid="{8F26CCDA-0A9A-4B7F-8C02-B208003654A0}"/>
    <cellStyle name="Normal 10 2 3 5 4 3" xfId="4600" xr:uid="{A4A5EEB1-6200-49E7-84E2-68416C7E80DF}"/>
    <cellStyle name="Normal 10 2 3 5 4 4" xfId="4448" xr:uid="{E75FBE69-A1CE-42E1-9C21-F5ABBA1936A0}"/>
    <cellStyle name="Normal 10 2 3 6" xfId="201" xr:uid="{1DA1BC41-303E-4BDD-A46C-EBABCFC83A17}"/>
    <cellStyle name="Normal 10 2 3 6 2" xfId="3797" xr:uid="{0A3CB7C8-6853-4AFF-9409-7AF0C9C481ED}"/>
    <cellStyle name="Normal 10 2 3 7" xfId="202" xr:uid="{E3B6A5FA-FF2C-4124-8642-EEEA12C73B9F}"/>
    <cellStyle name="Normal 10 2 3 8" xfId="203" xr:uid="{BD5D0D07-74B6-4BED-9388-187AA475BDC1}"/>
    <cellStyle name="Normal 10 2 4" xfId="204" xr:uid="{39980167-4059-43E9-942C-D42ACEE02835}"/>
    <cellStyle name="Normal 10 2 4 2" xfId="205" xr:uid="{2247EA9C-AFF7-4FF6-BE3A-9851D6449246}"/>
    <cellStyle name="Normal 10 2 4 2 2" xfId="206" xr:uid="{8A5E467F-4669-45B0-BC35-E00EF210B3F7}"/>
    <cellStyle name="Normal 10 2 4 2 2 2" xfId="207" xr:uid="{32B02979-57B2-4DAB-A57D-36EDA1CF1E15}"/>
    <cellStyle name="Normal 10 2 4 2 2 2 2" xfId="3798" xr:uid="{0BD1A9FF-2EFB-4A64-9098-FD76A5EE2F4A}"/>
    <cellStyle name="Normal 10 2 4 2 2 3" xfId="208" xr:uid="{76B70254-C134-427B-AA64-D8C90A4B45D3}"/>
    <cellStyle name="Normal 10 2 4 2 2 4" xfId="209" xr:uid="{C89D20A3-205D-4858-8383-71AAACFE33AF}"/>
    <cellStyle name="Normal 10 2 4 2 3" xfId="210" xr:uid="{384B784C-02E7-4C8F-B89E-15D857E01200}"/>
    <cellStyle name="Normal 10 2 4 2 3 2" xfId="3799" xr:uid="{7817E558-1E43-4C17-9E13-93CB40B0AA2E}"/>
    <cellStyle name="Normal 10 2 4 2 4" xfId="211" xr:uid="{35EB6A20-5F99-4DE2-B816-E5D2469D864C}"/>
    <cellStyle name="Normal 10 2 4 2 5" xfId="212" xr:uid="{9C8FA454-095C-4192-852D-7ED481B22368}"/>
    <cellStyle name="Normal 10 2 4 3" xfId="213" xr:uid="{0FC74751-CAF1-49FC-9054-748743BA0481}"/>
    <cellStyle name="Normal 10 2 4 3 2" xfId="214" xr:uid="{3DCB2CEB-8008-4670-9FBA-2ADE7BE1CA93}"/>
    <cellStyle name="Normal 10 2 4 3 2 2" xfId="3800" xr:uid="{01C50931-B7D0-475F-B3E0-BD2C59AD9C44}"/>
    <cellStyle name="Normal 10 2 4 3 3" xfId="215" xr:uid="{0082D3C5-5EF8-4900-AF6A-4D464C1DEAB0}"/>
    <cellStyle name="Normal 10 2 4 3 4" xfId="216" xr:uid="{2A2D38E7-8548-4FB7-90FC-A5F87859541A}"/>
    <cellStyle name="Normal 10 2 4 4" xfId="217" xr:uid="{B54D2D30-D17F-4EF0-942D-AFF1ABFBE6B9}"/>
    <cellStyle name="Normal 10 2 4 4 2" xfId="218" xr:uid="{EE058DD6-97FF-43FA-989A-39D1B8B0521A}"/>
    <cellStyle name="Normal 10 2 4 4 3" xfId="219" xr:uid="{761F119C-E133-4AE8-87F6-13A4E6927C92}"/>
    <cellStyle name="Normal 10 2 4 4 4" xfId="220" xr:uid="{1B42AD9A-B49D-4557-8500-4FC26DFFA579}"/>
    <cellStyle name="Normal 10 2 4 5" xfId="221" xr:uid="{A9875AD5-36ED-4659-9C8B-3F6C23E41B94}"/>
    <cellStyle name="Normal 10 2 4 6" xfId="222" xr:uid="{81C6C240-A2B6-4C05-B76E-5B13AB1E1859}"/>
    <cellStyle name="Normal 10 2 4 7" xfId="223" xr:uid="{4E80CDD4-92D6-4EBE-AF68-B52F4E0D9917}"/>
    <cellStyle name="Normal 10 2 5" xfId="224" xr:uid="{4C55C175-E2E3-4A93-A187-E9D90D62B70E}"/>
    <cellStyle name="Normal 10 2 5 2" xfId="225" xr:uid="{C515920D-88E3-49F7-ACDF-7CB423F941F6}"/>
    <cellStyle name="Normal 10 2 5 2 2" xfId="226" xr:uid="{24871B6F-A334-4F38-85D7-9F7790208C8F}"/>
    <cellStyle name="Normal 10 2 5 2 2 2" xfId="3801" xr:uid="{E46C4106-E599-42A5-A0A1-63EF23213841}"/>
    <cellStyle name="Normal 10 2 5 2 2 2 2" xfId="3802" xr:uid="{375401FC-979C-42A5-BEB1-97AFA498DAB9}"/>
    <cellStyle name="Normal 10 2 5 2 2 3" xfId="3803" xr:uid="{3EAE170E-98FE-4F0B-9CEC-C2C14F374598}"/>
    <cellStyle name="Normal 10 2 5 2 3" xfId="227" xr:uid="{D9A9FCE4-B009-4A6D-80DA-D58F34E2A277}"/>
    <cellStyle name="Normal 10 2 5 2 3 2" xfId="3804" xr:uid="{C1BBD8FD-4CF1-4290-AAB3-4070DC65381B}"/>
    <cellStyle name="Normal 10 2 5 2 4" xfId="228" xr:uid="{88A83218-3997-49C6-9FD5-1D827532C0EA}"/>
    <cellStyle name="Normal 10 2 5 3" xfId="229" xr:uid="{DF88999D-F106-4E8D-828D-AFED39B95837}"/>
    <cellStyle name="Normal 10 2 5 3 2" xfId="230" xr:uid="{B7AAE4AD-5A1A-42BF-9998-4814BFD88685}"/>
    <cellStyle name="Normal 10 2 5 3 2 2" xfId="3805" xr:uid="{85BD34DB-8F2A-44D7-BA83-793AAD472B5F}"/>
    <cellStyle name="Normal 10 2 5 3 3" xfId="231" xr:uid="{20E44563-6E79-4E46-AFE4-35F24CC6F330}"/>
    <cellStyle name="Normal 10 2 5 3 4" xfId="232" xr:uid="{888DD2E6-6710-42B4-A4E1-F3CAD9D8E1DC}"/>
    <cellStyle name="Normal 10 2 5 4" xfId="233" xr:uid="{DED22511-79A6-4DBA-AB4E-0C2588F68BCE}"/>
    <cellStyle name="Normal 10 2 5 4 2" xfId="3806" xr:uid="{14ED6FAF-2330-4B2D-9629-C8204975FB43}"/>
    <cellStyle name="Normal 10 2 5 5" xfId="234" xr:uid="{41DC3EE2-2553-420C-AF52-CC31AFBFF4F8}"/>
    <cellStyle name="Normal 10 2 5 6" xfId="235" xr:uid="{16FB9B09-7464-48B0-BA83-A7740EFD9957}"/>
    <cellStyle name="Normal 10 2 6" xfId="236" xr:uid="{E3699780-EDF3-4A80-8D25-DB2ABCC4D9DC}"/>
    <cellStyle name="Normal 10 2 6 2" xfId="237" xr:uid="{6BE2E353-B214-43F4-AF93-75DB78B3292D}"/>
    <cellStyle name="Normal 10 2 6 2 2" xfId="238" xr:uid="{E5FC3052-CCD7-4E5E-8C69-9478F54F7702}"/>
    <cellStyle name="Normal 10 2 6 2 2 2" xfId="3807" xr:uid="{3B0895B1-9826-4CCC-A3A7-3652B1A71974}"/>
    <cellStyle name="Normal 10 2 6 2 3" xfId="239" xr:uid="{E254B14C-B074-428C-BC36-E6ABF3328DB2}"/>
    <cellStyle name="Normal 10 2 6 2 4" xfId="240" xr:uid="{01C65935-AFDB-43FA-B38C-2CDFFFA3EACF}"/>
    <cellStyle name="Normal 10 2 6 3" xfId="241" xr:uid="{002BE31A-BC12-4F3E-B6BB-2D5016F55AAE}"/>
    <cellStyle name="Normal 10 2 6 3 2" xfId="3808" xr:uid="{F57474D8-C5F0-4F3B-B4CB-6B5634AF6499}"/>
    <cellStyle name="Normal 10 2 6 4" xfId="242" xr:uid="{BE827A0A-0C96-4546-8E9A-AF34EC1B973F}"/>
    <cellStyle name="Normal 10 2 6 5" xfId="243" xr:uid="{AC42139A-F7C1-4559-9B08-1FB7AF22CA72}"/>
    <cellStyle name="Normal 10 2 7" xfId="244" xr:uid="{9D54F6A7-61B1-43A4-BA26-982D0A05B0AE}"/>
    <cellStyle name="Normal 10 2 7 2" xfId="245" xr:uid="{B677CEB5-3CEE-4FC0-9A63-AF0C65DF6F21}"/>
    <cellStyle name="Normal 10 2 7 2 2" xfId="3809" xr:uid="{40073D45-825E-4660-BB28-0B56C2970D13}"/>
    <cellStyle name="Normal 10 2 7 2 3" xfId="4303" xr:uid="{A1F30D82-6485-4508-A10A-0A0414ECD19D}"/>
    <cellStyle name="Normal 10 2 7 3" xfId="246" xr:uid="{6F9B15C8-0B6C-417F-AC36-7B543C85DC44}"/>
    <cellStyle name="Normal 10 2 7 4" xfId="247" xr:uid="{E28DAC95-04DD-493C-8431-DA38BB69EBF2}"/>
    <cellStyle name="Normal 10 2 7 4 2" xfId="4739" xr:uid="{F16A5C71-0CAF-483B-BBC4-863ED9922A0F}"/>
    <cellStyle name="Normal 10 2 7 4 3" xfId="4601" xr:uid="{D3B506CD-EE94-43AE-9CB8-D0E984416D81}"/>
    <cellStyle name="Normal 10 2 7 4 4" xfId="4446" xr:uid="{480CEA78-F47E-414F-9E23-C4A344BBB79C}"/>
    <cellStyle name="Normal 10 2 8" xfId="248" xr:uid="{E25398F4-8FD0-449B-8C9E-A4DB71351278}"/>
    <cellStyle name="Normal 10 2 8 2" xfId="249" xr:uid="{92C577BB-58F8-4A97-B8F6-69C9071D2095}"/>
    <cellStyle name="Normal 10 2 8 3" xfId="250" xr:uid="{758ED972-97DE-4D39-A248-733E624F70B9}"/>
    <cellStyle name="Normal 10 2 8 4" xfId="251" xr:uid="{7B8832F3-6449-4BB2-B581-220484B08DD4}"/>
    <cellStyle name="Normal 10 2 9" xfId="252" xr:uid="{6E3ECB13-6260-4AB4-BA0D-5F474D26757B}"/>
    <cellStyle name="Normal 10 3" xfId="253" xr:uid="{258E228A-141B-4E38-9ACB-2DCABC35E12E}"/>
    <cellStyle name="Normal 10 3 10" xfId="254" xr:uid="{AEA6D7B8-80FB-4F82-8CED-8A442DFAC1B8}"/>
    <cellStyle name="Normal 10 3 11" xfId="255" xr:uid="{4394A969-F4A7-4E37-B399-2A9BC514A5AA}"/>
    <cellStyle name="Normal 10 3 2" xfId="256" xr:uid="{609C3645-7F6C-4D5F-82F6-BDD1530C2869}"/>
    <cellStyle name="Normal 10 3 2 2" xfId="257" xr:uid="{F3A61D8E-6276-4242-84E6-D2ADB77CB49E}"/>
    <cellStyle name="Normal 10 3 2 2 2" xfId="258" xr:uid="{969021D9-3BDC-4AB5-85ED-EE7BA5371BB2}"/>
    <cellStyle name="Normal 10 3 2 2 2 2" xfId="259" xr:uid="{A196ADD2-C21B-45B3-B7F7-AC92FED4D81D}"/>
    <cellStyle name="Normal 10 3 2 2 2 2 2" xfId="260" xr:uid="{F71F9492-7595-421C-BECD-8C0481E0B5A6}"/>
    <cellStyle name="Normal 10 3 2 2 2 2 2 2" xfId="3810" xr:uid="{8D5C0FD9-BBFB-426E-87AA-8DAF62021F83}"/>
    <cellStyle name="Normal 10 3 2 2 2 2 3" xfId="261" xr:uid="{C8ECFC6C-38D7-46EE-A576-B4B8F090E4BE}"/>
    <cellStyle name="Normal 10 3 2 2 2 2 4" xfId="262" xr:uid="{91E93535-FEAD-41E0-A406-0D9F5158D3CB}"/>
    <cellStyle name="Normal 10 3 2 2 2 3" xfId="263" xr:uid="{72D5F3BB-5377-41F3-9F13-08A69797DF45}"/>
    <cellStyle name="Normal 10 3 2 2 2 3 2" xfId="264" xr:uid="{816596B4-5C2C-4D38-B88A-92889CF14D45}"/>
    <cellStyle name="Normal 10 3 2 2 2 3 3" xfId="265" xr:uid="{AAA91314-ABAB-4AA1-8F25-D03E970BB21B}"/>
    <cellStyle name="Normal 10 3 2 2 2 3 4" xfId="266" xr:uid="{EFA6B81C-3C27-4EAA-A511-458982A2B1CE}"/>
    <cellStyle name="Normal 10 3 2 2 2 4" xfId="267" xr:uid="{829ECF96-A1C0-4122-B240-D56817AEDC99}"/>
    <cellStyle name="Normal 10 3 2 2 2 5" xfId="268" xr:uid="{66E0FFE5-323A-44DC-A9DB-6DB9549CF092}"/>
    <cellStyle name="Normal 10 3 2 2 2 6" xfId="269" xr:uid="{2DCE40DC-6274-46F4-86E1-0C82FD08FB39}"/>
    <cellStyle name="Normal 10 3 2 2 3" xfId="270" xr:uid="{DDF47F0B-0A2F-4FB3-B7C9-B9FDD05D6758}"/>
    <cellStyle name="Normal 10 3 2 2 3 2" xfId="271" xr:uid="{49864614-8346-4939-AE57-A7749FF0F78E}"/>
    <cellStyle name="Normal 10 3 2 2 3 2 2" xfId="272" xr:uid="{B324E138-FEF8-4FE9-9E67-C41A86111C8B}"/>
    <cellStyle name="Normal 10 3 2 2 3 2 3" xfId="273" xr:uid="{9B7A0628-2E6F-4A28-B383-637903FC8CF9}"/>
    <cellStyle name="Normal 10 3 2 2 3 2 4" xfId="274" xr:uid="{BACC73B7-8015-49DD-BEDD-95C870558DFB}"/>
    <cellStyle name="Normal 10 3 2 2 3 3" xfId="275" xr:uid="{85FC0845-E598-45F9-AC64-07AE6FC65088}"/>
    <cellStyle name="Normal 10 3 2 2 3 4" xfId="276" xr:uid="{E73A2791-D35F-4B98-9ED0-CDFB77DE58AA}"/>
    <cellStyle name="Normal 10 3 2 2 3 5" xfId="277" xr:uid="{E6BBC5F2-5C90-460E-A029-2E543931B1C2}"/>
    <cellStyle name="Normal 10 3 2 2 4" xfId="278" xr:uid="{178346D5-D767-4A95-AC24-4A5FFD362AE8}"/>
    <cellStyle name="Normal 10 3 2 2 4 2" xfId="279" xr:uid="{7B050A21-0019-42AA-B71F-270F62F32EF2}"/>
    <cellStyle name="Normal 10 3 2 2 4 3" xfId="280" xr:uid="{8562D447-0772-412D-BC01-D6DB58C56A4E}"/>
    <cellStyle name="Normal 10 3 2 2 4 4" xfId="281" xr:uid="{2C36F494-57AC-4692-9FE8-2670CD478204}"/>
    <cellStyle name="Normal 10 3 2 2 5" xfId="282" xr:uid="{0FED6960-BA66-4302-88B6-7A1AD5D05C46}"/>
    <cellStyle name="Normal 10 3 2 2 5 2" xfId="283" xr:uid="{041E641E-93B8-4F64-92B3-3CE7038497BC}"/>
    <cellStyle name="Normal 10 3 2 2 5 3" xfId="284" xr:uid="{BDE64A9E-6EAC-4DD4-B699-8CD4E608E15D}"/>
    <cellStyle name="Normal 10 3 2 2 5 4" xfId="285" xr:uid="{85D2A2F8-B6ED-45B4-9ED1-CFC9834EF82A}"/>
    <cellStyle name="Normal 10 3 2 2 6" xfId="286" xr:uid="{9983FCA6-F52F-4B01-A256-35BA6D94F7D4}"/>
    <cellStyle name="Normal 10 3 2 2 7" xfId="287" xr:uid="{740EC267-DA36-4BA8-B74B-780A0FCCC65F}"/>
    <cellStyle name="Normal 10 3 2 2 8" xfId="288" xr:uid="{FC8D6306-301E-4517-A883-E01E37D0AF84}"/>
    <cellStyle name="Normal 10 3 2 3" xfId="289" xr:uid="{E4AA901D-5D50-49B3-8BE1-BA3C64A2E68C}"/>
    <cellStyle name="Normal 10 3 2 3 2" xfId="290" xr:uid="{096A6713-364F-4B86-B3E5-E82BD4468C11}"/>
    <cellStyle name="Normal 10 3 2 3 2 2" xfId="291" xr:uid="{3B4BC3D5-769A-44BE-AFAB-112C41D8404A}"/>
    <cellStyle name="Normal 10 3 2 3 2 2 2" xfId="3811" xr:uid="{94B914F9-4619-458B-89F9-89AEFB678525}"/>
    <cellStyle name="Normal 10 3 2 3 2 2 2 2" xfId="3812" xr:uid="{CB2E3E3D-F8E7-425C-B7C2-4BF5C311090A}"/>
    <cellStyle name="Normal 10 3 2 3 2 2 3" xfId="3813" xr:uid="{A500AE75-5018-4B1F-B877-1BA309A99F5C}"/>
    <cellStyle name="Normal 10 3 2 3 2 3" xfId="292" xr:uid="{24E01277-DAC7-4E1A-B60A-AA698A0D06D7}"/>
    <cellStyle name="Normal 10 3 2 3 2 3 2" xfId="3814" xr:uid="{C8C22C53-D12E-4454-AFFC-7E2B1B57C041}"/>
    <cellStyle name="Normal 10 3 2 3 2 4" xfId="293" xr:uid="{CE02AA35-C21C-49B5-829A-8A60BA04621A}"/>
    <cellStyle name="Normal 10 3 2 3 3" xfId="294" xr:uid="{D8B7A8DA-4D0E-4DBC-ADCF-F89B5E7CB99B}"/>
    <cellStyle name="Normal 10 3 2 3 3 2" xfId="295" xr:uid="{90A0CA17-B493-459F-8B75-EDB8861F1757}"/>
    <cellStyle name="Normal 10 3 2 3 3 2 2" xfId="3815" xr:uid="{BF1EBA15-59F9-4E67-B5F5-7368A5D13A47}"/>
    <cellStyle name="Normal 10 3 2 3 3 3" xfId="296" xr:uid="{7116C617-F07A-4EBA-B111-827CE9381857}"/>
    <cellStyle name="Normal 10 3 2 3 3 4" xfId="297" xr:uid="{5EE57789-5951-4682-B2BE-71EEBBC57874}"/>
    <cellStyle name="Normal 10 3 2 3 4" xfId="298" xr:uid="{DF398F0D-9950-4791-BA3C-2BC8C4A827EF}"/>
    <cellStyle name="Normal 10 3 2 3 4 2" xfId="3816" xr:uid="{B6ADEC72-A778-4583-9408-821E665C6AC9}"/>
    <cellStyle name="Normal 10 3 2 3 5" xfId="299" xr:uid="{28D7B255-BC5F-4E16-83B0-0216E7B9BAEA}"/>
    <cellStyle name="Normal 10 3 2 3 6" xfId="300" xr:uid="{0EA18345-F84C-4BB4-9F18-13FC3F75BE5D}"/>
    <cellStyle name="Normal 10 3 2 4" xfId="301" xr:uid="{D6AD4F56-6226-4106-9A3F-913A5A32E358}"/>
    <cellStyle name="Normal 10 3 2 4 2" xfId="302" xr:uid="{5E939DDC-9D6B-4964-9A77-6E93CE45D224}"/>
    <cellStyle name="Normal 10 3 2 4 2 2" xfId="303" xr:uid="{BE42028D-8561-497F-939F-DD74CCB3678F}"/>
    <cellStyle name="Normal 10 3 2 4 2 2 2" xfId="3817" xr:uid="{807BDA5A-7B3C-40CD-B279-9AAB1FEFD6AC}"/>
    <cellStyle name="Normal 10 3 2 4 2 3" xfId="304" xr:uid="{FB23C3C7-3D59-4FDB-B08D-5FC414D153BA}"/>
    <cellStyle name="Normal 10 3 2 4 2 4" xfId="305" xr:uid="{144D9FE1-C0A1-4ED1-90C8-7B3C34E1DA95}"/>
    <cellStyle name="Normal 10 3 2 4 3" xfId="306" xr:uid="{82E2BC1C-BCF6-415D-9850-4F88316F19EE}"/>
    <cellStyle name="Normal 10 3 2 4 3 2" xfId="3818" xr:uid="{DE5986DB-FC35-43AF-B782-4FDB8F78020B}"/>
    <cellStyle name="Normal 10 3 2 4 4" xfId="307" xr:uid="{50E38509-9D4C-415D-B9C4-07671AC26172}"/>
    <cellStyle name="Normal 10 3 2 4 5" xfId="308" xr:uid="{EB8C68D9-881A-42EF-B5BF-469FE4A0229E}"/>
    <cellStyle name="Normal 10 3 2 5" xfId="309" xr:uid="{42E200F4-9CE8-4D2C-AA72-9975F07EF56D}"/>
    <cellStyle name="Normal 10 3 2 5 2" xfId="310" xr:uid="{0775CAE2-8FEA-4942-A92D-D88417067134}"/>
    <cellStyle name="Normal 10 3 2 5 2 2" xfId="3819" xr:uid="{7522B314-C0C1-4736-AA58-D598BFE37ACF}"/>
    <cellStyle name="Normal 10 3 2 5 3" xfId="311" xr:uid="{366F22F0-49E4-452F-812C-8EAFA321BB37}"/>
    <cellStyle name="Normal 10 3 2 5 4" xfId="312" xr:uid="{05AFAAA5-4D18-4C2D-9869-14AA4DFC2939}"/>
    <cellStyle name="Normal 10 3 2 6" xfId="313" xr:uid="{CA4DFE01-8AD3-479E-850C-A44DDF79C616}"/>
    <cellStyle name="Normal 10 3 2 6 2" xfId="314" xr:uid="{6101D8EB-5E7D-450F-A9E6-90F1954920D1}"/>
    <cellStyle name="Normal 10 3 2 6 3" xfId="315" xr:uid="{0AA1269C-04A6-4572-99F0-9E21C4A96737}"/>
    <cellStyle name="Normal 10 3 2 6 4" xfId="316" xr:uid="{E39D4FC4-1E3A-46DA-9974-70E3F0362BC5}"/>
    <cellStyle name="Normal 10 3 2 7" xfId="317" xr:uid="{8FCC9369-D5F4-4697-AE18-12820BAF9402}"/>
    <cellStyle name="Normal 10 3 2 8" xfId="318" xr:uid="{F6FCC8AD-4B3A-48E6-90E1-13B3303C1182}"/>
    <cellStyle name="Normal 10 3 2 9" xfId="319" xr:uid="{46B4A730-0BE0-4F9E-80AC-69284A9642B3}"/>
    <cellStyle name="Normal 10 3 3" xfId="320" xr:uid="{D7B90BE5-5082-4D7D-A9B9-1E71E3B80C52}"/>
    <cellStyle name="Normal 10 3 3 2" xfId="321" xr:uid="{AA777A2A-4E4B-4A5E-B523-A5005516EC69}"/>
    <cellStyle name="Normal 10 3 3 2 2" xfId="322" xr:uid="{3DB00581-BFCA-4A8A-8083-8F8A3879A23D}"/>
    <cellStyle name="Normal 10 3 3 2 2 2" xfId="323" xr:uid="{6ECE39FF-4B6E-4699-8A8B-8B488BFC3281}"/>
    <cellStyle name="Normal 10 3 3 2 2 2 2" xfId="3820" xr:uid="{F6C60650-C4D7-43F1-8ACE-C0DCDE671F6B}"/>
    <cellStyle name="Normal 10 3 3 2 2 2 2 2" xfId="4621" xr:uid="{BEA14397-3AD4-410A-990B-BC9DD5291B50}"/>
    <cellStyle name="Normal 10 3 3 2 2 2 3" xfId="4622" xr:uid="{E3792866-734B-4B31-A007-BF05E2333D5E}"/>
    <cellStyle name="Normal 10 3 3 2 2 3" xfId="324" xr:uid="{5CE881F7-CEC7-4CBD-B757-E3659587A380}"/>
    <cellStyle name="Normal 10 3 3 2 2 3 2" xfId="4623" xr:uid="{1AB0375A-CCD0-4CF5-9EC8-52D24B25CFC5}"/>
    <cellStyle name="Normal 10 3 3 2 2 4" xfId="325" xr:uid="{4E2E3EE2-8C8E-4098-B8E0-5147167D009D}"/>
    <cellStyle name="Normal 10 3 3 2 3" xfId="326" xr:uid="{903151B2-9674-4520-B438-CAC6741B76D5}"/>
    <cellStyle name="Normal 10 3 3 2 3 2" xfId="327" xr:uid="{0A813F1C-6D2B-42D6-A6EF-4CC3CCB99E42}"/>
    <cellStyle name="Normal 10 3 3 2 3 2 2" xfId="4624" xr:uid="{B8554B86-B13D-4023-B8BD-63C31C5E862A}"/>
    <cellStyle name="Normal 10 3 3 2 3 3" xfId="328" xr:uid="{2A16C05C-9667-4819-8B14-F965F384CFDC}"/>
    <cellStyle name="Normal 10 3 3 2 3 4" xfId="329" xr:uid="{033C099C-3ED6-4C81-A606-7457BFFB5A6A}"/>
    <cellStyle name="Normal 10 3 3 2 4" xfId="330" xr:uid="{BEB203F1-A21B-4FE2-9843-81A1702D721C}"/>
    <cellStyle name="Normal 10 3 3 2 4 2" xfId="4625" xr:uid="{CFDD71E4-8E3B-4288-A911-1EEE133EDA55}"/>
    <cellStyle name="Normal 10 3 3 2 5" xfId="331" xr:uid="{6333A7D3-1B3D-4175-9CB4-7C31D50695A8}"/>
    <cellStyle name="Normal 10 3 3 2 6" xfId="332" xr:uid="{642E29B1-CD99-47E0-BE48-AD92DA8B3491}"/>
    <cellStyle name="Normal 10 3 3 3" xfId="333" xr:uid="{23445112-77E6-4936-96B4-4A0646DB4D1E}"/>
    <cellStyle name="Normal 10 3 3 3 2" xfId="334" xr:uid="{6DE2C9AC-0F22-45D9-9694-4A4CF56F9EE2}"/>
    <cellStyle name="Normal 10 3 3 3 2 2" xfId="335" xr:uid="{CBAD1615-A1B8-4E57-8F09-141D8D2EC0C7}"/>
    <cellStyle name="Normal 10 3 3 3 2 2 2" xfId="4626" xr:uid="{57DBD3FD-F65D-48EF-8A6B-C730797F402E}"/>
    <cellStyle name="Normal 10 3 3 3 2 3" xfId="336" xr:uid="{5F9F34BA-65BA-46E4-9D64-E77BF0BE3BA9}"/>
    <cellStyle name="Normal 10 3 3 3 2 4" xfId="337" xr:uid="{1597F04D-EF05-4788-8D11-DE0F9D6B1523}"/>
    <cellStyle name="Normal 10 3 3 3 3" xfId="338" xr:uid="{D226CC92-F715-4B6F-BA89-602BB8C73BF2}"/>
    <cellStyle name="Normal 10 3 3 3 3 2" xfId="4627" xr:uid="{CF0E2766-2682-4A35-8AC8-90EC98F4A3BF}"/>
    <cellStyle name="Normal 10 3 3 3 4" xfId="339" xr:uid="{01C463C6-5F47-4551-BF71-18196D4085BC}"/>
    <cellStyle name="Normal 10 3 3 3 5" xfId="340" xr:uid="{7EA9B1B9-AB73-419F-8083-7C473186AC3B}"/>
    <cellStyle name="Normal 10 3 3 4" xfId="341" xr:uid="{85AEFEB2-E09F-4803-838B-6CFF01457821}"/>
    <cellStyle name="Normal 10 3 3 4 2" xfId="342" xr:uid="{50F94A9B-5308-4415-9D5A-E96544C647A9}"/>
    <cellStyle name="Normal 10 3 3 4 2 2" xfId="4628" xr:uid="{F6553EDE-C95E-4840-9953-4CB88370FC59}"/>
    <cellStyle name="Normal 10 3 3 4 3" xfId="343" xr:uid="{C314564B-2E2C-4BFE-AAE0-51AA4BE30B52}"/>
    <cellStyle name="Normal 10 3 3 4 4" xfId="344" xr:uid="{F97FBD63-B13E-43DD-8F07-163C58FC2278}"/>
    <cellStyle name="Normal 10 3 3 5" xfId="345" xr:uid="{F6C56FE4-A935-48E2-B129-2DFABF54EC52}"/>
    <cellStyle name="Normal 10 3 3 5 2" xfId="346" xr:uid="{E84542FF-D34A-4B54-844C-B5FD2B7E0607}"/>
    <cellStyle name="Normal 10 3 3 5 3" xfId="347" xr:uid="{3F831BF6-1BEF-4638-A1A4-A0B4244ACC4C}"/>
    <cellStyle name="Normal 10 3 3 5 4" xfId="348" xr:uid="{661A7ED8-839C-4BF6-839D-DB438C0C1FC7}"/>
    <cellStyle name="Normal 10 3 3 6" xfId="349" xr:uid="{65E61827-1E6D-493B-BA2D-98B5BA91275B}"/>
    <cellStyle name="Normal 10 3 3 7" xfId="350" xr:uid="{49D739E6-EC5C-4CC6-963E-4A887787CE65}"/>
    <cellStyle name="Normal 10 3 3 8" xfId="351" xr:uid="{B3161640-0C11-4E0D-AC6B-C824B2125A85}"/>
    <cellStyle name="Normal 10 3 4" xfId="352" xr:uid="{EA04EF1F-37FA-4F3A-9C4B-0D16AF44FD34}"/>
    <cellStyle name="Normal 10 3 4 2" xfId="353" xr:uid="{E2EEBA4B-F8D3-43B2-9F36-6C691544B880}"/>
    <cellStyle name="Normal 10 3 4 2 2" xfId="354" xr:uid="{E22DE401-5AB3-4A08-A5AE-CDF989F32B7A}"/>
    <cellStyle name="Normal 10 3 4 2 2 2" xfId="355" xr:uid="{6149C3F9-1CBA-4757-9032-D917950B540B}"/>
    <cellStyle name="Normal 10 3 4 2 2 2 2" xfId="3821" xr:uid="{76AAF089-0897-4306-ACED-0873D74BC483}"/>
    <cellStyle name="Normal 10 3 4 2 2 3" xfId="356" xr:uid="{80042029-4A66-413F-8E0C-A9174FCE6246}"/>
    <cellStyle name="Normal 10 3 4 2 2 4" xfId="357" xr:uid="{554BB5E6-EBD9-4B6C-A392-0C876E5F3CFA}"/>
    <cellStyle name="Normal 10 3 4 2 3" xfId="358" xr:uid="{5BF0AAD9-3F84-43A2-8632-6F9A65B04432}"/>
    <cellStyle name="Normal 10 3 4 2 3 2" xfId="3822" xr:uid="{BDB63380-7D1A-494A-B423-48C7CA6BE776}"/>
    <cellStyle name="Normal 10 3 4 2 4" xfId="359" xr:uid="{BD70C7A4-7832-48C2-93F8-810BC0ACAAB9}"/>
    <cellStyle name="Normal 10 3 4 2 5" xfId="360" xr:uid="{8B08BA1A-B63E-44B6-A14F-3E34DDC7C923}"/>
    <cellStyle name="Normal 10 3 4 3" xfId="361" xr:uid="{64DC0D6B-5B9D-4F51-A6B5-6D5F43BD07FD}"/>
    <cellStyle name="Normal 10 3 4 3 2" xfId="362" xr:uid="{A0A89594-0910-46B8-9A7F-ECCE50A02896}"/>
    <cellStyle name="Normal 10 3 4 3 2 2" xfId="3823" xr:uid="{07739035-16D2-444A-9164-AB7071D8728C}"/>
    <cellStyle name="Normal 10 3 4 3 3" xfId="363" xr:uid="{31AFCBAA-CAB0-4D4A-BCD1-5EF086E41F0F}"/>
    <cellStyle name="Normal 10 3 4 3 4" xfId="364" xr:uid="{1B340F53-C29E-428E-9F79-5EB9582C6FE3}"/>
    <cellStyle name="Normal 10 3 4 4" xfId="365" xr:uid="{F72C8903-9D58-4B73-A9C5-6D621058C928}"/>
    <cellStyle name="Normal 10 3 4 4 2" xfId="366" xr:uid="{BAB52DEF-CC7F-4810-8A1B-E85E2A7F1BD2}"/>
    <cellStyle name="Normal 10 3 4 4 3" xfId="367" xr:uid="{0D1FF156-2B7F-4869-A3C9-0136AA89F4FC}"/>
    <cellStyle name="Normal 10 3 4 4 4" xfId="368" xr:uid="{DB17DA25-4ABF-4390-A78C-3603818E03C3}"/>
    <cellStyle name="Normal 10 3 4 5" xfId="369" xr:uid="{19C318DA-069E-44AF-AC92-54F0EAF6DE7E}"/>
    <cellStyle name="Normal 10 3 4 6" xfId="370" xr:uid="{A9C7C2ED-43D1-4F89-A04B-29ABE09B972B}"/>
    <cellStyle name="Normal 10 3 4 7" xfId="371" xr:uid="{2DCBF087-F021-47B1-9D52-712082B29DE2}"/>
    <cellStyle name="Normal 10 3 5" xfId="372" xr:uid="{874CE2B1-054E-4D8C-BC26-1487AF5BF074}"/>
    <cellStyle name="Normal 10 3 5 2" xfId="373" xr:uid="{5979D018-6CEB-46BC-97B3-BBD1292F0B98}"/>
    <cellStyle name="Normal 10 3 5 2 2" xfId="374" xr:uid="{56D22344-B8C4-4CEF-BD96-3B14EF7E65C4}"/>
    <cellStyle name="Normal 10 3 5 2 2 2" xfId="3824" xr:uid="{D50D8225-C15C-42FC-874E-0B185FAEF821}"/>
    <cellStyle name="Normal 10 3 5 2 3" xfId="375" xr:uid="{670C396A-C299-46CC-87EA-964B6619714E}"/>
    <cellStyle name="Normal 10 3 5 2 4" xfId="376" xr:uid="{3B9B8585-D154-49C1-90C9-50FBCC51BA20}"/>
    <cellStyle name="Normal 10 3 5 3" xfId="377" xr:uid="{9C8E8118-8056-4119-B915-BD4B95932E7F}"/>
    <cellStyle name="Normal 10 3 5 3 2" xfId="378" xr:uid="{C42C8AEB-F9AD-4A78-8EC0-D382997D8A5C}"/>
    <cellStyle name="Normal 10 3 5 3 3" xfId="379" xr:uid="{FB545D3D-0AC6-4D7C-918C-87A5897DC04C}"/>
    <cellStyle name="Normal 10 3 5 3 4" xfId="380" xr:uid="{6E94D6FF-EA0F-4767-A322-D301B478C4CD}"/>
    <cellStyle name="Normal 10 3 5 4" xfId="381" xr:uid="{ADA8FCF9-C243-40C3-A634-3FBF0C4681B8}"/>
    <cellStyle name="Normal 10 3 5 5" xfId="382" xr:uid="{19580AE6-9CB1-4DFB-90A3-F86FF7145012}"/>
    <cellStyle name="Normal 10 3 5 6" xfId="383" xr:uid="{624E5F76-0B90-44B3-BE13-F94A7724F2C5}"/>
    <cellStyle name="Normal 10 3 6" xfId="384" xr:uid="{9155092C-791B-495B-98CC-A63E58AE0A60}"/>
    <cellStyle name="Normal 10 3 6 2" xfId="385" xr:uid="{25A8A085-9675-4C18-A86C-28355950D738}"/>
    <cellStyle name="Normal 10 3 6 2 2" xfId="386" xr:uid="{8464C49F-BC4C-4F5F-B86E-C2BA8617EB51}"/>
    <cellStyle name="Normal 10 3 6 2 3" xfId="387" xr:uid="{4C43071C-E463-40FA-843C-CE43A10E1464}"/>
    <cellStyle name="Normal 10 3 6 2 4" xfId="388" xr:uid="{C5F7FBBA-EDC9-4BFB-A00A-A123E99EED02}"/>
    <cellStyle name="Normal 10 3 6 3" xfId="389" xr:uid="{090B684A-6261-4296-A583-C2AEB2CE8739}"/>
    <cellStyle name="Normal 10 3 6 4" xfId="390" xr:uid="{DBE8A075-62F8-4778-992F-2A720ED583B5}"/>
    <cellStyle name="Normal 10 3 6 5" xfId="391" xr:uid="{88F20FC6-084C-4A7F-A678-9F24DA1FB8A8}"/>
    <cellStyle name="Normal 10 3 7" xfId="392" xr:uid="{E07E489C-AD80-42F6-ACCF-5717167D5C1B}"/>
    <cellStyle name="Normal 10 3 7 2" xfId="393" xr:uid="{6788BEED-6F00-4F22-9022-573188855254}"/>
    <cellStyle name="Normal 10 3 7 3" xfId="394" xr:uid="{17D64B8E-1BA1-4A22-8C29-F8DFE7EBBA71}"/>
    <cellStyle name="Normal 10 3 7 4" xfId="395" xr:uid="{0ADCF2AE-C8EB-4C7F-926A-A1A711EFBC09}"/>
    <cellStyle name="Normal 10 3 8" xfId="396" xr:uid="{361BA430-9AF7-4AE9-BADD-D4907863D4EE}"/>
    <cellStyle name="Normal 10 3 8 2" xfId="397" xr:uid="{09547C8B-172E-452F-BB1F-5BAB762EF816}"/>
    <cellStyle name="Normal 10 3 8 3" xfId="398" xr:uid="{536633F5-763B-4F57-A9F9-C12C39CBDA77}"/>
    <cellStyle name="Normal 10 3 8 4" xfId="399" xr:uid="{60FC8EAF-0C1D-4433-92E2-B325ED838993}"/>
    <cellStyle name="Normal 10 3 9" xfId="400" xr:uid="{D425A372-2692-4DBC-B5AC-AD07D7D8AD9F}"/>
    <cellStyle name="Normal 10 4" xfId="401" xr:uid="{310AA0E8-2B2A-4675-8AE7-E6C502162D4F}"/>
    <cellStyle name="Normal 10 4 10" xfId="402" xr:uid="{9DEFE85D-856D-46C0-8DE4-7A205966ACAE}"/>
    <cellStyle name="Normal 10 4 11" xfId="403" xr:uid="{E05ED51A-1250-4E8D-95B2-5A0589570C25}"/>
    <cellStyle name="Normal 10 4 2" xfId="404" xr:uid="{430FE0F1-F1CC-46FC-9821-4647701C3B8D}"/>
    <cellStyle name="Normal 10 4 2 2" xfId="405" xr:uid="{24F557CF-4246-44BA-A491-B160CEB86C8B}"/>
    <cellStyle name="Normal 10 4 2 2 2" xfId="406" xr:uid="{C24E7C93-4E3A-4B1D-8336-84D15ADB24DF}"/>
    <cellStyle name="Normal 10 4 2 2 2 2" xfId="407" xr:uid="{B8190F34-58F6-43A4-ADF0-E72530D38886}"/>
    <cellStyle name="Normal 10 4 2 2 2 2 2" xfId="408" xr:uid="{759EBC91-5526-48C3-8392-A9532BD0C4CD}"/>
    <cellStyle name="Normal 10 4 2 2 2 2 3" xfId="409" xr:uid="{9D05376B-EF8E-4A51-BD7D-96E200AB9B32}"/>
    <cellStyle name="Normal 10 4 2 2 2 2 4" xfId="410" xr:uid="{4F33D584-44BF-4C4D-8BF1-249B12D0C673}"/>
    <cellStyle name="Normal 10 4 2 2 2 3" xfId="411" xr:uid="{22D92243-7A7C-48ED-833F-DEF35EEFFF81}"/>
    <cellStyle name="Normal 10 4 2 2 2 3 2" xfId="412" xr:uid="{1BCAA2ED-2789-4186-AFA3-7460F539C006}"/>
    <cellStyle name="Normal 10 4 2 2 2 3 3" xfId="413" xr:uid="{04E5945D-C83F-481B-9383-D05D7BC4E7D5}"/>
    <cellStyle name="Normal 10 4 2 2 2 3 4" xfId="414" xr:uid="{77933F2D-5A59-44F0-9AE4-16E18B76430E}"/>
    <cellStyle name="Normal 10 4 2 2 2 4" xfId="415" xr:uid="{E1B2FA58-17EC-4074-980E-67E5E456FB86}"/>
    <cellStyle name="Normal 10 4 2 2 2 5" xfId="416" xr:uid="{2A9E8E7B-F8EF-42D1-AD70-45087532C804}"/>
    <cellStyle name="Normal 10 4 2 2 2 6" xfId="417" xr:uid="{F2C9EC83-184B-4D47-8C60-27E1E40929B1}"/>
    <cellStyle name="Normal 10 4 2 2 3" xfId="418" xr:uid="{085C44CA-8FBF-4294-AB4D-04CD00B61DC6}"/>
    <cellStyle name="Normal 10 4 2 2 3 2" xfId="419" xr:uid="{4B47E784-F31F-49F7-A69B-1546A6688C67}"/>
    <cellStyle name="Normal 10 4 2 2 3 2 2" xfId="420" xr:uid="{FC103E44-66AF-489C-8A2B-3AC40ABEEF7C}"/>
    <cellStyle name="Normal 10 4 2 2 3 2 3" xfId="421" xr:uid="{43A59C8A-2B2E-4EFB-91F8-B745CA0964F9}"/>
    <cellStyle name="Normal 10 4 2 2 3 2 4" xfId="422" xr:uid="{95A6CDF6-3A06-4DC6-948D-018F0DF53472}"/>
    <cellStyle name="Normal 10 4 2 2 3 3" xfId="423" xr:uid="{A4C37796-03A8-4CA2-8F58-BF425FF3B485}"/>
    <cellStyle name="Normal 10 4 2 2 3 4" xfId="424" xr:uid="{31CAD5B3-B173-4863-ABD5-3D1355CDB576}"/>
    <cellStyle name="Normal 10 4 2 2 3 5" xfId="425" xr:uid="{97D4DF7B-AE8F-43D8-AE76-073FCECD2BFF}"/>
    <cellStyle name="Normal 10 4 2 2 4" xfId="426" xr:uid="{60DC8CF2-AF62-4B57-A811-D1E1BF67219E}"/>
    <cellStyle name="Normal 10 4 2 2 4 2" xfId="427" xr:uid="{A5F1E9AF-D9D2-4A3D-9592-9990ABBC399E}"/>
    <cellStyle name="Normal 10 4 2 2 4 3" xfId="428" xr:uid="{A2E6F63E-E63E-44A7-A08A-430E04E035C2}"/>
    <cellStyle name="Normal 10 4 2 2 4 4" xfId="429" xr:uid="{3266EEEB-E027-4422-9C0D-6DC5A8749ABD}"/>
    <cellStyle name="Normal 10 4 2 2 5" xfId="430" xr:uid="{A073B9D6-741E-4787-AEEC-B5DE6F889342}"/>
    <cellStyle name="Normal 10 4 2 2 5 2" xfId="431" xr:uid="{18048046-39B5-46BA-89C9-12D79E63B8CE}"/>
    <cellStyle name="Normal 10 4 2 2 5 3" xfId="432" xr:uid="{25453BEE-BD0E-4D27-B925-7CCC46579A73}"/>
    <cellStyle name="Normal 10 4 2 2 5 4" xfId="433" xr:uid="{701CE4E0-CAC0-48F0-AB2F-707446CC8C01}"/>
    <cellStyle name="Normal 10 4 2 2 6" xfId="434" xr:uid="{B53DC8DE-22FD-4193-AA8A-8421771923F1}"/>
    <cellStyle name="Normal 10 4 2 2 7" xfId="435" xr:uid="{DC9A3229-8737-4172-B553-8135EB152736}"/>
    <cellStyle name="Normal 10 4 2 2 8" xfId="436" xr:uid="{EBA0E2F0-6D28-4F50-89F2-5D89C135C861}"/>
    <cellStyle name="Normal 10 4 2 3" xfId="437" xr:uid="{5A55FB13-2EB5-45CE-903E-F24B71ED74E2}"/>
    <cellStyle name="Normal 10 4 2 3 2" xfId="438" xr:uid="{AA112EBD-7BE4-489A-A0BA-6F419DBA3DBD}"/>
    <cellStyle name="Normal 10 4 2 3 2 2" xfId="439" xr:uid="{460D26FB-BC5F-42B3-92C6-C0A6E74DD0D2}"/>
    <cellStyle name="Normal 10 4 2 3 2 3" xfId="440" xr:uid="{D64203C7-B90A-47C3-98F8-5528FC4304B6}"/>
    <cellStyle name="Normal 10 4 2 3 2 4" xfId="441" xr:uid="{600FB975-CEF2-49C3-A242-3FCE8B7F10C3}"/>
    <cellStyle name="Normal 10 4 2 3 3" xfId="442" xr:uid="{8A7C5B52-720B-4272-9468-2C39635C5605}"/>
    <cellStyle name="Normal 10 4 2 3 3 2" xfId="443" xr:uid="{15C73CE0-8174-4D59-82CC-94ABD50A670C}"/>
    <cellStyle name="Normal 10 4 2 3 3 3" xfId="444" xr:uid="{456E9B20-0A56-4295-A8C3-0C0CEC98B9AD}"/>
    <cellStyle name="Normal 10 4 2 3 3 4" xfId="445" xr:uid="{D8E11C87-393A-404D-8C99-A7438CE485BA}"/>
    <cellStyle name="Normal 10 4 2 3 4" xfId="446" xr:uid="{9A17D4B3-0DE4-4327-A2B0-305B912FC566}"/>
    <cellStyle name="Normal 10 4 2 3 5" xfId="447" xr:uid="{32CA752E-26D4-4BB5-970B-60E7ACEB63A2}"/>
    <cellStyle name="Normal 10 4 2 3 6" xfId="448" xr:uid="{17E9BDC5-0F21-47A6-92F3-35B22EC91EE1}"/>
    <cellStyle name="Normal 10 4 2 4" xfId="449" xr:uid="{A5C209FD-AC27-4DB6-8406-4BAB1393D4CB}"/>
    <cellStyle name="Normal 10 4 2 4 2" xfId="450" xr:uid="{21F8A395-A40D-4052-ABF0-FE575A4B9550}"/>
    <cellStyle name="Normal 10 4 2 4 2 2" xfId="451" xr:uid="{01CED2CF-2C40-4D8B-93B1-9E6F3B42607A}"/>
    <cellStyle name="Normal 10 4 2 4 2 3" xfId="452" xr:uid="{EA54115E-FC59-4DD4-94DA-09C46A17B4A1}"/>
    <cellStyle name="Normal 10 4 2 4 2 4" xfId="453" xr:uid="{B3CBD7B5-67CC-4BFB-8AFE-6F33CE6B520F}"/>
    <cellStyle name="Normal 10 4 2 4 3" xfId="454" xr:uid="{E3386706-C853-4680-B209-95186C9E18B9}"/>
    <cellStyle name="Normal 10 4 2 4 4" xfId="455" xr:uid="{2F8B8A3E-CDF3-49E1-9039-723C2F1C3422}"/>
    <cellStyle name="Normal 10 4 2 4 5" xfId="456" xr:uid="{3854C38A-6F63-495D-8658-4C49938758C0}"/>
    <cellStyle name="Normal 10 4 2 5" xfId="457" xr:uid="{48B24739-F4B0-48EA-90FF-1301D1B70EE9}"/>
    <cellStyle name="Normal 10 4 2 5 2" xfId="458" xr:uid="{1EC29624-FAFF-406B-B876-F0B8A3FEA0D9}"/>
    <cellStyle name="Normal 10 4 2 5 3" xfId="459" xr:uid="{D215F2BE-7277-4494-BD01-C30ADAC46B4C}"/>
    <cellStyle name="Normal 10 4 2 5 4" xfId="460" xr:uid="{3A7C1EC3-4893-4000-AA5D-F20DA980BF8D}"/>
    <cellStyle name="Normal 10 4 2 6" xfId="461" xr:uid="{270C785F-034A-4B9A-805A-B7400D187041}"/>
    <cellStyle name="Normal 10 4 2 6 2" xfId="462" xr:uid="{3CCF63AF-BB3F-4549-9513-658E8F7B36E7}"/>
    <cellStyle name="Normal 10 4 2 6 3" xfId="463" xr:uid="{E04C1CD9-C3AC-4F51-89F3-337B8F867BE2}"/>
    <cellStyle name="Normal 10 4 2 6 4" xfId="464" xr:uid="{FCF93289-3F7D-46EC-A689-7088F032DB2D}"/>
    <cellStyle name="Normal 10 4 2 7" xfId="465" xr:uid="{C7238D7A-A983-4157-A69D-377F51379435}"/>
    <cellStyle name="Normal 10 4 2 8" xfId="466" xr:uid="{E27B36BD-53C3-4892-8F46-E8984D111E9E}"/>
    <cellStyle name="Normal 10 4 2 9" xfId="467" xr:uid="{7EF503C7-F448-4F05-872F-1AAF2F00AD86}"/>
    <cellStyle name="Normal 10 4 3" xfId="468" xr:uid="{CF613254-48AF-4488-8865-076D98F8429F}"/>
    <cellStyle name="Normal 10 4 3 2" xfId="469" xr:uid="{845ED9B0-2230-47B3-9748-528C974CE165}"/>
    <cellStyle name="Normal 10 4 3 2 2" xfId="470" xr:uid="{133B3832-1945-4F54-ADD0-AC3095828F04}"/>
    <cellStyle name="Normal 10 4 3 2 2 2" xfId="471" xr:uid="{81BBDD43-749A-4758-BB12-FEB6868CEA39}"/>
    <cellStyle name="Normal 10 4 3 2 2 2 2" xfId="3825" xr:uid="{0DEDCB47-1703-4E33-986E-2FCB1D417F72}"/>
    <cellStyle name="Normal 10 4 3 2 2 3" xfId="472" xr:uid="{83B5095B-D9AC-4931-94A2-92B915C49D62}"/>
    <cellStyle name="Normal 10 4 3 2 2 4" xfId="473" xr:uid="{06F24802-100D-4AED-894C-67F402681FD6}"/>
    <cellStyle name="Normal 10 4 3 2 3" xfId="474" xr:uid="{087E638B-6C81-4204-B5F7-E259590DFD01}"/>
    <cellStyle name="Normal 10 4 3 2 3 2" xfId="475" xr:uid="{F22C3A38-A0A1-4D04-8E3F-FC403BB47DCC}"/>
    <cellStyle name="Normal 10 4 3 2 3 3" xfId="476" xr:uid="{45C571B1-F074-4B6E-8D83-318CEB0695FA}"/>
    <cellStyle name="Normal 10 4 3 2 3 4" xfId="477" xr:uid="{A3DEC99B-91DE-47B2-99BE-FD429524A769}"/>
    <cellStyle name="Normal 10 4 3 2 4" xfId="478" xr:uid="{948EFF7B-1CCA-4055-8329-3AB221A490B3}"/>
    <cellStyle name="Normal 10 4 3 2 5" xfId="479" xr:uid="{EBB77F9B-1FB1-44AB-93AA-626AA37132E0}"/>
    <cellStyle name="Normal 10 4 3 2 6" xfId="480" xr:uid="{A245F02C-05C2-43D8-864D-7A2E606DD97A}"/>
    <cellStyle name="Normal 10 4 3 3" xfId="481" xr:uid="{906F0F73-62C1-4AAB-A888-5EDA9961551C}"/>
    <cellStyle name="Normal 10 4 3 3 2" xfId="482" xr:uid="{7EA876D7-16D2-447A-A026-981B00B82774}"/>
    <cellStyle name="Normal 10 4 3 3 2 2" xfId="483" xr:uid="{21ABE5AF-384A-43AC-BD46-79199C8191F8}"/>
    <cellStyle name="Normal 10 4 3 3 2 3" xfId="484" xr:uid="{BE53065F-3926-4789-B725-BB06DA8C98B6}"/>
    <cellStyle name="Normal 10 4 3 3 2 4" xfId="485" xr:uid="{4AEA5CBC-52C0-4480-861C-3395C9875E5A}"/>
    <cellStyle name="Normal 10 4 3 3 3" xfId="486" xr:uid="{A81586D6-B538-48CA-BF34-EC9A19CF0EF8}"/>
    <cellStyle name="Normal 10 4 3 3 4" xfId="487" xr:uid="{E308FED3-36BE-4932-9B50-4DA699BF4776}"/>
    <cellStyle name="Normal 10 4 3 3 5" xfId="488" xr:uid="{ACF1D4F2-2DAA-44E2-A421-50370BC0B41C}"/>
    <cellStyle name="Normal 10 4 3 4" xfId="489" xr:uid="{F9D5F93C-5E59-47A7-B04D-EF9CEED0AACB}"/>
    <cellStyle name="Normal 10 4 3 4 2" xfId="490" xr:uid="{4F539E68-A6B5-4390-BBE1-6932E43A76A9}"/>
    <cellStyle name="Normal 10 4 3 4 3" xfId="491" xr:uid="{BA12FB38-D83F-4B3C-81CD-C630B7782B74}"/>
    <cellStyle name="Normal 10 4 3 4 4" xfId="492" xr:uid="{D5C0977B-D3AE-430B-9F46-47DAAD9C8DEC}"/>
    <cellStyle name="Normal 10 4 3 5" xfId="493" xr:uid="{870D0BEF-C1F3-408A-934C-FCC05CC688E8}"/>
    <cellStyle name="Normal 10 4 3 5 2" xfId="494" xr:uid="{0C149CD1-73CA-45C1-9AEE-52CA8363EC4A}"/>
    <cellStyle name="Normal 10 4 3 5 3" xfId="495" xr:uid="{C21DAB47-7CBB-49E2-A059-70776F7586BC}"/>
    <cellStyle name="Normal 10 4 3 5 4" xfId="496" xr:uid="{5CF4355D-E627-4819-A933-EA773F94A756}"/>
    <cellStyle name="Normal 10 4 3 6" xfId="497" xr:uid="{02BB925F-05AC-49AE-95F1-814A2D4B8374}"/>
    <cellStyle name="Normal 10 4 3 7" xfId="498" xr:uid="{DA558450-AF39-4557-9131-AC76F8F721CB}"/>
    <cellStyle name="Normal 10 4 3 8" xfId="499" xr:uid="{7389EFD5-33CE-4C8C-8EB9-00D7AF0B908E}"/>
    <cellStyle name="Normal 10 4 4" xfId="500" xr:uid="{6A9A7B76-6159-4BC8-81E3-2DEFEF53F6B5}"/>
    <cellStyle name="Normal 10 4 4 2" xfId="501" xr:uid="{18BEB049-BF08-44DF-9FDD-2958DFAD5D37}"/>
    <cellStyle name="Normal 10 4 4 2 2" xfId="502" xr:uid="{3B4DC9D9-A1A4-4113-9FE1-31D98F07DEDF}"/>
    <cellStyle name="Normal 10 4 4 2 2 2" xfId="503" xr:uid="{C09DBBA0-A4BA-403C-98D5-6D726B8B3418}"/>
    <cellStyle name="Normal 10 4 4 2 2 3" xfId="504" xr:uid="{9E0DC4F8-1D0A-4CE8-8182-31841355DABC}"/>
    <cellStyle name="Normal 10 4 4 2 2 4" xfId="505" xr:uid="{0180F18A-4FC9-4E78-8EEB-07F8E0785FB7}"/>
    <cellStyle name="Normal 10 4 4 2 3" xfId="506" xr:uid="{8ACEDBEE-7C2A-4C79-BB38-084A735F9ACD}"/>
    <cellStyle name="Normal 10 4 4 2 4" xfId="507" xr:uid="{9E908D61-464B-48D3-BA13-CBE292C13BF7}"/>
    <cellStyle name="Normal 10 4 4 2 5" xfId="508" xr:uid="{0C536543-9717-4D4C-BE54-347BB3B0426C}"/>
    <cellStyle name="Normal 10 4 4 3" xfId="509" xr:uid="{E6144E85-BDA8-45AC-BF72-8DAF7984B766}"/>
    <cellStyle name="Normal 10 4 4 3 2" xfId="510" xr:uid="{38E088FD-7007-4D10-8E0E-2513AD70E70B}"/>
    <cellStyle name="Normal 10 4 4 3 3" xfId="511" xr:uid="{CAC14D79-C12D-40A8-812E-E0C92EEB0E6A}"/>
    <cellStyle name="Normal 10 4 4 3 4" xfId="512" xr:uid="{67B219F3-9E10-47CC-999F-F287032F70C8}"/>
    <cellStyle name="Normal 10 4 4 4" xfId="513" xr:uid="{46570F22-620C-406B-9ADB-D8C4C7DBC6E4}"/>
    <cellStyle name="Normal 10 4 4 4 2" xfId="514" xr:uid="{0A8D0FDA-82F3-4326-94A9-440C3A6E80D6}"/>
    <cellStyle name="Normal 10 4 4 4 3" xfId="515" xr:uid="{656CEE65-05B8-4889-8B13-855217990D00}"/>
    <cellStyle name="Normal 10 4 4 4 4" xfId="516" xr:uid="{1CBBEA78-FCD3-4EA1-BBA9-FBD4A7032187}"/>
    <cellStyle name="Normal 10 4 4 5" xfId="517" xr:uid="{4A171A65-1C91-40FA-9000-9F94AA524DAE}"/>
    <cellStyle name="Normal 10 4 4 6" xfId="518" xr:uid="{98F49C2E-1C98-4BAC-89CD-AB65D115CB2C}"/>
    <cellStyle name="Normal 10 4 4 7" xfId="519" xr:uid="{62A78649-5773-4992-8DEF-3497C32C6D26}"/>
    <cellStyle name="Normal 10 4 5" xfId="520" xr:uid="{E6CD632B-8A74-44E7-928A-93793C014196}"/>
    <cellStyle name="Normal 10 4 5 2" xfId="521" xr:uid="{7CC9EA05-0C80-497D-B4F4-309A2DAEA046}"/>
    <cellStyle name="Normal 10 4 5 2 2" xfId="522" xr:uid="{2EED1F5E-9008-4B2A-9483-0029997C3F94}"/>
    <cellStyle name="Normal 10 4 5 2 3" xfId="523" xr:uid="{DDA30884-995E-4BA2-97E4-81FD96E5C754}"/>
    <cellStyle name="Normal 10 4 5 2 4" xfId="524" xr:uid="{9B57F53D-F4DB-4CB3-8164-AAE30933DAA0}"/>
    <cellStyle name="Normal 10 4 5 3" xfId="525" xr:uid="{DB069E9A-306D-4B66-A365-162C9B0F80E8}"/>
    <cellStyle name="Normal 10 4 5 3 2" xfId="526" xr:uid="{DE69F159-BECC-4A88-8C8E-9D96F85AD856}"/>
    <cellStyle name="Normal 10 4 5 3 3" xfId="527" xr:uid="{D423CD7D-CCB8-40EA-9D4A-66B3076D13B2}"/>
    <cellStyle name="Normal 10 4 5 3 4" xfId="528" xr:uid="{E754ED68-478C-4FFC-8D97-DA0497966DB0}"/>
    <cellStyle name="Normal 10 4 5 4" xfId="529" xr:uid="{906DCF0B-9DF2-4075-8728-2063B55EEBF6}"/>
    <cellStyle name="Normal 10 4 5 5" xfId="530" xr:uid="{7BDAAA63-BF81-42CC-BF1A-DF4454814B2C}"/>
    <cellStyle name="Normal 10 4 5 6" xfId="531" xr:uid="{D0853333-A249-49D5-99D9-3F9FA2534FC6}"/>
    <cellStyle name="Normal 10 4 6" xfId="532" xr:uid="{1AC9275B-0795-4DF4-B6B9-E730B167CCDD}"/>
    <cellStyle name="Normal 10 4 6 2" xfId="533" xr:uid="{BE454B7B-C3CB-4340-9D00-3C406EEB9A70}"/>
    <cellStyle name="Normal 10 4 6 2 2" xfId="534" xr:uid="{FA93FCC6-C8EB-4562-B2DB-92A5A2B13C73}"/>
    <cellStyle name="Normal 10 4 6 2 3" xfId="535" xr:uid="{3D2AAABD-6EF4-4F02-9D77-BE941780A132}"/>
    <cellStyle name="Normal 10 4 6 2 4" xfId="536" xr:uid="{094D3EFB-6155-4CCE-AC11-5AE4A5198B18}"/>
    <cellStyle name="Normal 10 4 6 3" xfId="537" xr:uid="{B9D7E2A5-E973-41AE-A434-858EA6249F57}"/>
    <cellStyle name="Normal 10 4 6 4" xfId="538" xr:uid="{E9876126-C575-4E18-8D90-86717CD689F5}"/>
    <cellStyle name="Normal 10 4 6 5" xfId="539" xr:uid="{EFD44DAE-C7E4-47ED-8935-B6573B067E17}"/>
    <cellStyle name="Normal 10 4 7" xfId="540" xr:uid="{85E1474B-9ADB-4511-84D7-1F7A24F0FD6B}"/>
    <cellStyle name="Normal 10 4 7 2" xfId="541" xr:uid="{0D398773-952D-422A-B3BD-57462796B296}"/>
    <cellStyle name="Normal 10 4 7 3" xfId="542" xr:uid="{4769FA1A-9D2A-4F2B-88F1-D037FBE13590}"/>
    <cellStyle name="Normal 10 4 7 4" xfId="543" xr:uid="{DE994DA7-0BDE-46DF-A742-1622AB8302C6}"/>
    <cellStyle name="Normal 10 4 8" xfId="544" xr:uid="{B77C51B1-3DB2-4E8C-AFF3-1B0D3DEAA87C}"/>
    <cellStyle name="Normal 10 4 8 2" xfId="545" xr:uid="{F7283601-4A85-44BB-91CA-D03825957052}"/>
    <cellStyle name="Normal 10 4 8 3" xfId="546" xr:uid="{2255E84F-9FEA-4472-8C22-3A63997787D8}"/>
    <cellStyle name="Normal 10 4 8 4" xfId="547" xr:uid="{154DB5C3-1C99-4D45-B26B-1768B9B56200}"/>
    <cellStyle name="Normal 10 4 9" xfId="548" xr:uid="{4C714393-BCF3-4498-895A-94799C0C5619}"/>
    <cellStyle name="Normal 10 5" xfId="549" xr:uid="{443F8883-A94D-4625-9AC3-2DAE5A750DD2}"/>
    <cellStyle name="Normal 10 5 2" xfId="550" xr:uid="{8B6513C2-3BD3-4426-9594-1C8FBD1FAA1E}"/>
    <cellStyle name="Normal 10 5 2 2" xfId="551" xr:uid="{9139DD0E-696D-45A7-B03B-DEA779CCFA7D}"/>
    <cellStyle name="Normal 10 5 2 2 2" xfId="552" xr:uid="{9975E0C7-A9C1-4CF8-AA82-F09905DA68C4}"/>
    <cellStyle name="Normal 10 5 2 2 2 2" xfId="553" xr:uid="{1A100C3D-4BA4-4792-9504-5E3488A63DDF}"/>
    <cellStyle name="Normal 10 5 2 2 2 3" xfId="554" xr:uid="{0B4943B2-600F-471D-8AE7-2FE4DBF6D217}"/>
    <cellStyle name="Normal 10 5 2 2 2 4" xfId="555" xr:uid="{1BB6CE02-A231-497C-B19B-F27BFF933272}"/>
    <cellStyle name="Normal 10 5 2 2 3" xfId="556" xr:uid="{59C90BC9-424C-4E65-B483-13CF602F1ECA}"/>
    <cellStyle name="Normal 10 5 2 2 3 2" xfId="557" xr:uid="{A96EE035-70DA-4A3A-BBFA-6D6AFA4B3B40}"/>
    <cellStyle name="Normal 10 5 2 2 3 3" xfId="558" xr:uid="{1F537B88-8ED2-4650-8E73-99A525A9266E}"/>
    <cellStyle name="Normal 10 5 2 2 3 4" xfId="559" xr:uid="{70C65B9D-B5D1-4932-94A6-8880F2943657}"/>
    <cellStyle name="Normal 10 5 2 2 4" xfId="560" xr:uid="{9302F631-0C1C-46B5-A365-C380E5EE06A4}"/>
    <cellStyle name="Normal 10 5 2 2 5" xfId="561" xr:uid="{54DA4215-878A-49BA-AAEE-40C6701332ED}"/>
    <cellStyle name="Normal 10 5 2 2 6" xfId="562" xr:uid="{63954FDE-43B8-457B-A670-211D6C37B3FF}"/>
    <cellStyle name="Normal 10 5 2 3" xfId="563" xr:uid="{0E1E83E2-2440-4F37-B108-298AEB77A7CA}"/>
    <cellStyle name="Normal 10 5 2 3 2" xfId="564" xr:uid="{84DC28A1-52D0-4FAA-990D-2F4ED88F5BDC}"/>
    <cellStyle name="Normal 10 5 2 3 2 2" xfId="565" xr:uid="{60763D75-1705-4EE3-AACE-9D7EB22435AC}"/>
    <cellStyle name="Normal 10 5 2 3 2 3" xfId="566" xr:uid="{75688EAC-EB52-46F2-A789-D52D6491BC39}"/>
    <cellStyle name="Normal 10 5 2 3 2 4" xfId="567" xr:uid="{15E75ECE-C88A-4D31-B3B1-92F18970C892}"/>
    <cellStyle name="Normal 10 5 2 3 3" xfId="568" xr:uid="{4CDDDEFB-7130-4BD4-898E-FC858CE7CBDC}"/>
    <cellStyle name="Normal 10 5 2 3 4" xfId="569" xr:uid="{826D5393-6298-4E19-9887-A271C150769E}"/>
    <cellStyle name="Normal 10 5 2 3 5" xfId="570" xr:uid="{BAAFCCCB-DD9E-44BD-B175-95556AAA3B71}"/>
    <cellStyle name="Normal 10 5 2 4" xfId="571" xr:uid="{F628765C-63D6-403E-BDC4-4BC5692B8CA2}"/>
    <cellStyle name="Normal 10 5 2 4 2" xfId="572" xr:uid="{D08BA854-0A0F-47BA-A21C-66ED8D16C6E5}"/>
    <cellStyle name="Normal 10 5 2 4 3" xfId="573" xr:uid="{D8CF9CBB-F733-4120-9E3E-386E4E0491D0}"/>
    <cellStyle name="Normal 10 5 2 4 4" xfId="574" xr:uid="{FE4E5D2B-1068-479A-912A-7214E9D0E5B6}"/>
    <cellStyle name="Normal 10 5 2 5" xfId="575" xr:uid="{B4332328-509F-4840-B95F-D30396066B49}"/>
    <cellStyle name="Normal 10 5 2 5 2" xfId="576" xr:uid="{F97A5184-1396-48AC-A08A-70F287E69A8E}"/>
    <cellStyle name="Normal 10 5 2 5 3" xfId="577" xr:uid="{0071A9AA-5F6A-4522-BE6E-C899F4AF4236}"/>
    <cellStyle name="Normal 10 5 2 5 4" xfId="578" xr:uid="{EDEE78DB-DEE1-462E-86A4-6587E5CACB3A}"/>
    <cellStyle name="Normal 10 5 2 6" xfId="579" xr:uid="{F145E914-5680-437E-B877-908462A0A634}"/>
    <cellStyle name="Normal 10 5 2 7" xfId="580" xr:uid="{2B1723AE-C1DE-43A5-843E-8FD3B4E4F4D4}"/>
    <cellStyle name="Normal 10 5 2 8" xfId="581" xr:uid="{D615CAA7-13C0-476D-BA1E-5F1424AEB49A}"/>
    <cellStyle name="Normal 10 5 3" xfId="582" xr:uid="{052A8180-3B4E-4FFA-90AE-7F714ED8969F}"/>
    <cellStyle name="Normal 10 5 3 2" xfId="583" xr:uid="{FBF2D438-6C8A-4685-B565-C8EF8225E707}"/>
    <cellStyle name="Normal 10 5 3 2 2" xfId="584" xr:uid="{7EC9E17D-9A3A-47D6-9FBF-3A5C451C7B03}"/>
    <cellStyle name="Normal 10 5 3 2 3" xfId="585" xr:uid="{B500765B-B9D7-4CCD-AC98-ABC6D51E0AC4}"/>
    <cellStyle name="Normal 10 5 3 2 4" xfId="586" xr:uid="{62D7BEB6-3C4D-4796-9AE6-A9195D1CD14F}"/>
    <cellStyle name="Normal 10 5 3 3" xfId="587" xr:uid="{3243C5C2-EF32-4586-9ABA-294031EB084A}"/>
    <cellStyle name="Normal 10 5 3 3 2" xfId="588" xr:uid="{397B5A01-E1DC-4FC4-9212-8AABBDFD2161}"/>
    <cellStyle name="Normal 10 5 3 3 3" xfId="589" xr:uid="{41A2034F-A092-468A-AD81-DB2B7954ABF6}"/>
    <cellStyle name="Normal 10 5 3 3 4" xfId="590" xr:uid="{479D5568-4375-4229-AD84-E179A0EA9707}"/>
    <cellStyle name="Normal 10 5 3 4" xfId="591" xr:uid="{E9BFD9D9-7E4E-4684-B589-CE445772D9EB}"/>
    <cellStyle name="Normal 10 5 3 5" xfId="592" xr:uid="{72E68CFB-9CD3-426B-BB2E-BF106CF768CE}"/>
    <cellStyle name="Normal 10 5 3 6" xfId="593" xr:uid="{390970E5-5E0C-4C55-891C-BD74B0F371AA}"/>
    <cellStyle name="Normal 10 5 4" xfId="594" xr:uid="{1A013897-C224-431A-9AF4-5923C5A2A20D}"/>
    <cellStyle name="Normal 10 5 4 2" xfId="595" xr:uid="{7664509A-603F-4542-9C44-2B1093E22B32}"/>
    <cellStyle name="Normal 10 5 4 2 2" xfId="596" xr:uid="{6B6D48DC-DE0F-416B-9BA0-654EDC7031B9}"/>
    <cellStyle name="Normal 10 5 4 2 3" xfId="597" xr:uid="{80A44390-89F1-41C4-936B-E14F68497A6B}"/>
    <cellStyle name="Normal 10 5 4 2 4" xfId="598" xr:uid="{161F7046-E3F5-4B25-BFEF-C501C376A6B6}"/>
    <cellStyle name="Normal 10 5 4 3" xfId="599" xr:uid="{5FFFA462-12A8-4BF1-BF02-98BFF0825057}"/>
    <cellStyle name="Normal 10 5 4 4" xfId="600" xr:uid="{6F306005-E0BB-40A7-A3E4-CC94922DE7FF}"/>
    <cellStyle name="Normal 10 5 4 5" xfId="601" xr:uid="{5F284B35-9C8D-4298-8AF4-58FBC16E9411}"/>
    <cellStyle name="Normal 10 5 5" xfId="602" xr:uid="{A5D7EE37-5A28-4B60-97B1-19A704FC30AD}"/>
    <cellStyle name="Normal 10 5 5 2" xfId="603" xr:uid="{919D8191-CDF6-4B1B-B40D-1C1B4B425808}"/>
    <cellStyle name="Normal 10 5 5 3" xfId="604" xr:uid="{9FE16079-50BB-47EA-A26A-A2904824061A}"/>
    <cellStyle name="Normal 10 5 5 4" xfId="605" xr:uid="{722FD6D3-BDCA-47B1-9A23-87AA4A0AC766}"/>
    <cellStyle name="Normal 10 5 6" xfId="606" xr:uid="{53850748-EC63-4CD9-B72E-739910DA4E69}"/>
    <cellStyle name="Normal 10 5 6 2" xfId="607" xr:uid="{C445C04B-64B5-49B7-8ACC-9949BA4AAA1F}"/>
    <cellStyle name="Normal 10 5 6 3" xfId="608" xr:uid="{9F24E8C7-52F8-470D-8309-D623E85CE3A6}"/>
    <cellStyle name="Normal 10 5 6 4" xfId="609" xr:uid="{761934C0-E470-44A7-AD97-6A42206D42CE}"/>
    <cellStyle name="Normal 10 5 7" xfId="610" xr:uid="{AA64F621-4FA4-43C2-9921-083F6281851D}"/>
    <cellStyle name="Normal 10 5 8" xfId="611" xr:uid="{03C991D1-66D3-4CC1-9E5B-3F03DD9FAD6E}"/>
    <cellStyle name="Normal 10 5 9" xfId="612" xr:uid="{82DC7619-66A6-4910-AB28-D02F97C2759B}"/>
    <cellStyle name="Normal 10 6" xfId="613" xr:uid="{6CC54300-AD84-485C-A052-0328F0EC94EC}"/>
    <cellStyle name="Normal 10 6 2" xfId="614" xr:uid="{6D1D4489-470A-46D9-B27E-D781FF3E0704}"/>
    <cellStyle name="Normal 10 6 2 2" xfId="615" xr:uid="{5EA9F7B7-4E8D-4BB4-AE93-C4A989C4A927}"/>
    <cellStyle name="Normal 10 6 2 2 2" xfId="616" xr:uid="{4875018D-69D0-4409-8280-99499554DFC9}"/>
    <cellStyle name="Normal 10 6 2 2 2 2" xfId="3826" xr:uid="{14F5697E-4D84-450F-9065-68D951C1FB72}"/>
    <cellStyle name="Normal 10 6 2 2 3" xfId="617" xr:uid="{1B49C57C-2EFD-403E-A282-0EB5E6D79284}"/>
    <cellStyle name="Normal 10 6 2 2 4" xfId="618" xr:uid="{9AA889C9-5F44-4593-A967-B439CC45BCC0}"/>
    <cellStyle name="Normal 10 6 2 3" xfId="619" xr:uid="{7999B156-01F6-4F28-9515-D1653102CB76}"/>
    <cellStyle name="Normal 10 6 2 3 2" xfId="620" xr:uid="{089ED6A3-10AD-4C93-82F6-9D889FDF3E84}"/>
    <cellStyle name="Normal 10 6 2 3 3" xfId="621" xr:uid="{7760E9AB-0009-4274-99B8-6100D4981364}"/>
    <cellStyle name="Normal 10 6 2 3 4" xfId="622" xr:uid="{18373E1C-C386-4248-A13C-01D1745E65BD}"/>
    <cellStyle name="Normal 10 6 2 4" xfId="623" xr:uid="{C822B3D1-D349-4289-85FE-B86844FB076B}"/>
    <cellStyle name="Normal 10 6 2 5" xfId="624" xr:uid="{F9E5C172-42E5-4790-85A8-87ACD462D17C}"/>
    <cellStyle name="Normal 10 6 2 6" xfId="625" xr:uid="{8B573566-E67B-4C9B-9F33-0C10E144CDA4}"/>
    <cellStyle name="Normal 10 6 3" xfId="626" xr:uid="{11F19184-3483-4FCE-A961-BDCC0F82B20E}"/>
    <cellStyle name="Normal 10 6 3 2" xfId="627" xr:uid="{E5361EFA-2095-4C19-8E57-80C4CD7BBFD7}"/>
    <cellStyle name="Normal 10 6 3 2 2" xfId="628" xr:uid="{E410E9A6-FDC1-4D4B-8690-CB7C9D0F39C4}"/>
    <cellStyle name="Normal 10 6 3 2 3" xfId="629" xr:uid="{6B7F92CB-BFAD-4517-98FE-3C74928E796E}"/>
    <cellStyle name="Normal 10 6 3 2 4" xfId="630" xr:uid="{44B3756E-3A53-4B5F-A2BB-61ED44A8C0E9}"/>
    <cellStyle name="Normal 10 6 3 3" xfId="631" xr:uid="{B10049AD-773A-4118-A20D-65C56832D5CF}"/>
    <cellStyle name="Normal 10 6 3 4" xfId="632" xr:uid="{667DC453-5560-4E97-B9FA-E1EE6740F10E}"/>
    <cellStyle name="Normal 10 6 3 5" xfId="633" xr:uid="{021AA6FD-5B3D-4BDD-8874-644DA73AD1EE}"/>
    <cellStyle name="Normal 10 6 4" xfId="634" xr:uid="{1FEF4C2D-406D-46A9-9BFC-2475E3D92300}"/>
    <cellStyle name="Normal 10 6 4 2" xfId="635" xr:uid="{D459D29D-4AE4-494A-9EE3-8C3552996CF8}"/>
    <cellStyle name="Normal 10 6 4 3" xfId="636" xr:uid="{B930F81E-86BD-43BA-992E-1BA19753EF89}"/>
    <cellStyle name="Normal 10 6 4 4" xfId="637" xr:uid="{5A106F3F-EE75-422A-A843-1975525390D6}"/>
    <cellStyle name="Normal 10 6 5" xfId="638" xr:uid="{0999657B-F133-45E6-9E90-CEB5437C1D53}"/>
    <cellStyle name="Normal 10 6 5 2" xfId="639" xr:uid="{B679C316-5E49-440D-A146-A739D591A29E}"/>
    <cellStyle name="Normal 10 6 5 3" xfId="640" xr:uid="{A7855180-8C10-42EB-9FAA-B95A0A0D6FB7}"/>
    <cellStyle name="Normal 10 6 5 4" xfId="641" xr:uid="{CBE289C2-8A4A-40C8-A0B5-A1B34FD37855}"/>
    <cellStyle name="Normal 10 6 6" xfId="642" xr:uid="{2D7CDCF8-42F6-459F-97BC-5110E01527D7}"/>
    <cellStyle name="Normal 10 6 7" xfId="643" xr:uid="{91471E8D-B46D-4D54-A629-399BF77C01CB}"/>
    <cellStyle name="Normal 10 6 8" xfId="644" xr:uid="{95E2B593-D26C-4F10-B9B5-B33B5269F961}"/>
    <cellStyle name="Normal 10 7" xfId="645" xr:uid="{3FF73851-1894-4905-92EE-0DAB2F44601B}"/>
    <cellStyle name="Normal 10 7 2" xfId="646" xr:uid="{DBF1A920-E3A1-4391-9BA4-FB9F3447B113}"/>
    <cellStyle name="Normal 10 7 2 2" xfId="647" xr:uid="{3B9CBA79-CBB5-4112-B3E9-9FAD450F1111}"/>
    <cellStyle name="Normal 10 7 2 2 2" xfId="648" xr:uid="{65BE43CF-2CF2-4121-96CF-5BBB1D38A65C}"/>
    <cellStyle name="Normal 10 7 2 2 3" xfId="649" xr:uid="{97EBEF4C-56CC-41C7-8BC0-3B386AD2ABD5}"/>
    <cellStyle name="Normal 10 7 2 2 4" xfId="650" xr:uid="{D5A3B796-4BAA-4147-8F18-84A8B387343D}"/>
    <cellStyle name="Normal 10 7 2 3" xfId="651" xr:uid="{23798541-02F3-4ABA-8A7F-3C859805BE36}"/>
    <cellStyle name="Normal 10 7 2 4" xfId="652" xr:uid="{7067DF95-8953-46D8-AD68-1E670A92178B}"/>
    <cellStyle name="Normal 10 7 2 5" xfId="653" xr:uid="{EBD4BAF6-EA1B-4401-9885-FF12836DC409}"/>
    <cellStyle name="Normal 10 7 3" xfId="654" xr:uid="{6EDFF168-EB37-4D6F-B322-7E25CDE67ACB}"/>
    <cellStyle name="Normal 10 7 3 2" xfId="655" xr:uid="{DE5380BC-3573-4FA3-AE3C-C1EA057341C3}"/>
    <cellStyle name="Normal 10 7 3 3" xfId="656" xr:uid="{A49ADD98-D271-4EB1-A640-7EB5963273C3}"/>
    <cellStyle name="Normal 10 7 3 4" xfId="657" xr:uid="{8B401B8D-86F4-47A9-A273-BF66AEB8DA7C}"/>
    <cellStyle name="Normal 10 7 4" xfId="658" xr:uid="{D27521BE-DC8D-4DA8-AF11-419DF8E1F601}"/>
    <cellStyle name="Normal 10 7 4 2" xfId="659" xr:uid="{6D247609-7462-4387-9E09-B89F1364681B}"/>
    <cellStyle name="Normal 10 7 4 3" xfId="660" xr:uid="{2877A2D6-9F13-45D9-86C5-91A1BE7969DA}"/>
    <cellStyle name="Normal 10 7 4 4" xfId="661" xr:uid="{457BCBD8-0FB6-48B9-A295-262BDAD6C292}"/>
    <cellStyle name="Normal 10 7 5" xfId="662" xr:uid="{57CD733A-AEBD-4547-BA41-F517DB09D40B}"/>
    <cellStyle name="Normal 10 7 6" xfId="663" xr:uid="{607AAC68-F33E-4FA9-9C0E-31F13C380F3B}"/>
    <cellStyle name="Normal 10 7 7" xfId="664" xr:uid="{AC99A39A-7E7E-4B72-A283-57B677075E5B}"/>
    <cellStyle name="Normal 10 8" xfId="665" xr:uid="{4AB07AF7-1FD5-46B4-AC60-346E8F2EA718}"/>
    <cellStyle name="Normal 10 8 2" xfId="666" xr:uid="{0E40EECF-2139-4B3F-916B-CFADED167F15}"/>
    <cellStyle name="Normal 10 8 2 2" xfId="667" xr:uid="{FB0806FD-8E7E-48CC-A99E-9D13B7FD1B22}"/>
    <cellStyle name="Normal 10 8 2 3" xfId="668" xr:uid="{D4B7E4C8-538F-431E-883C-41B72D8DA948}"/>
    <cellStyle name="Normal 10 8 2 4" xfId="669" xr:uid="{CEF8CDD4-1DE1-4FCD-B313-ADC3C38D36F0}"/>
    <cellStyle name="Normal 10 8 3" xfId="670" xr:uid="{F9C8D6D7-E892-4D95-8D41-2520D4B73310}"/>
    <cellStyle name="Normal 10 8 3 2" xfId="671" xr:uid="{D0FCDB60-E8C9-4D68-B699-E4B22E5D9AAA}"/>
    <cellStyle name="Normal 10 8 3 3" xfId="672" xr:uid="{76632263-8711-4F3C-92C1-BFED987F8817}"/>
    <cellStyle name="Normal 10 8 3 4" xfId="673" xr:uid="{DA041642-DE64-47AE-A99E-93003C20D61B}"/>
    <cellStyle name="Normal 10 8 4" xfId="674" xr:uid="{FC582F28-52FE-48B7-873D-548BC00E74C6}"/>
    <cellStyle name="Normal 10 8 5" xfId="675" xr:uid="{C7E15655-9445-4195-93BA-B8D755CAE810}"/>
    <cellStyle name="Normal 10 8 6" xfId="676" xr:uid="{4EBBE5FA-609B-4D71-9E2B-4F30C228B0E2}"/>
    <cellStyle name="Normal 10 9" xfId="677" xr:uid="{46DA89FC-0D1D-4A26-A97A-4638869743DF}"/>
    <cellStyle name="Normal 10 9 2" xfId="678" xr:uid="{994209CC-0E05-447B-AA6B-179E575690D9}"/>
    <cellStyle name="Normal 10 9 2 2" xfId="679" xr:uid="{4DE86DF8-1782-43E7-BE1E-79640A296ECD}"/>
    <cellStyle name="Normal 10 9 2 2 2" xfId="4301" xr:uid="{A9F438E4-F0FB-4BCE-A596-D2A7BA424433}"/>
    <cellStyle name="Normal 10 9 2 2 3" xfId="4602" xr:uid="{3E778E1A-5C4F-4A46-BAA6-92D5136F99A1}"/>
    <cellStyle name="Normal 10 9 2 3" xfId="680" xr:uid="{88893739-3257-4BAE-BF62-D350515B9FD3}"/>
    <cellStyle name="Normal 10 9 2 4" xfId="681" xr:uid="{1CFCEE32-BAF3-4FAD-974E-CA6E451B4FB7}"/>
    <cellStyle name="Normal 10 9 3" xfId="682" xr:uid="{25DA1E33-A95D-40F3-9D2D-16757DF9CF97}"/>
    <cellStyle name="Normal 10 9 4" xfId="683" xr:uid="{C722A87C-ED94-47EB-9529-A7B09FA9019D}"/>
    <cellStyle name="Normal 10 9 4 2" xfId="4738" xr:uid="{F29ACDC3-11CD-40F7-9459-4D548FF71A7F}"/>
    <cellStyle name="Normal 10 9 4 3" xfId="4603" xr:uid="{EBDBDC13-6968-45C1-BD5F-44104CC5E855}"/>
    <cellStyle name="Normal 10 9 4 4" xfId="4445" xr:uid="{141407EB-F3EF-4B68-A404-326298ADC46C}"/>
    <cellStyle name="Normal 10 9 5" xfId="684" xr:uid="{60887211-4A79-47AD-A8E1-4219880EE93B}"/>
    <cellStyle name="Normal 11" xfId="46" xr:uid="{F70BFD2E-1619-4D76-8C7B-6998579A69B2}"/>
    <cellStyle name="Normal 11 2" xfId="3697" xr:uid="{3F8D2E70-6CC0-4B97-BE63-EEA8B9733373}"/>
    <cellStyle name="Normal 11 2 2" xfId="4545" xr:uid="{639F3D4C-E194-4853-92A4-AB7F2D83F7B8}"/>
    <cellStyle name="Normal 11 3" xfId="4306" xr:uid="{9C9A5E28-32AC-4E09-94D7-F006031E7009}"/>
    <cellStyle name="Normal 11 3 2" xfId="4546" xr:uid="{E4E43B22-B2CB-45F8-8FB2-604A2C746181}"/>
    <cellStyle name="Normal 11 3 3" xfId="4715" xr:uid="{D0964241-BF1C-461D-883B-10E8E22BD389}"/>
    <cellStyle name="Normal 11 3 4" xfId="4692" xr:uid="{D5EFDD11-CC5B-47F7-A6DC-F58A10AC6C8A}"/>
    <cellStyle name="Normal 12" xfId="47" xr:uid="{D75F8172-A40B-4362-A6A5-75D59BCA30C0}"/>
    <cellStyle name="Normal 12 2" xfId="3698" xr:uid="{0948E68D-4201-4B06-A59B-EAF9EB6FF54D}"/>
    <cellStyle name="Normal 12 2 2" xfId="4547" xr:uid="{E0AFE8EC-84E8-4DFF-8BBB-DCB302B64FEE}"/>
    <cellStyle name="Normal 12 3" xfId="4548" xr:uid="{CEAA7D5E-EE5F-4C61-BA14-586E05F9268A}"/>
    <cellStyle name="Normal 13" xfId="48" xr:uid="{571D6F1C-9B98-4F2A-98D9-86B79CFB863C}"/>
    <cellStyle name="Normal 13 2" xfId="49" xr:uid="{4374C4E9-806C-4EE2-B1B5-CBF13DA83CF9}"/>
    <cellStyle name="Normal 13 2 2" xfId="3699" xr:uid="{E10258EB-CD52-49AD-8A02-8B47DE9D8F06}"/>
    <cellStyle name="Normal 13 2 2 2" xfId="4549" xr:uid="{6D2FFE39-D9A3-49F0-B42B-A66B94F2CCD5}"/>
    <cellStyle name="Normal 13 2 3" xfId="4308" xr:uid="{4986D0C2-6BF7-4CFD-837E-F19D3C07B016}"/>
    <cellStyle name="Normal 13 2 3 2" xfId="4550" xr:uid="{04F4E5BE-1B11-403F-AFD9-7BB53F824CF1}"/>
    <cellStyle name="Normal 13 2 3 3" xfId="4716" xr:uid="{35F15C31-5901-4A99-8E45-58FF8605E12B}"/>
    <cellStyle name="Normal 13 2 3 4" xfId="4693" xr:uid="{F7ACD626-1227-456D-9898-D38FC7BD5A56}"/>
    <cellStyle name="Normal 13 3" xfId="3700" xr:uid="{4C72DCCC-D2CB-4ECF-8DFE-0D0CAC149CB4}"/>
    <cellStyle name="Normal 13 3 2" xfId="4392" xr:uid="{9E4749D1-3CA1-47C2-B505-FB9E11FBEDE7}"/>
    <cellStyle name="Normal 13 3 3" xfId="4309" xr:uid="{EA63DDE6-6A71-4815-AEE8-C6012B55FAFE}"/>
    <cellStyle name="Normal 13 3 4" xfId="4449" xr:uid="{9F8D6D41-77BF-4B5F-9612-14F8F0AAF0C5}"/>
    <cellStyle name="Normal 13 3 5" xfId="4717" xr:uid="{762FD2A2-DCF3-42CF-9CFC-DEF5E3896D42}"/>
    <cellStyle name="Normal 13 4" xfId="4310" xr:uid="{47D44F38-B1A3-40E0-ABBB-328499152DC0}"/>
    <cellStyle name="Normal 13 5" xfId="4307" xr:uid="{48D8B8A1-DC34-4D8D-8B4F-B76D709C6310}"/>
    <cellStyle name="Normal 14" xfId="50" xr:uid="{9164DEB9-5056-465F-8D81-1224D104518A}"/>
    <cellStyle name="Normal 14 18" xfId="4312" xr:uid="{A3FF1B90-D596-4550-B6D8-3A498A360E66}"/>
    <cellStyle name="Normal 14 2" xfId="51" xr:uid="{F7D7C507-6FEB-4B20-A5D1-B18BF6FE88DC}"/>
    <cellStyle name="Normal 14 2 2" xfId="52" xr:uid="{C73C98D9-06B7-499B-A7A5-6C3E155773DB}"/>
    <cellStyle name="Normal 14 2 2 2" xfId="3701" xr:uid="{B17AE14F-CEB3-4A4E-8DEF-8CA6A68AFFAB}"/>
    <cellStyle name="Normal 14 2 3" xfId="3702" xr:uid="{D015929C-34EA-4B05-992C-046761E5609C}"/>
    <cellStyle name="Normal 14 3" xfId="3703" xr:uid="{613B904E-E508-480D-823B-F1BF330A34D3}"/>
    <cellStyle name="Normal 14 3 2" xfId="4551" xr:uid="{6B23B19A-A762-4544-AC85-DF295446CA90}"/>
    <cellStyle name="Normal 14 4" xfId="4311" xr:uid="{C1A6C840-2644-4B98-B6C7-A168C1904AB3}"/>
    <cellStyle name="Normal 14 4 2" xfId="4552" xr:uid="{AE1988DA-81AB-428F-84A1-49448FD2AAE4}"/>
    <cellStyle name="Normal 14 4 3" xfId="4718" xr:uid="{E8CC7E65-8CB3-4135-BBDA-31681AB3A158}"/>
    <cellStyle name="Normal 14 4 4" xfId="4694" xr:uid="{C8A28375-E7A2-47CB-9873-273A437625CD}"/>
    <cellStyle name="Normal 15" xfId="53" xr:uid="{B8FEA784-6A73-4F34-AA4B-C447A2484564}"/>
    <cellStyle name="Normal 15 2" xfId="54" xr:uid="{697E645B-D465-4589-9C88-9A74191BE984}"/>
    <cellStyle name="Normal 15 2 2" xfId="3704" xr:uid="{C9D73D31-87DA-4998-9781-728187BDB5D7}"/>
    <cellStyle name="Normal 15 2 2 2" xfId="4553" xr:uid="{7F4BFF5E-DC41-4298-ACBE-D1A5FC7D2241}"/>
    <cellStyle name="Normal 15 2 3" xfId="4554" xr:uid="{DDA0426D-2770-40D3-88C3-B942989BE030}"/>
    <cellStyle name="Normal 15 3" xfId="3705" xr:uid="{889D0988-C93F-4C12-9E84-77F21739813C}"/>
    <cellStyle name="Normal 15 3 2" xfId="4393" xr:uid="{C9B56161-5933-4648-9E0D-2C59587527E8}"/>
    <cellStyle name="Normal 15 3 3" xfId="4314" xr:uid="{21852E2B-F776-4B25-955D-C69CEE39F8B3}"/>
    <cellStyle name="Normal 15 3 4" xfId="4450" xr:uid="{C4A5DC4B-285B-4F75-AE6B-5148B78F4965}"/>
    <cellStyle name="Normal 15 3 5" xfId="4720" xr:uid="{9D7314D6-C9E6-4800-9171-BEDEAA311619}"/>
    <cellStyle name="Normal 15 4" xfId="4313" xr:uid="{FAD55DEC-46E2-48B0-9862-DA111AD3D7FE}"/>
    <cellStyle name="Normal 15 4 2" xfId="4555" xr:uid="{99DEF841-BD7A-48B4-8C5C-56B33FA24466}"/>
    <cellStyle name="Normal 15 4 3" xfId="4719" xr:uid="{55BE2D15-9837-47AD-B559-31864C6BB655}"/>
    <cellStyle name="Normal 15 4 4" xfId="4695" xr:uid="{770F31BD-F2C4-4E2C-A873-7B17874A8537}"/>
    <cellStyle name="Normal 16" xfId="55" xr:uid="{3051CD07-1A79-435C-B3CD-7E6281843302}"/>
    <cellStyle name="Normal 16 2" xfId="3706" xr:uid="{B68737C4-C2FA-4376-A3D6-C7CD6A26F76D}"/>
    <cellStyle name="Normal 16 2 2" xfId="4394" xr:uid="{1D514B3B-FBC1-42D1-B075-9927012DF259}"/>
    <cellStyle name="Normal 16 2 3" xfId="4315" xr:uid="{944CBC8A-2764-43C8-AD2D-B168F26984D5}"/>
    <cellStyle name="Normal 16 2 4" xfId="4451" xr:uid="{6DC43061-511E-465E-8ABE-F69385C186B8}"/>
    <cellStyle name="Normal 16 2 5" xfId="4721" xr:uid="{60C51DB3-949B-45B1-910C-F48061A4DFB9}"/>
    <cellStyle name="Normal 16 3" xfId="4422" xr:uid="{289FCC29-51BF-4B3E-BD3F-1DD0E0F63CAA}"/>
    <cellStyle name="Normal 17" xfId="56" xr:uid="{E5CF4DD5-6E18-432B-BE3B-8C5128784797}"/>
    <cellStyle name="Normal 17 2" xfId="3707" xr:uid="{169BD60D-6016-4B35-82E6-293CD72DDB9B}"/>
    <cellStyle name="Normal 17 2 2" xfId="4395" xr:uid="{44FD7FB0-D1BF-4C22-8DBB-D431C2031BAE}"/>
    <cellStyle name="Normal 17 2 3" xfId="4317" xr:uid="{D1F354A8-07CB-4D0E-8F21-EC5DE2E63753}"/>
    <cellStyle name="Normal 17 2 4" xfId="4452" xr:uid="{2D79A2EC-4F20-47B0-A7C6-55B4C67E4987}"/>
    <cellStyle name="Normal 17 2 5" xfId="4722" xr:uid="{9E29A2A9-50BA-4BCF-81B6-D069673E14D5}"/>
    <cellStyle name="Normal 17 3" xfId="4318" xr:uid="{6735B647-D03F-4DA0-9591-97DEA847930F}"/>
    <cellStyle name="Normal 17 4" xfId="4316" xr:uid="{F00E6F7E-AD4E-48DA-8C97-BD2BFA0FF6D8}"/>
    <cellStyle name="Normal 18" xfId="57" xr:uid="{9C435BFC-9D1F-46FF-84A4-E17E110AA620}"/>
    <cellStyle name="Normal 18 2" xfId="3708" xr:uid="{4A901036-7C01-44B9-A91F-2B0370C7DC87}"/>
    <cellStyle name="Normal 18 2 2" xfId="4556" xr:uid="{7A76061F-B32E-41EB-BBCB-5A682620FF21}"/>
    <cellStyle name="Normal 18 3" xfId="4319" xr:uid="{B7D8734E-0701-4630-BC34-67ADCFAE0990}"/>
    <cellStyle name="Normal 18 3 2" xfId="4557" xr:uid="{44796C54-B033-4E0D-B65A-D3451986122C}"/>
    <cellStyle name="Normal 18 3 3" xfId="4723" xr:uid="{E44ABAFE-5F81-46AB-9FBF-E36A735870C0}"/>
    <cellStyle name="Normal 18 3 4" xfId="4696" xr:uid="{AC7651FD-CA8E-4016-977F-23F3E6A8F007}"/>
    <cellStyle name="Normal 19" xfId="58" xr:uid="{73E89077-03B5-435F-976D-D483D391A00A}"/>
    <cellStyle name="Normal 19 2" xfId="59" xr:uid="{952D434A-5767-4947-B7D0-1E3930C930D9}"/>
    <cellStyle name="Normal 19 2 2" xfId="3709" xr:uid="{5FC3CFB1-600E-4A60-A603-A1EE68630C67}"/>
    <cellStyle name="Normal 19 2 2 2" xfId="4558" xr:uid="{B5C763A3-48A2-4FFC-9C7E-BBF28DB46072}"/>
    <cellStyle name="Normal 19 2 3" xfId="4559" xr:uid="{CFE2A9A5-C778-42BD-BA2F-F35FEA669C39}"/>
    <cellStyle name="Normal 19 3" xfId="3710" xr:uid="{72E1C0E5-43CA-4F79-B294-848D2796A9E8}"/>
    <cellStyle name="Normal 19 3 2" xfId="4560" xr:uid="{84B7B2EE-0283-4E1A-B37B-456254ED011A}"/>
    <cellStyle name="Normal 19 4" xfId="4561" xr:uid="{0AA537BE-43B6-4F42-83A1-C696835C34CB}"/>
    <cellStyle name="Normal 2" xfId="3" xr:uid="{0035700C-F3A5-4A6F-B63A-5CE25669DEE2}"/>
    <cellStyle name="Normal 2 2" xfId="60" xr:uid="{699F298B-2437-442F-B636-E407E6DF277A}"/>
    <cellStyle name="Normal 2 2 2" xfId="61" xr:uid="{B590D8C6-466B-4C55-A408-30533BBEAC68}"/>
    <cellStyle name="Normal 2 2 2 2" xfId="3711" xr:uid="{1DD3A34E-FE4E-418E-8C99-F906B7C4F0D1}"/>
    <cellStyle name="Normal 2 2 2 2 2" xfId="4564" xr:uid="{C44DB3F5-E6D6-4EF7-B6C0-4AD3C7164410}"/>
    <cellStyle name="Normal 2 2 2 3" xfId="4565" xr:uid="{33B0EFA2-ED06-44F9-A6C0-9853E31925D6}"/>
    <cellStyle name="Normal 2 2 3" xfId="3712" xr:uid="{C8653DCD-48D1-4B27-BCA3-5DAA51DB4419}"/>
    <cellStyle name="Normal 2 2 3 2" xfId="4472" xr:uid="{A9EA8BCB-BD42-4660-A17D-C810177175E5}"/>
    <cellStyle name="Normal 2 2 3 2 2" xfId="4566" xr:uid="{A24A6FD6-0727-427F-B1EA-1A6192EE140F}"/>
    <cellStyle name="Normal 2 2 3 2 3" xfId="4751" xr:uid="{0923B5CD-608B-4DC3-8393-374403A22AD3}"/>
    <cellStyle name="Normal 2 2 3 2 4" xfId="5306" xr:uid="{FF90B193-F331-4890-9931-6FD69057CE23}"/>
    <cellStyle name="Normal 2 2 3 3" xfId="4595" xr:uid="{94AA9ABC-1522-4921-B4E6-CA8870E0C852}"/>
    <cellStyle name="Normal 2 2 3 4" xfId="4697" xr:uid="{E3EAF483-5D7C-44D1-AD0B-D12C67F3CA54}"/>
    <cellStyle name="Normal 2 2 3 5" xfId="4686" xr:uid="{233A18CA-C6A1-4E03-9B57-4C3D80E0A3A6}"/>
    <cellStyle name="Normal 2 2 4" xfId="4320" xr:uid="{C118F1F9-732E-4F78-A56E-21D2E39B40D7}"/>
    <cellStyle name="Normal 2 2 4 2" xfId="4479" xr:uid="{F8A0194E-A35F-4C92-88B6-834425422A22}"/>
    <cellStyle name="Normal 2 2 4 3" xfId="4724" xr:uid="{4AAAA309-03EE-4386-9D88-406B82AF56A7}"/>
    <cellStyle name="Normal 2 2 4 4" xfId="4698" xr:uid="{BA31FBDD-D424-487C-86E2-7C1EEDA05D5A}"/>
    <cellStyle name="Normal 2 2 5" xfId="4563" xr:uid="{18389062-1B9E-4A8F-92AE-2A5C7487358C}"/>
    <cellStyle name="Normal 2 2 6" xfId="4754" xr:uid="{1AD6F1AC-95B4-4EDB-A076-208AD414327B}"/>
    <cellStyle name="Normal 2 3" xfId="62" xr:uid="{4005431D-64F0-4A1A-B4A0-8E2EF00E4629}"/>
    <cellStyle name="Normal 2 3 2" xfId="63" xr:uid="{7D3B6024-9D90-4BF3-AF46-7C5115D26C4E}"/>
    <cellStyle name="Normal 2 3 2 2" xfId="3713" xr:uid="{7433CF73-6573-497E-9ECB-606BCD4B627B}"/>
    <cellStyle name="Normal 2 3 2 2 2" xfId="4567" xr:uid="{7749AF23-D2B4-44AB-AD80-CA01F65716E2}"/>
    <cellStyle name="Normal 2 3 2 3" xfId="4322" xr:uid="{41F703A2-0F42-4AD7-B50A-DDE99419CA84}"/>
    <cellStyle name="Normal 2 3 2 3 2" xfId="4568" xr:uid="{33958670-8B80-4457-B406-FEFD189989E5}"/>
    <cellStyle name="Normal 2 3 2 3 3" xfId="4726" xr:uid="{14FD051F-CC33-4B8C-969F-6D9ADBDBBD82}"/>
    <cellStyle name="Normal 2 3 2 3 4" xfId="4699" xr:uid="{BF328381-399D-4A1D-A510-30F77A0F6691}"/>
    <cellStyle name="Normal 2 3 3" xfId="64" xr:uid="{F742D02E-20A6-4D0C-9373-C6A5AE05F37F}"/>
    <cellStyle name="Normal 2 3 4" xfId="65" xr:uid="{99F364EF-92FE-43CB-87A5-5C5E37EAEB5A}"/>
    <cellStyle name="Normal 2 3 5" xfId="3714" xr:uid="{61AE3FCD-D02E-4A60-8012-6C88A6978D0C}"/>
    <cellStyle name="Normal 2 3 5 2" xfId="4569" xr:uid="{B1DA5310-B0D2-4F80-8043-4B84756838E5}"/>
    <cellStyle name="Normal 2 3 6" xfId="4321" xr:uid="{422C4E9F-F3FB-403E-A324-F917C3DC7C6E}"/>
    <cellStyle name="Normal 2 3 6 2" xfId="4570" xr:uid="{07C51F8F-4880-4EBB-A27D-4CA13A2607E5}"/>
    <cellStyle name="Normal 2 3 6 3" xfId="4725" xr:uid="{574C1AB8-7030-4A7C-92DC-20C559C92A73}"/>
    <cellStyle name="Normal 2 3 6 4" xfId="4700" xr:uid="{25A94263-9B7A-48D3-9DFB-6FA025C50D11}"/>
    <cellStyle name="Normal 2 3 7" xfId="5319" xr:uid="{9803452F-1A63-428E-8BBB-2FC2FADFC753}"/>
    <cellStyle name="Normal 2 4" xfId="66" xr:uid="{ADC3DD69-2EC2-4D30-99C9-92437D9484FF}"/>
    <cellStyle name="Normal 2 4 2" xfId="67" xr:uid="{4082B4FC-40E3-4415-8253-4597748AC855}"/>
    <cellStyle name="Normal 2 4 3" xfId="3715" xr:uid="{FFE96125-E768-41F0-835B-146C7684AA05}"/>
    <cellStyle name="Normal 2 4 3 2" xfId="4571" xr:uid="{BF841C48-894A-4156-9D41-424FFC32B63E}"/>
    <cellStyle name="Normal 2 4 3 3" xfId="4596" xr:uid="{07E68C7D-A671-4535-AA30-145BFE94920F}"/>
    <cellStyle name="Normal 2 4 4" xfId="4572" xr:uid="{ADD684E7-3E23-4D40-AA33-A4B8F8DD9817}"/>
    <cellStyle name="Normal 2 4 5" xfId="4755" xr:uid="{7A27785D-DA50-4833-AA37-A0BD926A8FF3}"/>
    <cellStyle name="Normal 2 4 6" xfId="4753" xr:uid="{2D8707AC-785B-461A-A9DE-397739E56CC2}"/>
    <cellStyle name="Normal 2 5" xfId="3716" xr:uid="{5FDB43AC-579B-4D69-99B6-7641E933C2F2}"/>
    <cellStyle name="Normal 2 5 2" xfId="3731" xr:uid="{A862C811-1D2D-49DA-A235-B8663EE4CD22}"/>
    <cellStyle name="Normal 2 5 2 2" xfId="4430" xr:uid="{18BC1054-4FE2-4502-9996-79829FDA515F}"/>
    <cellStyle name="Normal 2 5 3" xfId="4423" xr:uid="{8B906847-A3DF-47EB-93EA-64F089994059}"/>
    <cellStyle name="Normal 2 5 3 2" xfId="4475" xr:uid="{1C643227-D626-4590-899C-A8AD236F18FD}"/>
    <cellStyle name="Normal 2 5 3 3" xfId="4737" xr:uid="{C7BA5324-493D-4065-BB85-3FED8BBE95CA}"/>
    <cellStyle name="Normal 2 5 3 4" xfId="5303" xr:uid="{49075D16-40F3-4B83-8CBE-B6D053779018}"/>
    <cellStyle name="Normal 2 5 4" xfId="4573" xr:uid="{4F162818-24DF-4EED-908F-4EC6FE9A8210}"/>
    <cellStyle name="Normal 2 5 5" xfId="4481" xr:uid="{B3712F89-FD62-40AB-B983-0E7DE7BC73B1}"/>
    <cellStyle name="Normal 2 5 6" xfId="4480" xr:uid="{F0C07F5D-2A76-4BB3-835B-66812EF159A7}"/>
    <cellStyle name="Normal 2 5 7" xfId="4750" xr:uid="{B33D5AB3-7316-4090-A9DF-8B1A4F7A7F3D}"/>
    <cellStyle name="Normal 2 5 8" xfId="4710" xr:uid="{3D8654CC-01B6-4B35-94FF-1C879578DAD8}"/>
    <cellStyle name="Normal 2 6" xfId="3732" xr:uid="{EA373C98-6858-4AB5-AB04-DAC7493DAC4E}"/>
    <cellStyle name="Normal 2 6 2" xfId="4425" xr:uid="{59338C7B-A7C9-4546-9E5E-19A0C6F67AF8}"/>
    <cellStyle name="Normal 2 6 3" xfId="4428" xr:uid="{E44777A8-BDA2-45CB-AC3C-389E0CB3659E}"/>
    <cellStyle name="Normal 2 6 4" xfId="4574" xr:uid="{93165270-2DDF-4559-9654-9572D1BB8056}"/>
    <cellStyle name="Normal 2 6 5" xfId="4471" xr:uid="{B6478E76-48CD-4247-9412-6D8D325F380E}"/>
    <cellStyle name="Normal 2 6 5 2" xfId="4701" xr:uid="{17C9A4B2-5E80-40D6-A635-4B5539923DDE}"/>
    <cellStyle name="Normal 2 6 6" xfId="4443" xr:uid="{FFC557C1-048E-432D-93FE-4D100E6F9BBD}"/>
    <cellStyle name="Normal 2 6 7" xfId="4424" xr:uid="{F19AE245-9C12-4A43-8377-99BBD06F200E}"/>
    <cellStyle name="Normal 2 7" xfId="4426" xr:uid="{5F38684B-E52F-4A55-86AC-BD96016107B8}"/>
    <cellStyle name="Normal 2 7 2" xfId="4576" xr:uid="{B095310E-36DB-4CCC-AA44-324DC0176805}"/>
    <cellStyle name="Normal 2 7 3" xfId="4575" xr:uid="{14035308-913C-40FC-86AA-6927942875E8}"/>
    <cellStyle name="Normal 2 7 4" xfId="5304" xr:uid="{8A5DAAFF-599B-4B5A-9D95-A434BB97B442}"/>
    <cellStyle name="Normal 2 8" xfId="4577" xr:uid="{1989AA8C-87F1-4B3B-B7A2-F16B66CF2489}"/>
    <cellStyle name="Normal 2 9" xfId="4562" xr:uid="{F9BB55BA-1DD9-40AB-A657-4C3351510B2C}"/>
    <cellStyle name="Normal 20" xfId="68" xr:uid="{57542E9D-547B-4CA6-8FB1-6D499BF81B3A}"/>
    <cellStyle name="Normal 20 2" xfId="3717" xr:uid="{DC423FCF-75C3-425C-AE4D-7108F1290B39}"/>
    <cellStyle name="Normal 20 2 2" xfId="3718" xr:uid="{0D3FC0CB-9857-484B-93F0-C3A7684070C1}"/>
    <cellStyle name="Normal 20 2 2 2" xfId="4396" xr:uid="{EAC6834A-673D-405E-9CBB-F62903AC72E2}"/>
    <cellStyle name="Normal 20 2 2 3" xfId="4388" xr:uid="{764D9343-D513-4210-9574-CF957C12BCA4}"/>
    <cellStyle name="Normal 20 2 2 4" xfId="4468" xr:uid="{50DA6457-67F0-485D-A224-B54FA74805C3}"/>
    <cellStyle name="Normal 20 2 2 5" xfId="4735" xr:uid="{0651EA6A-FFAC-4BE8-A79A-0E238419A74A}"/>
    <cellStyle name="Normal 20 2 3" xfId="4391" xr:uid="{204AC0BF-3631-4AB7-8375-35F8F619519A}"/>
    <cellStyle name="Normal 20 2 4" xfId="4387" xr:uid="{EEB8777E-A7D7-4C5B-B08B-9C5E27D797E1}"/>
    <cellStyle name="Normal 20 2 5" xfId="4467" xr:uid="{0797014C-3E10-4905-A50E-EDFA3891B66A}"/>
    <cellStyle name="Normal 20 2 6" xfId="4734" xr:uid="{986C33F8-64FB-4A71-904F-D3CFCF4144F0}"/>
    <cellStyle name="Normal 20 3" xfId="3827" xr:uid="{E5C02358-1514-47B1-8B74-DF7FD06D8EBA}"/>
    <cellStyle name="Normal 20 3 2" xfId="4629" xr:uid="{DB0A0C34-AC4E-4D78-B547-307DBEDA2113}"/>
    <cellStyle name="Normal 20 4" xfId="4323" xr:uid="{E6BE9F0F-82F1-42C0-8F48-7151224A138A}"/>
    <cellStyle name="Normal 20 4 2" xfId="4473" xr:uid="{5B376CEB-E5DC-46E5-8C67-2171FCAE1C40}"/>
    <cellStyle name="Normal 20 4 3" xfId="4727" xr:uid="{B3AA0CFD-F660-4852-A744-41C25908B85D}"/>
    <cellStyle name="Normal 20 4 4" xfId="4702" xr:uid="{74183F87-CAAB-4F70-B7F5-F2EBC4B36466}"/>
    <cellStyle name="Normal 20 5" xfId="4478" xr:uid="{BAC839F0-F868-4BEC-BB3F-CD87830107B5}"/>
    <cellStyle name="Normal 20 6" xfId="4476" xr:uid="{93F93DEC-3B3F-404E-A44E-EF0F978737F3}"/>
    <cellStyle name="Normal 20 7" xfId="4687" xr:uid="{A4FB338C-4F3F-4BA3-BB68-A6E903DB8DDD}"/>
    <cellStyle name="Normal 20 8" xfId="4708" xr:uid="{FA3D32B6-211C-4D00-B7F0-C18A0A457ED7}"/>
    <cellStyle name="Normal 20 9" xfId="4707" xr:uid="{81D539B6-EE64-437D-9057-12F79E86D925}"/>
    <cellStyle name="Normal 21" xfId="69" xr:uid="{8B85D5EB-B699-49DC-AFB9-CDAE546E86B7}"/>
    <cellStyle name="Normal 21 2" xfId="3719" xr:uid="{BE688C7E-7C5B-4908-A8F6-5649F03566D0}"/>
    <cellStyle name="Normal 21 2 2" xfId="3720" xr:uid="{A578DDA3-6207-495C-9099-680B40E53437}"/>
    <cellStyle name="Normal 21 3" xfId="4324" xr:uid="{CEA1CE79-6451-4E27-BCA6-A1A0ADE58F81}"/>
    <cellStyle name="Normal 21 3 2" xfId="4631" xr:uid="{322FD934-5AA9-48A6-B3FD-B8A2B69E2811}"/>
    <cellStyle name="Normal 21 3 3" xfId="4630" xr:uid="{1706E080-8E82-4189-974B-F036F44FBD0C}"/>
    <cellStyle name="Normal 21 4" xfId="4453" xr:uid="{2F1A662A-45A2-488B-AFB1-D3440FC866E9}"/>
    <cellStyle name="Normal 21 5" xfId="4728" xr:uid="{A93B959B-67F1-4610-B5F5-F53817784373}"/>
    <cellStyle name="Normal 22" xfId="685" xr:uid="{F930843E-316D-43BC-BF47-CA0B81518E34}"/>
    <cellStyle name="Normal 22 2" xfId="3661" xr:uid="{EC31A9EE-585D-48FD-A162-892F5C5797E3}"/>
    <cellStyle name="Normal 22 3" xfId="3660" xr:uid="{92F5ABF0-8B31-4233-9480-0BF0DBB8C5F6}"/>
    <cellStyle name="Normal 22 3 2" xfId="4325" xr:uid="{5BC8242E-4331-4237-BAB5-94BF21931BB4}"/>
    <cellStyle name="Normal 22 3 2 2" xfId="4633" xr:uid="{577B820A-1DC3-4F6D-A481-67ED8B6180F9}"/>
    <cellStyle name="Normal 22 3 3" xfId="4632" xr:uid="{7E1DEF9D-0681-44AC-BB50-2E72024C88DC}"/>
    <cellStyle name="Normal 22 3 4" xfId="4615" xr:uid="{1C700C1E-6C30-47A3-AEF4-0E860C64472B}"/>
    <cellStyle name="Normal 22 4" xfId="3664" xr:uid="{1A4FCC5B-F8E5-4F48-95AC-C06271248908}"/>
    <cellStyle name="Normal 22 4 2" xfId="4401" xr:uid="{30F272E0-3F00-4F36-B30B-2D15C2B2518E}"/>
    <cellStyle name="Normal 22 4 3" xfId="4742" xr:uid="{7864E935-9057-423D-9B7B-4377A9F1C6E9}"/>
    <cellStyle name="Normal 22 4 4" xfId="4616" xr:uid="{B596DB94-6081-4934-AEB3-E2ACA71D1461}"/>
    <cellStyle name="Normal 22 4 5" xfId="4454" xr:uid="{97F4E9CF-5717-4FBC-9C59-E4FC532BE8ED}"/>
    <cellStyle name="Normal 22 4 6" xfId="4440" xr:uid="{B2571FFE-E7CB-4434-BA3F-3798B260A8E6}"/>
    <cellStyle name="Normal 22 4 7" xfId="4439" xr:uid="{74795B5A-C3D6-433B-ADB9-71774C845DF9}"/>
    <cellStyle name="Normal 22 4 8" xfId="4438" xr:uid="{7CD8A3F8-5FDE-4E99-A992-9D0794D729DD}"/>
    <cellStyle name="Normal 22 4 9" xfId="4437" xr:uid="{ECAAFF35-3F68-4777-97A8-194AD60CC7C2}"/>
    <cellStyle name="Normal 22 5" xfId="4729" xr:uid="{017FBF25-97F3-4353-A303-350E61BEA937}"/>
    <cellStyle name="Normal 23" xfId="3721" xr:uid="{42F06FCE-2D9E-46A3-BC68-2F8BF7B2D48E}"/>
    <cellStyle name="Normal 23 2" xfId="4282" xr:uid="{A0C18372-4128-4E0B-B37F-76E43988876A}"/>
    <cellStyle name="Normal 23 2 2" xfId="4327" xr:uid="{6A65F62D-CA2F-4AF9-AE6D-5147D03FB6F3}"/>
    <cellStyle name="Normal 23 2 2 2" xfId="4752" xr:uid="{61B61E84-3E63-48EC-ACD7-A59C5D243E6E}"/>
    <cellStyle name="Normal 23 2 2 3" xfId="4617" xr:uid="{35A32C44-4FBE-47FF-B3B5-928947DB7BBD}"/>
    <cellStyle name="Normal 23 2 2 4" xfId="4578" xr:uid="{0B1D02F8-6693-4759-A4BF-21F7378A87C1}"/>
    <cellStyle name="Normal 23 2 3" xfId="4456" xr:uid="{BE5F711B-E46A-4691-9DDE-388B5FED3241}"/>
    <cellStyle name="Normal 23 2 4" xfId="4703" xr:uid="{14859C8F-9164-4F68-AF84-7484783799D3}"/>
    <cellStyle name="Normal 23 3" xfId="4397" xr:uid="{A77179B6-1008-4AD3-AD46-C132C2274B6D}"/>
    <cellStyle name="Normal 23 4" xfId="4326" xr:uid="{62256A68-9C60-420B-B42F-86FECCF18A27}"/>
    <cellStyle name="Normal 23 5" xfId="4455" xr:uid="{91DF2052-BFFC-47D9-B69E-F21C44B53557}"/>
    <cellStyle name="Normal 23 6" xfId="4730" xr:uid="{71006844-4BC7-43DE-9606-66ED7F767062}"/>
    <cellStyle name="Normal 24" xfId="3722" xr:uid="{716CC26C-DE3F-4D43-9481-9F6D636DBC47}"/>
    <cellStyle name="Normal 24 2" xfId="3723" xr:uid="{EC83FA1B-EB45-4866-96D9-EDFEADB8DF1C}"/>
    <cellStyle name="Normal 24 2 2" xfId="4399" xr:uid="{CD6D396C-50FD-433D-A18F-2DDA19DB8FF2}"/>
    <cellStyle name="Normal 24 2 3" xfId="4329" xr:uid="{B3AF18A4-A0D7-441A-93EC-290DDD695D86}"/>
    <cellStyle name="Normal 24 2 4" xfId="4458" xr:uid="{0E4DFB6C-31EA-459D-8A68-C0F965BCB039}"/>
    <cellStyle name="Normal 24 2 5" xfId="4732" xr:uid="{4ECF57BE-B2AA-489C-848A-22F73A22CE0D}"/>
    <cellStyle name="Normal 24 3" xfId="4398" xr:uid="{E60D9FDE-265E-437B-BBEE-B5086404F563}"/>
    <cellStyle name="Normal 24 4" xfId="4328" xr:uid="{32522F85-D5D8-4E22-AF01-3BEE1CF8F462}"/>
    <cellStyle name="Normal 24 5" xfId="4457" xr:uid="{9C3834E7-4A14-4A18-9B09-86F8D581736E}"/>
    <cellStyle name="Normal 24 6" xfId="4731" xr:uid="{B538BC72-C798-4ED5-8DF7-A196C7009EB9}"/>
    <cellStyle name="Normal 25" xfId="3730" xr:uid="{E49455FC-F3D8-4ABC-AA84-087C6878F4D3}"/>
    <cellStyle name="Normal 25 2" xfId="4331" xr:uid="{EBE8BB9A-9E7E-4D43-8F83-DCF9EB6DAA3F}"/>
    <cellStyle name="Normal 25 3" xfId="4400" xr:uid="{321763E5-08E5-424F-87E3-DD27678DAB0E}"/>
    <cellStyle name="Normal 25 4" xfId="4330" xr:uid="{392D056E-8AD5-43DF-B7E4-525CE00FA511}"/>
    <cellStyle name="Normal 25 5" xfId="4459" xr:uid="{B3D82E02-8252-471A-B696-63350CFA1D98}"/>
    <cellStyle name="Normal 26" xfId="4280" xr:uid="{3378B6DE-9433-4EC0-9E9C-87ACF04CA652}"/>
    <cellStyle name="Normal 26 2" xfId="4281" xr:uid="{E7D1C59F-9E9D-451E-BDB3-A1C60363D251}"/>
    <cellStyle name="Normal 26 2 2" xfId="4333" xr:uid="{0748903D-C49B-40E0-9087-1D669506357A}"/>
    <cellStyle name="Normal 26 3" xfId="4332" xr:uid="{EB474AA7-798A-491D-85A6-30FC349EE5BA}"/>
    <cellStyle name="Normal 26 3 2" xfId="4619" xr:uid="{696DE665-920F-47FE-8542-ACF63B8A54CC}"/>
    <cellStyle name="Normal 27" xfId="4334" xr:uid="{3959E00B-B331-4D8D-9C29-AC7FB17277CD}"/>
    <cellStyle name="Normal 27 2" xfId="4335" xr:uid="{28A136CE-A87B-4E60-BEE9-9239B8449E2A}"/>
    <cellStyle name="Normal 27 3" xfId="4460" xr:uid="{64478AB1-D93C-4D0E-9DA8-6803E3FE9F34}"/>
    <cellStyle name="Normal 27 4" xfId="4444" xr:uid="{7198F3C5-10C8-445A-8E0E-FC8B06F8EAA2}"/>
    <cellStyle name="Normal 27 5" xfId="4435" xr:uid="{ADA94488-2E2A-4DD3-A3DE-5B815ABC31EB}"/>
    <cellStyle name="Normal 27 6" xfId="4432" xr:uid="{AAF6B178-5A5E-41E1-864A-67B75828F2EA}"/>
    <cellStyle name="Normal 28" xfId="4336" xr:uid="{69830009-9FA7-4E31-9D11-A6FA5B6899B7}"/>
    <cellStyle name="Normal 28 2" xfId="4337" xr:uid="{449D493C-3A0F-4A9C-8D03-7DC3A9B4C3E9}"/>
    <cellStyle name="Normal 28 3" xfId="4338" xr:uid="{C3FC4A9F-D1E2-4A57-A53B-AF9D97622B45}"/>
    <cellStyle name="Normal 29" xfId="4339" xr:uid="{57063E46-2CE3-4388-9D2F-6DBCFF7EBDA2}"/>
    <cellStyle name="Normal 29 2" xfId="4340" xr:uid="{0DFDF1E1-16A9-43EB-8C2B-73C0DC656270}"/>
    <cellStyle name="Normal 3" xfId="2" xr:uid="{665067A7-73F8-4B7E-BFD2-7BB3B9468366}"/>
    <cellStyle name="Normal 3 2" xfId="70" xr:uid="{D4736B3A-F91B-407F-82C4-885C67D01B04}"/>
    <cellStyle name="Normal 3 2 2" xfId="71" xr:uid="{8CF27DF8-CA7B-4032-A24A-A8C20E40645B}"/>
    <cellStyle name="Normal 3 2 2 2" xfId="3724" xr:uid="{CD5F163D-167C-4BC2-BC43-138C240CDA83}"/>
    <cellStyle name="Normal 3 2 2 2 2" xfId="4580" xr:uid="{331AF4BD-3597-46B5-AE4A-A1A2727099DD}"/>
    <cellStyle name="Normal 3 2 2 3" xfId="4581" xr:uid="{98FC32FF-28C1-4462-96DB-ED3920102698}"/>
    <cellStyle name="Normal 3 2 3" xfId="72" xr:uid="{EE61089C-DB2A-4556-A695-9F7AC5AEF684}"/>
    <cellStyle name="Normal 3 2 4" xfId="3725" xr:uid="{FCA5D8CA-62CD-4A08-8754-F47ED21667E5}"/>
    <cellStyle name="Normal 3 2 4 2" xfId="4582" xr:uid="{2733E776-9454-48DC-9484-7F5CCE99BA19}"/>
    <cellStyle name="Normal 3 2 5" xfId="4431" xr:uid="{9F17AD03-45D7-4DFA-BF9D-C2241CC1EDA8}"/>
    <cellStyle name="Normal 3 2 5 2" xfId="4583" xr:uid="{86A48F6E-07E3-4E75-BE6B-EA246127678D}"/>
    <cellStyle name="Normal 3 2 5 3" xfId="5305" xr:uid="{1FB0668B-0091-44A2-A546-A099905A6061}"/>
    <cellStyle name="Normal 3 3" xfId="73" xr:uid="{CD71C714-B994-4EF7-91C4-9E96FDB1D457}"/>
    <cellStyle name="Normal 3 3 2" xfId="3726" xr:uid="{338B2B63-B730-4842-9E6E-A8539BFBA025}"/>
    <cellStyle name="Normal 3 3 2 2" xfId="4584" xr:uid="{CFE9DD5B-36D1-4127-876E-DF5DDCBE8806}"/>
    <cellStyle name="Normal 3 3 3" xfId="4585" xr:uid="{7441DF96-73BE-4F62-AFE0-E9FF7AB13CDF}"/>
    <cellStyle name="Normal 3 4" xfId="3733" xr:uid="{A84EED5F-CA87-4202-9DCA-EA972B803BF3}"/>
    <cellStyle name="Normal 3 4 2" xfId="4284" xr:uid="{A686DB0F-60FB-473E-85FD-16BDD0DDA0B7}"/>
    <cellStyle name="Normal 3 4 2 2" xfId="4586" xr:uid="{7F79A5DA-B2F0-4681-B6F1-BDAAD96409E5}"/>
    <cellStyle name="Normal 3 5" xfId="4283" xr:uid="{F9A64856-F441-4A23-BEB4-ABFB37E9BCC9}"/>
    <cellStyle name="Normal 3 5 2" xfId="4587" xr:uid="{01A971D2-1D35-4A35-BDB7-C8D9D9F42142}"/>
    <cellStyle name="Normal 3 5 3" xfId="4736" xr:uid="{DCEE7C84-C736-41A9-BE17-EE31A6C3A727}"/>
    <cellStyle name="Normal 3 5 4" xfId="4704" xr:uid="{C02C3A54-2F65-4F10-963C-CE40FCEEF84C}"/>
    <cellStyle name="Normal 3 6" xfId="4579" xr:uid="{5238ABED-4042-4DF8-94F7-96D2E4039E51}"/>
    <cellStyle name="Normal 30" xfId="4341" xr:uid="{E617ED46-5BC5-4F92-BC93-BCDB77192952}"/>
    <cellStyle name="Normal 30 2" xfId="4342" xr:uid="{A4E5CAAE-329D-45F2-B307-9624247CD5C1}"/>
    <cellStyle name="Normal 31" xfId="4343" xr:uid="{40DE17AB-EA54-4ECC-A08C-B249CF018899}"/>
    <cellStyle name="Normal 31 2" xfId="4344" xr:uid="{4F4EBF90-D99D-4D88-9A2B-59CE586C965F}"/>
    <cellStyle name="Normal 32" xfId="4345" xr:uid="{F7744BA5-9F04-413A-B8BE-3EEF2FC8C7B4}"/>
    <cellStyle name="Normal 33" xfId="4346" xr:uid="{DC48C646-82BD-4E88-A5C5-6C1382A15AB8}"/>
    <cellStyle name="Normal 33 2" xfId="4347" xr:uid="{62A234AB-E84E-432C-9626-D1948707745D}"/>
    <cellStyle name="Normal 34" xfId="4348" xr:uid="{D3396010-9585-4873-ABA0-FE3E182C69BF}"/>
    <cellStyle name="Normal 34 2" xfId="4349" xr:uid="{F0C70F2D-E1C1-4E39-A320-B814BBFC135C}"/>
    <cellStyle name="Normal 35" xfId="4350" xr:uid="{F7F91482-FDC7-429A-8702-DA5FB7790BA3}"/>
    <cellStyle name="Normal 35 2" xfId="4351" xr:uid="{0C209E04-6C8E-4999-B987-2970486AB1E7}"/>
    <cellStyle name="Normal 36" xfId="4352" xr:uid="{0EB02F96-3446-4FDE-AFDF-6B2046AA1E52}"/>
    <cellStyle name="Normal 36 2" xfId="4353" xr:uid="{987208FF-C3CA-48CE-8303-9AE905F27739}"/>
    <cellStyle name="Normal 37" xfId="4354" xr:uid="{144CCFB3-A5D2-4375-AD95-5E4DB5CB9BE8}"/>
    <cellStyle name="Normal 37 2" xfId="4355" xr:uid="{21C9BB6B-0D8A-4D0B-B5CE-F9D6E50639C9}"/>
    <cellStyle name="Normal 38" xfId="4356" xr:uid="{0B0C309F-CD13-4C90-B7E8-DDA59AE65237}"/>
    <cellStyle name="Normal 38 2" xfId="4357" xr:uid="{5258535C-805E-400F-8758-8F7E79B74E83}"/>
    <cellStyle name="Normal 39" xfId="4358" xr:uid="{F3784CE1-3415-45B5-84C3-74BDCBCB05C6}"/>
    <cellStyle name="Normal 39 2" xfId="4359" xr:uid="{D95F1D7F-3081-4341-9BDC-FD5C834ADBAF}"/>
    <cellStyle name="Normal 39 2 2" xfId="4360" xr:uid="{D66BD258-A60A-4685-BD49-58DB69DC8ED1}"/>
    <cellStyle name="Normal 39 3" xfId="4361" xr:uid="{3232C353-E632-4C70-812B-36FEA52E03CF}"/>
    <cellStyle name="Normal 4" xfId="74" xr:uid="{B91ACD1C-1198-4A84-B936-F3C7EAED6CFA}"/>
    <cellStyle name="Normal 4 2" xfId="75" xr:uid="{B11DA808-58AE-4FDF-B3D1-C1491AF7BC6D}"/>
    <cellStyle name="Normal 4 2 2" xfId="686" xr:uid="{7271D396-65A7-4821-9789-56CD9EF0CA0B}"/>
    <cellStyle name="Normal 4 2 2 2" xfId="687" xr:uid="{C6DF847A-D623-4014-BA99-E9D17CB3928F}"/>
    <cellStyle name="Normal 4 2 2 3" xfId="688" xr:uid="{FF133406-99CE-4531-A627-AB6E97EAA11D}"/>
    <cellStyle name="Normal 4 2 2 4" xfId="689" xr:uid="{FB701C28-59A8-40D1-B44A-1FD6C86D3CD3}"/>
    <cellStyle name="Normal 4 2 2 4 2" xfId="690" xr:uid="{1CD0CC85-8E7C-42A2-BED0-0CBAB38F2CA4}"/>
    <cellStyle name="Normal 4 2 2 4 3" xfId="691" xr:uid="{A7DD3930-8141-44A4-8A58-3A1D607C7505}"/>
    <cellStyle name="Normal 4 2 2 4 3 2" xfId="692" xr:uid="{04BAF34D-5DFC-439D-BADC-4B23953BAFDB}"/>
    <cellStyle name="Normal 4 2 2 4 3 3" xfId="3663" xr:uid="{CA61168F-4013-47A5-B2C5-51F394D9FF6C}"/>
    <cellStyle name="Normal 4 2 3" xfId="4275" xr:uid="{306B9F49-CAD3-4082-B081-0748FDD51C91}"/>
    <cellStyle name="Normal 4 2 3 2" xfId="4286" xr:uid="{F335A553-3B5D-4FAF-80B8-89CF7112D4D3}"/>
    <cellStyle name="Normal 4 2 3 2 2" xfId="4588" xr:uid="{6E76EADA-B063-492C-A37A-224CABF9271D}"/>
    <cellStyle name="Normal 4 2 3 3" xfId="4634" xr:uid="{5B99F9E1-D16B-4E97-9788-93DD1A98E7F8}"/>
    <cellStyle name="Normal 4 2 3 3 2" xfId="4635" xr:uid="{00D4D94C-E69E-4FBD-A662-8491D5835E8F}"/>
    <cellStyle name="Normal 4 2 3 4" xfId="4636" xr:uid="{26EC4979-29FC-43BB-9143-680069ECCBD5}"/>
    <cellStyle name="Normal 4 2 3 5" xfId="4637" xr:uid="{3DBA286F-139B-4BEF-8415-F1EE0B1275C6}"/>
    <cellStyle name="Normal 4 2 4" xfId="4276" xr:uid="{3795B978-119E-4747-BFA3-6213CE66F24A}"/>
    <cellStyle name="Normal 4 2 4 2" xfId="4363" xr:uid="{F3DC02E7-9619-449F-9BC1-0B9EDAA07BC3}"/>
    <cellStyle name="Normal 4 2 4 2 2" xfId="4638" xr:uid="{F9D36556-39BE-4D02-B936-81C49E40CA88}"/>
    <cellStyle name="Normal 4 2 4 2 3" xfId="4618" xr:uid="{0F188990-986F-435F-8A52-5DC541FC92D5}"/>
    <cellStyle name="Normal 4 2 4 2 4" xfId="4474" xr:uid="{86AD4AE1-D330-4205-A4C3-B1AC75ABEC47}"/>
    <cellStyle name="Normal 4 2 4 3" xfId="4461" xr:uid="{45BF5BDE-4374-406F-BD06-838223EA9191}"/>
    <cellStyle name="Normal 4 2 4 4" xfId="4705" xr:uid="{062C4DE4-45C8-4998-9498-85930C39D338}"/>
    <cellStyle name="Normal 4 2 5" xfId="3828" xr:uid="{C0384A4A-C145-429F-B8D9-F410E91CA3BF}"/>
    <cellStyle name="Normal 4 2 6" xfId="4477" xr:uid="{7080C87D-453E-42BA-986E-5FB164FF4861}"/>
    <cellStyle name="Normal 4 2 7" xfId="4433" xr:uid="{BD909D92-9321-4103-90D3-548A45EE740A}"/>
    <cellStyle name="Normal 4 3" xfId="76" xr:uid="{46F991C7-92D7-437A-9259-2997034A0C99}"/>
    <cellStyle name="Normal 4 3 2" xfId="77" xr:uid="{2845C2AB-34BF-4E3A-BF29-7C7E3F15138E}"/>
    <cellStyle name="Normal 4 3 2 2" xfId="693" xr:uid="{B16EEF75-8453-4A2A-A17D-EAFBCE531516}"/>
    <cellStyle name="Normal 4 3 2 3" xfId="3829" xr:uid="{1E1CBAE6-9537-4011-A457-7FEFF3ED8C90}"/>
    <cellStyle name="Normal 4 3 3" xfId="694" xr:uid="{6A6C4918-A8A0-41D3-8FD0-E9F2345ACF33}"/>
    <cellStyle name="Normal 4 3 3 2" xfId="4482" xr:uid="{B15873DC-3405-43B4-8E25-C2AF5737603B}"/>
    <cellStyle name="Normal 4 3 4" xfId="695" xr:uid="{825B4EBF-0453-4FDE-B386-5B2B3F43A20C}"/>
    <cellStyle name="Normal 4 3 5" xfId="696" xr:uid="{2DAE8098-9588-45D9-8DC5-76D814CD4A2D}"/>
    <cellStyle name="Normal 4 3 5 2" xfId="697" xr:uid="{BBDE1622-58E4-41A9-8F65-24E28235A278}"/>
    <cellStyle name="Normal 4 3 5 3" xfId="698" xr:uid="{DF68619C-2C52-4830-9B49-389BEB54B760}"/>
    <cellStyle name="Normal 4 3 5 3 2" xfId="699" xr:uid="{3D824411-B8D2-46B3-AEA4-198E435966A0}"/>
    <cellStyle name="Normal 4 3 5 3 3" xfId="3662" xr:uid="{D17D7A73-E847-4888-9954-8CB6DB700DFC}"/>
    <cellStyle name="Normal 4 3 6" xfId="3735" xr:uid="{FDDC2668-FA0D-43FD-86EE-0BE67635A3EF}"/>
    <cellStyle name="Normal 4 4" xfId="3734" xr:uid="{61E0F6F5-7A2A-41D4-B390-FBAC7EA1E181}"/>
    <cellStyle name="Normal 4 4 2" xfId="4277" xr:uid="{CB5617E7-387F-43D2-B7EC-A0482D51CDA3}"/>
    <cellStyle name="Normal 4 4 3" xfId="4285" xr:uid="{8F934870-F46C-4CDC-B45E-4BB95051DCA4}"/>
    <cellStyle name="Normal 4 4 3 2" xfId="4288" xr:uid="{4D73F6BC-5F96-48DE-A7E5-BD72E5701703}"/>
    <cellStyle name="Normal 4 4 3 3" xfId="4287" xr:uid="{F57D8DA0-7A0B-4342-AF5B-5B4BC3B0210A}"/>
    <cellStyle name="Normal 4 4 4" xfId="4743" xr:uid="{F569A08B-6147-4C9D-A1E4-4B5DD4B8944A}"/>
    <cellStyle name="Normal 4 5" xfId="4278" xr:uid="{D6B75201-626D-48CF-9ADA-9D0283D216E7}"/>
    <cellStyle name="Normal 4 5 2" xfId="4362" xr:uid="{5FB1E91E-EC7C-4F91-8AC0-BCBEB6FC76DE}"/>
    <cellStyle name="Normal 4 6" xfId="4279" xr:uid="{D812A66A-3B00-423A-B8B1-EBB9DDB76E79}"/>
    <cellStyle name="Normal 4 7" xfId="3737" xr:uid="{FB85CEA7-D9A9-47FA-9911-A9BA3322A6AB}"/>
    <cellStyle name="Normal 4 8" xfId="4429" xr:uid="{5E3B15BC-5430-4095-815A-F211F63A03AD}"/>
    <cellStyle name="Normal 40" xfId="4364" xr:uid="{AC654307-6ECA-4D9F-BB2F-FB9A5CEB20C3}"/>
    <cellStyle name="Normal 40 2" xfId="4365" xr:uid="{1CB2AD31-CC27-4E9C-B908-9E5586FA78F6}"/>
    <cellStyle name="Normal 40 2 2" xfId="4366" xr:uid="{96B2BBB0-A742-41E1-BCBA-94938BAB9B4E}"/>
    <cellStyle name="Normal 40 3" xfId="4367" xr:uid="{19ABC8C1-B875-42F1-8DF6-25B2C44EC5CE}"/>
    <cellStyle name="Normal 41" xfId="4368" xr:uid="{43500218-85DB-42E4-B950-1C1C82157A56}"/>
    <cellStyle name="Normal 41 2" xfId="4369" xr:uid="{484884AF-1356-4384-A8BC-3F39AFE641C1}"/>
    <cellStyle name="Normal 42" xfId="4370" xr:uid="{F4611032-2EC5-4E32-A8F5-79BD655E396F}"/>
    <cellStyle name="Normal 42 2" xfId="4371" xr:uid="{4D4780A6-AF6F-495B-83CB-12E791735A79}"/>
    <cellStyle name="Normal 43" xfId="4372" xr:uid="{406751EF-90E0-4153-A7A5-8CEA48972D95}"/>
    <cellStyle name="Normal 43 2" xfId="4373" xr:uid="{9E48EC27-3E68-43FE-8DBC-64BE4C143E63}"/>
    <cellStyle name="Normal 44" xfId="4383" xr:uid="{9B7D9CA4-429C-466A-9D71-7C7392D9CDA5}"/>
    <cellStyle name="Normal 44 2" xfId="4384" xr:uid="{2DB1C802-6E66-4861-A897-6EA733E8D3E6}"/>
    <cellStyle name="Normal 45" xfId="4597" xr:uid="{C07884C9-0A91-4D2D-A19C-2BC814E5C478}"/>
    <cellStyle name="Normal 5" xfId="78" xr:uid="{154FA9E0-B410-45A9-938A-5D5D4E5A8F3B}"/>
    <cellStyle name="Normal 5 10" xfId="700" xr:uid="{7A7325D3-7B14-4A5C-9F9D-A13692FAC71A}"/>
    <cellStyle name="Normal 5 10 2" xfId="701" xr:uid="{A8F06003-E429-46BB-8207-D40B6E272AC8}"/>
    <cellStyle name="Normal 5 10 2 2" xfId="702" xr:uid="{8A7F3EA0-5FE9-48F2-9975-EA16E6AA8034}"/>
    <cellStyle name="Normal 5 10 2 3" xfId="703" xr:uid="{0FE6A1F3-092F-4F44-8CB5-346946784C7C}"/>
    <cellStyle name="Normal 5 10 2 4" xfId="704" xr:uid="{D3879874-B70F-4C32-8A6A-10073D173461}"/>
    <cellStyle name="Normal 5 10 3" xfId="705" xr:uid="{9931887D-AF08-481B-96EE-EFBD4A8C5494}"/>
    <cellStyle name="Normal 5 10 3 2" xfId="706" xr:uid="{25A9ACA8-1856-4354-A21D-8756CFAE7E13}"/>
    <cellStyle name="Normal 5 10 3 3" xfId="707" xr:uid="{257EF89A-BEBC-44A6-A937-65B052548C3B}"/>
    <cellStyle name="Normal 5 10 3 4" xfId="708" xr:uid="{EF192791-5876-4F0F-8C6B-AAA07510A7A6}"/>
    <cellStyle name="Normal 5 10 4" xfId="709" xr:uid="{C6ACB83F-5D4B-4833-8C59-C4E2FA7FECFF}"/>
    <cellStyle name="Normal 5 10 5" xfId="710" xr:uid="{44E3E3D2-969D-47A9-B097-C217F7C0BCFA}"/>
    <cellStyle name="Normal 5 10 6" xfId="711" xr:uid="{43EDEEF0-358C-4E46-B53B-621451816B25}"/>
    <cellStyle name="Normal 5 11" xfId="712" xr:uid="{C6EFB04F-3231-49F7-8315-7BD86403EDA6}"/>
    <cellStyle name="Normal 5 11 2" xfId="713" xr:uid="{8182051B-48A1-4892-8F72-7454A370B649}"/>
    <cellStyle name="Normal 5 11 2 2" xfId="714" xr:uid="{64D9B689-C2E3-484C-8ECB-8045B01109B5}"/>
    <cellStyle name="Normal 5 11 2 2 2" xfId="4374" xr:uid="{826AA467-0153-4278-917F-6B5C0BF69913}"/>
    <cellStyle name="Normal 5 11 2 2 3" xfId="4604" xr:uid="{82D9E651-C00F-4E87-8418-461AA8E2CD7C}"/>
    <cellStyle name="Normal 5 11 2 3" xfId="715" xr:uid="{B1039F54-3511-4AC8-AB1A-0DC785899CF5}"/>
    <cellStyle name="Normal 5 11 2 4" xfId="716" xr:uid="{EB50C4CC-B7B9-41AB-81CF-44E7D2409C17}"/>
    <cellStyle name="Normal 5 11 3" xfId="717" xr:uid="{DD65A7A3-9C19-4E51-A9C4-C41D8F146998}"/>
    <cellStyle name="Normal 5 11 4" xfId="718" xr:uid="{3639E114-05C7-4881-9623-C8674530871E}"/>
    <cellStyle name="Normal 5 11 4 2" xfId="4744" xr:uid="{2C153721-051C-427F-9AF6-8E6F3A8AE7B1}"/>
    <cellStyle name="Normal 5 11 4 3" xfId="4605" xr:uid="{368BF861-1EF9-4794-B37A-6F815F69D6CA}"/>
    <cellStyle name="Normal 5 11 4 4" xfId="4462" xr:uid="{C5968E72-64E9-43FB-A58C-063F37D0BD7D}"/>
    <cellStyle name="Normal 5 11 5" xfId="719" xr:uid="{2DA0DF1B-105A-4816-A388-EBA6BA8DBB81}"/>
    <cellStyle name="Normal 5 12" xfId="720" xr:uid="{2F428D97-9573-4240-8E46-A0AFFAC599BA}"/>
    <cellStyle name="Normal 5 12 2" xfId="721" xr:uid="{2AB31B3F-9936-44AD-A999-C2F786E38066}"/>
    <cellStyle name="Normal 5 12 3" xfId="722" xr:uid="{906E94C3-C8E7-43C8-B087-F48FADD4CF5D}"/>
    <cellStyle name="Normal 5 12 4" xfId="723" xr:uid="{27078D1E-27BA-413D-A7B8-7590F27DE294}"/>
    <cellStyle name="Normal 5 13" xfId="724" xr:uid="{E91C1189-74A9-4876-9E38-D24A07141837}"/>
    <cellStyle name="Normal 5 13 2" xfId="725" xr:uid="{78112A58-EAD0-4F44-BD2D-2F512CC7180E}"/>
    <cellStyle name="Normal 5 13 3" xfId="726" xr:uid="{07A11D2E-11DF-45E5-B95C-1D7FFE2700FB}"/>
    <cellStyle name="Normal 5 13 4" xfId="727" xr:uid="{32BDD8FA-6120-4741-BC37-8D7B9753C9D2}"/>
    <cellStyle name="Normal 5 14" xfId="728" xr:uid="{535BABB3-6A46-4114-BA60-25FC60BDACAB}"/>
    <cellStyle name="Normal 5 14 2" xfId="729" xr:uid="{52216035-E9D0-4680-AC90-504D4DEF7DD6}"/>
    <cellStyle name="Normal 5 15" xfId="730" xr:uid="{F35F7B17-9F27-4E36-B47F-5FB66AA1F503}"/>
    <cellStyle name="Normal 5 16" xfId="731" xr:uid="{A57F5B71-6E79-4258-B09B-37CDE54C0E00}"/>
    <cellStyle name="Normal 5 17" xfId="732" xr:uid="{C6D60A73-3C1B-497E-9357-7DC09816B207}"/>
    <cellStyle name="Normal 5 2" xfId="79" xr:uid="{91204BB6-E1E7-46F7-9A8A-CEABE3D2ED8B}"/>
    <cellStyle name="Normal 5 2 2" xfId="3727" xr:uid="{86F6DEDF-9EFF-4B8D-B2AD-07D80B96DF44}"/>
    <cellStyle name="Normal 5 2 2 2" xfId="4404" xr:uid="{97D462A0-83A9-47D0-935A-A933252D63D8}"/>
    <cellStyle name="Normal 5 2 2 2 2" xfId="4405" xr:uid="{C2B3366B-4840-47ED-AC13-45366169F9C2}"/>
    <cellStyle name="Normal 5 2 2 2 2 2" xfId="4406" xr:uid="{D44AD564-C8BF-4123-A90A-BF0CCD25C121}"/>
    <cellStyle name="Normal 5 2 2 2 3" xfId="4407" xr:uid="{AB22DCFA-B56D-4169-8FBB-5AF9F29ADB3F}"/>
    <cellStyle name="Normal 5 2 2 2 4" xfId="4589" xr:uid="{0553A8CF-6FA0-4125-B70A-B8545B7004C1}"/>
    <cellStyle name="Normal 5 2 2 2 5" xfId="5301" xr:uid="{5402FB0F-41C1-480B-9F81-479A3B658880}"/>
    <cellStyle name="Normal 5 2 2 3" xfId="4408" xr:uid="{1E6BC179-1D2B-4510-9C5A-CE167A7D28A1}"/>
    <cellStyle name="Normal 5 2 2 3 2" xfId="4409" xr:uid="{1278CE3B-2204-44F1-890F-D201ABFF1EBC}"/>
    <cellStyle name="Normal 5 2 2 4" xfId="4410" xr:uid="{D5B0E0E9-B395-44F2-9142-9AD51610D115}"/>
    <cellStyle name="Normal 5 2 2 5" xfId="4427" xr:uid="{867E7061-281D-4382-9F83-E8C010A34DF6}"/>
    <cellStyle name="Normal 5 2 2 6" xfId="4441" xr:uid="{E65DB5C7-C561-4AA6-82EE-B3E4F6AED990}"/>
    <cellStyle name="Normal 5 2 2 7" xfId="4403" xr:uid="{17DE83D9-0E27-4386-B6C4-E675492F04B4}"/>
    <cellStyle name="Normal 5 2 3" xfId="4375" xr:uid="{1D12A5F9-CB49-49B6-A6B8-815807820F8B}"/>
    <cellStyle name="Normal 5 2 3 2" xfId="4412" xr:uid="{055427DC-248E-4FA1-96E1-EBE8F5503267}"/>
    <cellStyle name="Normal 5 2 3 2 2" xfId="4413" xr:uid="{0C016C14-0F3E-4213-BE3D-5EA0A36225E0}"/>
    <cellStyle name="Normal 5 2 3 2 3" xfId="4590" xr:uid="{30970463-3497-498E-BA5C-101A14E91DDD}"/>
    <cellStyle name="Normal 5 2 3 2 4" xfId="5302" xr:uid="{5647A5CC-0E68-4E9A-A5AE-305935776EA8}"/>
    <cellStyle name="Normal 5 2 3 3" xfId="4414" xr:uid="{84B3B11F-1698-45BB-BC59-EA248FFF15EE}"/>
    <cellStyle name="Normal 5 2 3 3 2" xfId="4733" xr:uid="{2A4DDB59-ADC7-4266-8B1F-AA705BC606A6}"/>
    <cellStyle name="Normal 5 2 3 4" xfId="4463" xr:uid="{031B17F1-2139-4633-A26F-9F7A7E058EFA}"/>
    <cellStyle name="Normal 5 2 3 4 2" xfId="4706" xr:uid="{EF819AC4-1C8B-4B05-989F-56A8019443BD}"/>
    <cellStyle name="Normal 5 2 3 5" xfId="4442" xr:uid="{C67AA539-A096-4074-A300-8E941A91AE03}"/>
    <cellStyle name="Normal 5 2 3 6" xfId="4436" xr:uid="{D71BBDE1-ABE5-4007-8B58-47074CAA72C9}"/>
    <cellStyle name="Normal 5 2 3 7" xfId="4411" xr:uid="{F790C2A6-A287-4A26-85C6-BA99178953DC}"/>
    <cellStyle name="Normal 5 2 4" xfId="4415" xr:uid="{97978C77-B187-485C-9120-8C8C0FEB045E}"/>
    <cellStyle name="Normal 5 2 4 2" xfId="4416" xr:uid="{5E7AEA23-28F6-452D-8718-5FA4524BEE98}"/>
    <cellStyle name="Normal 5 2 5" xfId="4417" xr:uid="{F764780A-0B7F-4435-A740-715039FF6784}"/>
    <cellStyle name="Normal 5 2 6" xfId="4402" xr:uid="{74D7FE8C-40E3-4A6F-8AE2-3A4A1FEE115C}"/>
    <cellStyle name="Normal 5 3" xfId="80" xr:uid="{A11F1261-10E2-4393-843A-A60AEE29C5F2}"/>
    <cellStyle name="Normal 5 3 2" xfId="4377" xr:uid="{C7B5112D-1195-4E20-9B0C-1037DA2B0321}"/>
    <cellStyle name="Normal 5 3 3" xfId="4376" xr:uid="{919C3969-96C5-4378-B9FD-A8F6BBF0B8DA}"/>
    <cellStyle name="Normal 5 4" xfId="81" xr:uid="{C7E32116-67F0-4093-B5CD-744958387790}"/>
    <cellStyle name="Normal 5 4 10" xfId="733" xr:uid="{42FEF8C9-7BF2-4618-87E6-D3BABCB0037E}"/>
    <cellStyle name="Normal 5 4 11" xfId="734" xr:uid="{2FC85288-38FF-4C06-9F73-ACA21F799584}"/>
    <cellStyle name="Normal 5 4 2" xfId="735" xr:uid="{EB1BCB2C-51DE-40A5-8944-580E12E4EFD9}"/>
    <cellStyle name="Normal 5 4 2 2" xfId="736" xr:uid="{7562EB52-3E18-4A76-A896-ED6FB0260789}"/>
    <cellStyle name="Normal 5 4 2 2 2" xfId="737" xr:uid="{30B2B27B-0DD6-40A2-B1C1-322B51793A2D}"/>
    <cellStyle name="Normal 5 4 2 2 2 2" xfId="738" xr:uid="{4462910A-EF22-4971-ACDB-0F863D964C6F}"/>
    <cellStyle name="Normal 5 4 2 2 2 2 2" xfId="739" xr:uid="{65F33C90-471E-4B1D-9D1E-4A7E3DCC36E3}"/>
    <cellStyle name="Normal 5 4 2 2 2 2 2 2" xfId="3830" xr:uid="{8FFA0E42-0AE1-4573-9914-F5FC2813CD89}"/>
    <cellStyle name="Normal 5 4 2 2 2 2 2 2 2" xfId="3831" xr:uid="{A6756F71-2627-4F2E-813C-4CFEAEC14BC1}"/>
    <cellStyle name="Normal 5 4 2 2 2 2 2 3" xfId="3832" xr:uid="{3FD97285-3D94-48A7-BCDA-C2A6AFD6706D}"/>
    <cellStyle name="Normal 5 4 2 2 2 2 3" xfId="740" xr:uid="{F5DAA28B-6BF8-4A53-9324-E0C2856A081F}"/>
    <cellStyle name="Normal 5 4 2 2 2 2 3 2" xfId="3833" xr:uid="{825A01C0-5CE4-4403-BB59-A1BB27D8DFEC}"/>
    <cellStyle name="Normal 5 4 2 2 2 2 4" xfId="741" xr:uid="{502640FB-4E64-40AD-A000-876E75535E55}"/>
    <cellStyle name="Normal 5 4 2 2 2 3" xfId="742" xr:uid="{847AB8DB-728D-4B23-B237-DAC11AE551C1}"/>
    <cellStyle name="Normal 5 4 2 2 2 3 2" xfId="743" xr:uid="{9B66170D-83CD-416B-83C4-C6BFD6AA80E6}"/>
    <cellStyle name="Normal 5 4 2 2 2 3 2 2" xfId="3834" xr:uid="{338126B4-B9BD-4E21-B175-6CD105972D02}"/>
    <cellStyle name="Normal 5 4 2 2 2 3 3" xfId="744" xr:uid="{00F0A4A9-B7D2-4A3F-9BEF-A88F267B79D0}"/>
    <cellStyle name="Normal 5 4 2 2 2 3 4" xfId="745" xr:uid="{9F36C0D3-31AE-49B9-A412-B214B8C35F61}"/>
    <cellStyle name="Normal 5 4 2 2 2 4" xfId="746" xr:uid="{0E0AAD55-47CF-4C30-90D5-2746EA3D16D6}"/>
    <cellStyle name="Normal 5 4 2 2 2 4 2" xfId="3835" xr:uid="{4E6B5D18-1563-4928-88E6-D1BEEE5EE7B6}"/>
    <cellStyle name="Normal 5 4 2 2 2 5" xfId="747" xr:uid="{46D8E86F-1130-4C6F-B3F9-073A0904C3F7}"/>
    <cellStyle name="Normal 5 4 2 2 2 6" xfId="748" xr:uid="{01277845-E280-4706-B284-DDD4125A07E7}"/>
    <cellStyle name="Normal 5 4 2 2 3" xfId="749" xr:uid="{524AC869-B97E-4FEF-A785-976E5CEE1E05}"/>
    <cellStyle name="Normal 5 4 2 2 3 2" xfId="750" xr:uid="{C95C1F4B-B340-4F3A-AEF3-8BA97A5B40C2}"/>
    <cellStyle name="Normal 5 4 2 2 3 2 2" xfId="751" xr:uid="{840EB387-B019-46AD-8BDC-B2BECCD61343}"/>
    <cellStyle name="Normal 5 4 2 2 3 2 2 2" xfId="3836" xr:uid="{76CF608B-3A79-4BE3-97A2-109D085BA05D}"/>
    <cellStyle name="Normal 5 4 2 2 3 2 2 2 2" xfId="3837" xr:uid="{E854D4D0-F6E6-45C5-8AC1-FDF1610FBCC9}"/>
    <cellStyle name="Normal 5 4 2 2 3 2 2 3" xfId="3838" xr:uid="{FC814DB9-2EF8-46CA-8F5B-E41CDA8620C2}"/>
    <cellStyle name="Normal 5 4 2 2 3 2 3" xfId="752" xr:uid="{31E9E330-C6D6-43A7-91E4-A3029B9254BE}"/>
    <cellStyle name="Normal 5 4 2 2 3 2 3 2" xfId="3839" xr:uid="{AA32235D-696E-4428-9D10-2DBC318559E7}"/>
    <cellStyle name="Normal 5 4 2 2 3 2 4" xfId="753" xr:uid="{F01A604C-B4A4-448D-94FC-1CF11B08448F}"/>
    <cellStyle name="Normal 5 4 2 2 3 3" xfId="754" xr:uid="{5F0B8E34-6BAE-44CD-A24F-EEC92B6417D3}"/>
    <cellStyle name="Normal 5 4 2 2 3 3 2" xfId="3840" xr:uid="{7957763B-7F9F-48B9-A8E3-B09F160CEA78}"/>
    <cellStyle name="Normal 5 4 2 2 3 3 2 2" xfId="3841" xr:uid="{A763FF71-3771-4C01-BEEC-7630365B4006}"/>
    <cellStyle name="Normal 5 4 2 2 3 3 3" xfId="3842" xr:uid="{735D9517-A371-4055-B32A-381C35029BC4}"/>
    <cellStyle name="Normal 5 4 2 2 3 4" xfId="755" xr:uid="{4B2ACFE2-6535-4802-AFA1-111926252CEF}"/>
    <cellStyle name="Normal 5 4 2 2 3 4 2" xfId="3843" xr:uid="{FA5B1E29-1A08-46C8-B8C1-20CFA56AB0BB}"/>
    <cellStyle name="Normal 5 4 2 2 3 5" xfId="756" xr:uid="{F82F3EED-BDB7-4732-80A2-470D9969A007}"/>
    <cellStyle name="Normal 5 4 2 2 4" xfId="757" xr:uid="{604734C4-98B8-4B50-95B8-B16E33EDCE2E}"/>
    <cellStyle name="Normal 5 4 2 2 4 2" xfId="758" xr:uid="{5E1F6C64-DF08-46FC-B3BE-078A25DBF466}"/>
    <cellStyle name="Normal 5 4 2 2 4 2 2" xfId="3844" xr:uid="{2BA7100C-7E53-496E-AC0F-8863A268B504}"/>
    <cellStyle name="Normal 5 4 2 2 4 2 2 2" xfId="3845" xr:uid="{5C50CD0F-9B31-44E3-B31C-35C614E711B4}"/>
    <cellStyle name="Normal 5 4 2 2 4 2 3" xfId="3846" xr:uid="{52B48DDA-0FB7-45F5-BCDA-0C59B225E237}"/>
    <cellStyle name="Normal 5 4 2 2 4 3" xfId="759" xr:uid="{4126D18C-D278-40DA-8AEC-B9568D1165AA}"/>
    <cellStyle name="Normal 5 4 2 2 4 3 2" xfId="3847" xr:uid="{2E0F0EC6-02EF-4440-A0CD-A40A45D0F2C1}"/>
    <cellStyle name="Normal 5 4 2 2 4 4" xfId="760" xr:uid="{5A62AB34-A42E-4FCA-BB6A-94A2A1D42553}"/>
    <cellStyle name="Normal 5 4 2 2 5" xfId="761" xr:uid="{65E72258-A139-4C9D-B5F8-8E5D8B22A2DE}"/>
    <cellStyle name="Normal 5 4 2 2 5 2" xfId="762" xr:uid="{3582B03E-1158-4A77-AC92-CAC2EEFBD6F3}"/>
    <cellStyle name="Normal 5 4 2 2 5 2 2" xfId="3848" xr:uid="{D200FA03-C084-4CC1-BB28-08C54012A5ED}"/>
    <cellStyle name="Normal 5 4 2 2 5 3" xfId="763" xr:uid="{38985EB5-34B7-4056-9719-4D9C606F1757}"/>
    <cellStyle name="Normal 5 4 2 2 5 4" xfId="764" xr:uid="{DBBCB492-D5A7-4939-86BA-CC0C29583BD8}"/>
    <cellStyle name="Normal 5 4 2 2 6" xfId="765" xr:uid="{C0945BA8-273E-43DE-88F0-F858C32D06DC}"/>
    <cellStyle name="Normal 5 4 2 2 6 2" xfId="3849" xr:uid="{06949C3D-1334-4C6D-B53B-6C1032EA89D6}"/>
    <cellStyle name="Normal 5 4 2 2 7" xfId="766" xr:uid="{11875768-F96A-4D43-8514-2DA94085F764}"/>
    <cellStyle name="Normal 5 4 2 2 8" xfId="767" xr:uid="{6D266295-28FC-46A7-921F-E9067C995D19}"/>
    <cellStyle name="Normal 5 4 2 3" xfId="768" xr:uid="{D495ABEF-4CF3-445A-A4BD-296C3D783608}"/>
    <cellStyle name="Normal 5 4 2 3 2" xfId="769" xr:uid="{04098A48-B294-460B-8E1B-5F7C66F67779}"/>
    <cellStyle name="Normal 5 4 2 3 2 2" xfId="770" xr:uid="{F1A9962A-D5EC-4293-B117-2F9D81952CEA}"/>
    <cellStyle name="Normal 5 4 2 3 2 2 2" xfId="3850" xr:uid="{EBFA21CE-BAB7-4594-B667-981E9577235B}"/>
    <cellStyle name="Normal 5 4 2 3 2 2 2 2" xfId="3851" xr:uid="{2C64591C-987A-4D93-A3AF-01F9747FEB8D}"/>
    <cellStyle name="Normal 5 4 2 3 2 2 3" xfId="3852" xr:uid="{AE3407C2-3CE8-4475-94EC-14962931293E}"/>
    <cellStyle name="Normal 5 4 2 3 2 3" xfId="771" xr:uid="{17EADD06-5A92-4174-87AF-3A9059A72C77}"/>
    <cellStyle name="Normal 5 4 2 3 2 3 2" xfId="3853" xr:uid="{28C445D0-97E7-4FA2-A85B-D05DB4E8D089}"/>
    <cellStyle name="Normal 5 4 2 3 2 4" xfId="772" xr:uid="{9A770B99-12C6-4965-8EB1-927E4379490F}"/>
    <cellStyle name="Normal 5 4 2 3 3" xfId="773" xr:uid="{16B4E5EF-1913-4F8D-BE0C-900DC7373779}"/>
    <cellStyle name="Normal 5 4 2 3 3 2" xfId="774" xr:uid="{1CAA98F8-2784-48BA-9A19-2F0760F33907}"/>
    <cellStyle name="Normal 5 4 2 3 3 2 2" xfId="3854" xr:uid="{B8391318-1A2D-4675-A00C-66DBE0AAF5B9}"/>
    <cellStyle name="Normal 5 4 2 3 3 3" xfId="775" xr:uid="{093BD79B-7E8D-43BA-95D0-FDAA390B1B3F}"/>
    <cellStyle name="Normal 5 4 2 3 3 4" xfId="776" xr:uid="{EBEEAFFF-552D-430E-B5ED-0EE26BFC47A3}"/>
    <cellStyle name="Normal 5 4 2 3 4" xfId="777" xr:uid="{065D17BA-3430-4951-A4C4-198A0C620D79}"/>
    <cellStyle name="Normal 5 4 2 3 4 2" xfId="3855" xr:uid="{11C9B0D9-4D84-4275-93A6-EC14C3F68FCD}"/>
    <cellStyle name="Normal 5 4 2 3 5" xfId="778" xr:uid="{C72921F8-93AA-4FD1-AE02-7E096E612B5E}"/>
    <cellStyle name="Normal 5 4 2 3 6" xfId="779" xr:uid="{374D1D04-5F76-4C15-8444-674955B95483}"/>
    <cellStyle name="Normal 5 4 2 4" xfId="780" xr:uid="{6F08A3B7-9B0E-4D63-9F74-CEB47E8240B6}"/>
    <cellStyle name="Normal 5 4 2 4 2" xfId="781" xr:uid="{B5CCF11C-3777-4BFD-A7D1-FC3027F449BE}"/>
    <cellStyle name="Normal 5 4 2 4 2 2" xfId="782" xr:uid="{A2262849-E195-4651-9C87-932ADCEC0503}"/>
    <cellStyle name="Normal 5 4 2 4 2 2 2" xfId="3856" xr:uid="{15F7FB18-DF8E-4ADD-A8AD-BAE6A6200BF5}"/>
    <cellStyle name="Normal 5 4 2 4 2 2 2 2" xfId="3857" xr:uid="{7FE17D57-B2F5-42BE-B0B8-C0CE3CBD6584}"/>
    <cellStyle name="Normal 5 4 2 4 2 2 3" xfId="3858" xr:uid="{6C600143-9DEA-4CAC-B851-5C5D573C803C}"/>
    <cellStyle name="Normal 5 4 2 4 2 3" xfId="783" xr:uid="{5C94A4AE-A52F-4716-8DF2-09C6C8D384F8}"/>
    <cellStyle name="Normal 5 4 2 4 2 3 2" xfId="3859" xr:uid="{7C1E74B2-BCAF-4201-B2BD-7C0034CC80E1}"/>
    <cellStyle name="Normal 5 4 2 4 2 4" xfId="784" xr:uid="{DFA447D7-4850-4699-959E-EE2ECC00B3F2}"/>
    <cellStyle name="Normal 5 4 2 4 3" xfId="785" xr:uid="{9B7E26D1-FD5B-423B-AB22-760F6080FFFE}"/>
    <cellStyle name="Normal 5 4 2 4 3 2" xfId="3860" xr:uid="{2B11FBB5-7C74-48FC-B9A1-F957D60956C6}"/>
    <cellStyle name="Normal 5 4 2 4 3 2 2" xfId="3861" xr:uid="{576F6484-7586-42CB-AB12-13F6BABDF12F}"/>
    <cellStyle name="Normal 5 4 2 4 3 3" xfId="3862" xr:uid="{1EFE4AAC-83C9-40CE-9B0D-729F52859998}"/>
    <cellStyle name="Normal 5 4 2 4 4" xfId="786" xr:uid="{DF64F896-0200-4413-AFA1-7EFB84E9AB29}"/>
    <cellStyle name="Normal 5 4 2 4 4 2" xfId="3863" xr:uid="{E7945CD3-A893-4199-ABFC-F0AF2121B6F3}"/>
    <cellStyle name="Normal 5 4 2 4 5" xfId="787" xr:uid="{4A9BFFF3-FFBD-49A1-98AB-F7CDA3E3C218}"/>
    <cellStyle name="Normal 5 4 2 5" xfId="788" xr:uid="{FA540AFC-B424-4694-94DE-51490B8AE919}"/>
    <cellStyle name="Normal 5 4 2 5 2" xfId="789" xr:uid="{843D7FE1-336D-4CCE-8DCD-271D0D8C92A6}"/>
    <cellStyle name="Normal 5 4 2 5 2 2" xfId="3864" xr:uid="{846D266B-74D9-4231-9A9B-C6FD67F3A911}"/>
    <cellStyle name="Normal 5 4 2 5 2 2 2" xfId="3865" xr:uid="{F055FE7D-3807-4237-94FB-FB7AE0C33746}"/>
    <cellStyle name="Normal 5 4 2 5 2 3" xfId="3866" xr:uid="{E8CC6157-A948-4E85-B028-334D1F9DCE0D}"/>
    <cellStyle name="Normal 5 4 2 5 3" xfId="790" xr:uid="{575649A6-E6E0-45B7-9FA4-136AE303F5FE}"/>
    <cellStyle name="Normal 5 4 2 5 3 2" xfId="3867" xr:uid="{279B8941-B276-413C-B2CE-4EB4539694E1}"/>
    <cellStyle name="Normal 5 4 2 5 4" xfId="791" xr:uid="{0CBB412A-141B-4F4C-8D5B-9195884EB3F5}"/>
    <cellStyle name="Normal 5 4 2 6" xfId="792" xr:uid="{A2195C34-2940-4D1B-A750-0427EA633499}"/>
    <cellStyle name="Normal 5 4 2 6 2" xfId="793" xr:uid="{2D8C4F33-8A55-4D2E-A005-2651D0E1B330}"/>
    <cellStyle name="Normal 5 4 2 6 2 2" xfId="3868" xr:uid="{C2BD508C-9019-417C-8FAD-C8E671C735E1}"/>
    <cellStyle name="Normal 5 4 2 6 2 3" xfId="4390" xr:uid="{F0EC576A-BF8E-43B3-89BA-1F990B6D026F}"/>
    <cellStyle name="Normal 5 4 2 6 3" xfId="794" xr:uid="{1DE259A3-32E1-4887-B150-23DABCCEF5B4}"/>
    <cellStyle name="Normal 5 4 2 6 4" xfId="795" xr:uid="{AC201689-6060-4208-AAE7-DEB23418B840}"/>
    <cellStyle name="Normal 5 4 2 6 4 2" xfId="4749" xr:uid="{380E6A15-993C-4ED2-9095-86E198AC6113}"/>
    <cellStyle name="Normal 5 4 2 6 4 3" xfId="4606" xr:uid="{BF35A7F1-CBAC-40C7-BAFA-DB2AE0AD92EA}"/>
    <cellStyle name="Normal 5 4 2 6 4 4" xfId="4470" xr:uid="{D42886EE-F747-4533-BC19-AEC6900B6BF2}"/>
    <cellStyle name="Normal 5 4 2 7" xfId="796" xr:uid="{2590E020-2DBB-44E5-8319-EEDAB7BCD065}"/>
    <cellStyle name="Normal 5 4 2 7 2" xfId="3869" xr:uid="{FFF888CA-6BAA-4B18-952D-37635BC65880}"/>
    <cellStyle name="Normal 5 4 2 8" xfId="797" xr:uid="{270863FD-65E7-4D66-B194-48FFB727ABF4}"/>
    <cellStyle name="Normal 5 4 2 9" xfId="798" xr:uid="{4028C6E6-9172-4545-9188-E3D3182B5657}"/>
    <cellStyle name="Normal 5 4 3" xfId="799" xr:uid="{8ED8B35C-3EB4-4AFC-BA11-80A28C5760D3}"/>
    <cellStyle name="Normal 5 4 3 2" xfId="800" xr:uid="{9FB8CC35-69C0-43D5-9805-060E5B354F91}"/>
    <cellStyle name="Normal 5 4 3 2 2" xfId="801" xr:uid="{CA6D6E87-C0E2-4773-8296-E17FD6FE19DE}"/>
    <cellStyle name="Normal 5 4 3 2 2 2" xfId="802" xr:uid="{83CB85B0-D279-490A-884F-4E50D8305A0E}"/>
    <cellStyle name="Normal 5 4 3 2 2 2 2" xfId="3870" xr:uid="{196CEB9D-CF9E-4556-92AC-F7A0C6477B85}"/>
    <cellStyle name="Normal 5 4 3 2 2 2 2 2" xfId="3871" xr:uid="{F3D1E3CF-1D69-4654-9ACC-4250C519336B}"/>
    <cellStyle name="Normal 5 4 3 2 2 2 3" xfId="3872" xr:uid="{127249B5-187D-4DDA-B1A9-7A39160606AC}"/>
    <cellStyle name="Normal 5 4 3 2 2 3" xfId="803" xr:uid="{43614F8D-2D7F-4980-AA03-9C95A6251A93}"/>
    <cellStyle name="Normal 5 4 3 2 2 3 2" xfId="3873" xr:uid="{99414D6B-1943-4934-B4C0-E1F6CCC06632}"/>
    <cellStyle name="Normal 5 4 3 2 2 4" xfId="804" xr:uid="{89D0FDA1-A45F-4339-8B01-B53A70212593}"/>
    <cellStyle name="Normal 5 4 3 2 3" xfId="805" xr:uid="{E0EF7001-6B34-47DB-A67A-D7E8AD55EFA7}"/>
    <cellStyle name="Normal 5 4 3 2 3 2" xfId="806" xr:uid="{9D69DC2B-C3CD-464A-833F-20278B6E3485}"/>
    <cellStyle name="Normal 5 4 3 2 3 2 2" xfId="3874" xr:uid="{5C5B0158-F2C5-410F-A7D9-81923D932848}"/>
    <cellStyle name="Normal 5 4 3 2 3 3" xfId="807" xr:uid="{F0DCE2CD-682E-4265-BD8C-9ACC855BBE43}"/>
    <cellStyle name="Normal 5 4 3 2 3 4" xfId="808" xr:uid="{EFF50FE5-307C-4E51-9F99-C7264418A0D2}"/>
    <cellStyle name="Normal 5 4 3 2 4" xfId="809" xr:uid="{E3ED294C-7D8A-4BB2-A6E7-4A9E0B8CA937}"/>
    <cellStyle name="Normal 5 4 3 2 4 2" xfId="3875" xr:uid="{0B04EEA3-602F-4D0E-9D36-FF111E774EF0}"/>
    <cellStyle name="Normal 5 4 3 2 5" xfId="810" xr:uid="{AA7DCD28-15CD-4B21-9BE1-0164A36F663B}"/>
    <cellStyle name="Normal 5 4 3 2 6" xfId="811" xr:uid="{AF567534-EB83-4693-8006-3359E023EEA3}"/>
    <cellStyle name="Normal 5 4 3 3" xfId="812" xr:uid="{68F4A684-51BD-4568-B82F-91500D190275}"/>
    <cellStyle name="Normal 5 4 3 3 2" xfId="813" xr:uid="{50D8119B-E311-4489-AD18-098CB5A73A37}"/>
    <cellStyle name="Normal 5 4 3 3 2 2" xfId="814" xr:uid="{493BCE4A-47F6-431B-944B-51D83FBE3726}"/>
    <cellStyle name="Normal 5 4 3 3 2 2 2" xfId="3876" xr:uid="{32B0BFF9-BCFC-48E2-BBD5-54212A4A6A9B}"/>
    <cellStyle name="Normal 5 4 3 3 2 2 2 2" xfId="3877" xr:uid="{C9CE4A98-8A99-44D5-8082-0DBD4DD51EDC}"/>
    <cellStyle name="Normal 5 4 3 3 2 2 3" xfId="3878" xr:uid="{4F35DE60-83B1-4864-B242-AF6B4D1DFCA3}"/>
    <cellStyle name="Normal 5 4 3 3 2 3" xfId="815" xr:uid="{D753BCF5-26AE-4634-9D2E-3C9E43155FC9}"/>
    <cellStyle name="Normal 5 4 3 3 2 3 2" xfId="3879" xr:uid="{2AA99EC4-3373-4ABF-B1AB-68E4BBAA8725}"/>
    <cellStyle name="Normal 5 4 3 3 2 4" xfId="816" xr:uid="{29A73224-F92E-48D4-8C92-150C9A211334}"/>
    <cellStyle name="Normal 5 4 3 3 3" xfId="817" xr:uid="{C06B2A2D-8BB9-4C2B-B103-437442B8983E}"/>
    <cellStyle name="Normal 5 4 3 3 3 2" xfId="3880" xr:uid="{6140FB52-128E-4B4C-8317-BBBA43FC94EA}"/>
    <cellStyle name="Normal 5 4 3 3 3 2 2" xfId="3881" xr:uid="{73908C6A-A4A4-4E77-ABAB-F72F4B73BE42}"/>
    <cellStyle name="Normal 5 4 3 3 3 3" xfId="3882" xr:uid="{3AF70B05-0F74-46AC-962A-4895D0ECCE6F}"/>
    <cellStyle name="Normal 5 4 3 3 4" xfId="818" xr:uid="{11EFA96F-9048-4C2B-8837-A31FC6C3BFC7}"/>
    <cellStyle name="Normal 5 4 3 3 4 2" xfId="3883" xr:uid="{B617D3FC-5E99-4618-8728-8AB5CAB085D2}"/>
    <cellStyle name="Normal 5 4 3 3 5" xfId="819" xr:uid="{9B1608E4-5FA8-409F-897B-5F37E4BB1E21}"/>
    <cellStyle name="Normal 5 4 3 4" xfId="820" xr:uid="{8D83FE64-8218-403F-8DBE-DF2F48FD0355}"/>
    <cellStyle name="Normal 5 4 3 4 2" xfId="821" xr:uid="{7AEE6480-F626-4735-9220-C0E318CC33D0}"/>
    <cellStyle name="Normal 5 4 3 4 2 2" xfId="3884" xr:uid="{D409B899-ED40-4D3A-9F6D-D6FEE4822401}"/>
    <cellStyle name="Normal 5 4 3 4 2 2 2" xfId="3885" xr:uid="{1BE39BA4-B0DD-4B0A-BA07-956F249E33DC}"/>
    <cellStyle name="Normal 5 4 3 4 2 3" xfId="3886" xr:uid="{5C773646-BED8-4397-A250-8057834E5A01}"/>
    <cellStyle name="Normal 5 4 3 4 3" xfId="822" xr:uid="{6ED934DD-B874-41BB-9253-4454CF4100BB}"/>
    <cellStyle name="Normal 5 4 3 4 3 2" xfId="3887" xr:uid="{0D6AB539-3FF2-4B1B-A6B9-819C33CEF990}"/>
    <cellStyle name="Normal 5 4 3 4 4" xfId="823" xr:uid="{D5DC625F-0A2D-45E6-9A12-E1911803E327}"/>
    <cellStyle name="Normal 5 4 3 5" xfId="824" xr:uid="{E8961A42-1E58-4D5C-9150-909DE00AB131}"/>
    <cellStyle name="Normal 5 4 3 5 2" xfId="825" xr:uid="{01720004-B85F-474E-9B10-8C5E9C47D9E9}"/>
    <cellStyle name="Normal 5 4 3 5 2 2" xfId="3888" xr:uid="{E8AF44F8-161F-4D30-8158-D8B8E4837AA6}"/>
    <cellStyle name="Normal 5 4 3 5 3" xfId="826" xr:uid="{44E3B9B2-6ECE-4E22-8E01-8559955C99E5}"/>
    <cellStyle name="Normal 5 4 3 5 4" xfId="827" xr:uid="{5E70E6AD-181F-4D48-A1AD-B454BC3E4451}"/>
    <cellStyle name="Normal 5 4 3 6" xfId="828" xr:uid="{C4C1D7A0-CDF6-4BEC-9DA9-53250AE66D68}"/>
    <cellStyle name="Normal 5 4 3 6 2" xfId="3889" xr:uid="{D77ACFE7-2A57-43C8-98FB-93926C871DA5}"/>
    <cellStyle name="Normal 5 4 3 7" xfId="829" xr:uid="{2E71FE05-BEFD-46AF-9626-97BADB7D27DD}"/>
    <cellStyle name="Normal 5 4 3 8" xfId="830" xr:uid="{B6F83940-A398-4464-97C2-87458717A3A7}"/>
    <cellStyle name="Normal 5 4 4" xfId="831" xr:uid="{2ADDE941-5E6D-46C3-8659-C84973A17FC9}"/>
    <cellStyle name="Normal 5 4 4 2" xfId="832" xr:uid="{DCFE4B7C-B4CF-4B4F-8A85-2704BDEE55E1}"/>
    <cellStyle name="Normal 5 4 4 2 2" xfId="833" xr:uid="{8E0DC975-225A-4008-BD6C-1E002201BD1F}"/>
    <cellStyle name="Normal 5 4 4 2 2 2" xfId="834" xr:uid="{839AEC94-D0FC-4222-8C55-895298F288EE}"/>
    <cellStyle name="Normal 5 4 4 2 2 2 2" xfId="3890" xr:uid="{48DDA2E9-D467-440D-807B-97316EF52D2C}"/>
    <cellStyle name="Normal 5 4 4 2 2 3" xfId="835" xr:uid="{59DC534E-8332-4734-A2C9-02B67746A515}"/>
    <cellStyle name="Normal 5 4 4 2 2 4" xfId="836" xr:uid="{C8DE2972-8921-4808-80C2-49AB431933B8}"/>
    <cellStyle name="Normal 5 4 4 2 3" xfId="837" xr:uid="{C71A692F-82B8-41F3-9AA9-CBE4467C7CC3}"/>
    <cellStyle name="Normal 5 4 4 2 3 2" xfId="3891" xr:uid="{ECC056F7-8F3A-4A34-BE00-8CDEE2727309}"/>
    <cellStyle name="Normal 5 4 4 2 4" xfId="838" xr:uid="{76DC4830-3023-4F75-8395-1CE45B210729}"/>
    <cellStyle name="Normal 5 4 4 2 5" xfId="839" xr:uid="{41F5E9E1-9A0E-4315-BD22-7C988D4D19E8}"/>
    <cellStyle name="Normal 5 4 4 3" xfId="840" xr:uid="{1E8D55AD-8ADE-45B1-9AB5-FA7EBFDF949E}"/>
    <cellStyle name="Normal 5 4 4 3 2" xfId="841" xr:uid="{A2FBFB6B-253C-4FFD-AC07-6C35C022E1CF}"/>
    <cellStyle name="Normal 5 4 4 3 2 2" xfId="3892" xr:uid="{01C3C3F6-46E8-4FF2-8749-C597FA7935D7}"/>
    <cellStyle name="Normal 5 4 4 3 3" xfId="842" xr:uid="{7D742557-99BD-4BA4-9DB4-065112D96CED}"/>
    <cellStyle name="Normal 5 4 4 3 4" xfId="843" xr:uid="{0E9468A6-A5BA-41B8-B5A3-E839739B3268}"/>
    <cellStyle name="Normal 5 4 4 4" xfId="844" xr:uid="{34F1EA81-C39A-4F48-8FAE-9DFB69A33E26}"/>
    <cellStyle name="Normal 5 4 4 4 2" xfId="845" xr:uid="{C8680018-498B-45A1-A4E3-CD4820A8C935}"/>
    <cellStyle name="Normal 5 4 4 4 3" xfId="846" xr:uid="{2227E522-5984-40E1-A751-6604BD6B0887}"/>
    <cellStyle name="Normal 5 4 4 4 4" xfId="847" xr:uid="{0353F8C7-768A-4862-940B-8716280DF936}"/>
    <cellStyle name="Normal 5 4 4 5" xfId="848" xr:uid="{46002103-CE46-4866-AC34-21D52BA6FB4B}"/>
    <cellStyle name="Normal 5 4 4 6" xfId="849" xr:uid="{B3EA1CEE-E859-4714-93F2-2AF3DCA0F41C}"/>
    <cellStyle name="Normal 5 4 4 7" xfId="850" xr:uid="{C7261FCC-A865-4FF8-A144-C3D823F88615}"/>
    <cellStyle name="Normal 5 4 5" xfId="851" xr:uid="{832CFC95-E634-43D6-A6B3-71B0222E5E35}"/>
    <cellStyle name="Normal 5 4 5 2" xfId="852" xr:uid="{135D7A4B-A44A-4E57-94E6-5E162FA87528}"/>
    <cellStyle name="Normal 5 4 5 2 2" xfId="853" xr:uid="{58841AE0-873C-4287-BDFA-D1556190709E}"/>
    <cellStyle name="Normal 5 4 5 2 2 2" xfId="3893" xr:uid="{89A3F38C-2188-4C04-B270-2726C137A634}"/>
    <cellStyle name="Normal 5 4 5 2 2 2 2" xfId="3894" xr:uid="{EA403070-8BFA-44A4-A346-6C10AB0A891F}"/>
    <cellStyle name="Normal 5 4 5 2 2 3" xfId="3895" xr:uid="{9FE3937A-BAD4-49DD-8F4E-2E17AFE48622}"/>
    <cellStyle name="Normal 5 4 5 2 3" xfId="854" xr:uid="{23C21649-B582-4A98-83AF-BFE5C54513FD}"/>
    <cellStyle name="Normal 5 4 5 2 3 2" xfId="3896" xr:uid="{CB40B493-32E3-4DF1-86C2-DE5F16EBC2BA}"/>
    <cellStyle name="Normal 5 4 5 2 4" xfId="855" xr:uid="{C138FBC3-67E9-4B3C-B625-6BC2EC2EFB87}"/>
    <cellStyle name="Normal 5 4 5 3" xfId="856" xr:uid="{47BBC2C6-C2E7-4558-9305-7F30DB15497E}"/>
    <cellStyle name="Normal 5 4 5 3 2" xfId="857" xr:uid="{E33D05EA-CFB0-4537-B273-E4A6DB85E98E}"/>
    <cellStyle name="Normal 5 4 5 3 2 2" xfId="3897" xr:uid="{17D49B26-33E9-47D0-A32C-4C3402CCDFE6}"/>
    <cellStyle name="Normal 5 4 5 3 3" xfId="858" xr:uid="{267524F5-0163-4B0D-AF11-196889FC93E8}"/>
    <cellStyle name="Normal 5 4 5 3 4" xfId="859" xr:uid="{C2D16F75-7B87-420E-9563-BC5ADE82E510}"/>
    <cellStyle name="Normal 5 4 5 4" xfId="860" xr:uid="{B7009E21-B36E-4AA6-8002-EEC88808D163}"/>
    <cellStyle name="Normal 5 4 5 4 2" xfId="3898" xr:uid="{A5BC25F1-898D-4529-A21C-F174D81E2167}"/>
    <cellStyle name="Normal 5 4 5 5" xfId="861" xr:uid="{2DD8CFFE-034D-4F15-AA44-A907DAFD1132}"/>
    <cellStyle name="Normal 5 4 5 6" xfId="862" xr:uid="{06DC6B96-4ACB-46A3-ABC4-1E29DC5EFFEE}"/>
    <cellStyle name="Normal 5 4 6" xfId="863" xr:uid="{097113C0-E91C-46CB-AF50-5902D513DC7D}"/>
    <cellStyle name="Normal 5 4 6 2" xfId="864" xr:uid="{795F100C-A8DD-402A-9DCC-51EAC4242FC8}"/>
    <cellStyle name="Normal 5 4 6 2 2" xfId="865" xr:uid="{D0527609-ACA8-41D8-A732-E948E3FBF6E9}"/>
    <cellStyle name="Normal 5 4 6 2 2 2" xfId="3899" xr:uid="{852AFB58-3870-4F4F-91B0-32408C58E8F5}"/>
    <cellStyle name="Normal 5 4 6 2 3" xfId="866" xr:uid="{BC8423D1-368A-4D10-9F76-82F626880117}"/>
    <cellStyle name="Normal 5 4 6 2 4" xfId="867" xr:uid="{A6D082DC-D985-436D-BAFD-C529A9BF82EA}"/>
    <cellStyle name="Normal 5 4 6 3" xfId="868" xr:uid="{8D303A12-25BD-4E15-A27E-70338BDFC818}"/>
    <cellStyle name="Normal 5 4 6 3 2" xfId="3900" xr:uid="{32F1CD04-1A3B-4A3D-81F6-BD778FE8A4ED}"/>
    <cellStyle name="Normal 5 4 6 4" xfId="869" xr:uid="{4DB10A83-32FB-4585-AF4E-DFFF0D086F4E}"/>
    <cellStyle name="Normal 5 4 6 5" xfId="870" xr:uid="{C13BB7C7-DAAF-489B-A374-A292E6E4DE3E}"/>
    <cellStyle name="Normal 5 4 7" xfId="871" xr:uid="{36FD531B-AF65-4887-919A-6B599CC9E588}"/>
    <cellStyle name="Normal 5 4 7 2" xfId="872" xr:uid="{5612D265-E172-4405-A30F-022A2B9144F6}"/>
    <cellStyle name="Normal 5 4 7 2 2" xfId="3901" xr:uid="{8328A64A-9C6D-4E5C-AAE7-6E26B58F4DF3}"/>
    <cellStyle name="Normal 5 4 7 2 3" xfId="4389" xr:uid="{9B10765F-C769-4245-BB37-9E3926B37DCB}"/>
    <cellStyle name="Normal 5 4 7 3" xfId="873" xr:uid="{806481C6-C222-47ED-9B59-3278C40901C0}"/>
    <cellStyle name="Normal 5 4 7 4" xfId="874" xr:uid="{37FC1260-1F60-4F45-81B7-463E6967E618}"/>
    <cellStyle name="Normal 5 4 7 4 2" xfId="4748" xr:uid="{D229E3D0-B94D-4C2B-AA67-0FA1E6D53BB1}"/>
    <cellStyle name="Normal 5 4 7 4 3" xfId="4607" xr:uid="{88519E45-2DFA-4DD8-821A-F11CA650C3D5}"/>
    <cellStyle name="Normal 5 4 7 4 4" xfId="4469" xr:uid="{0F7FC7E9-F182-48D7-B63A-4B225EC1F4F0}"/>
    <cellStyle name="Normal 5 4 8" xfId="875" xr:uid="{BF20DB7D-1C51-4845-A3DF-7ADD127CEDEF}"/>
    <cellStyle name="Normal 5 4 8 2" xfId="876" xr:uid="{E16F6D96-B9B2-47F0-A7ED-245EFFE34ED7}"/>
    <cellStyle name="Normal 5 4 8 3" xfId="877" xr:uid="{D66BF844-C5B9-4DA1-B390-1594B7B871B3}"/>
    <cellStyle name="Normal 5 4 8 4" xfId="878" xr:uid="{661E0082-4FC9-48FA-AE94-F66251C801FF}"/>
    <cellStyle name="Normal 5 4 9" xfId="879" xr:uid="{D75DDCD6-BBDF-4A76-B4FA-EF3EBF62E70B}"/>
    <cellStyle name="Normal 5 5" xfId="880" xr:uid="{F11495BA-B2ED-4781-A5B9-F5EDD79971A4}"/>
    <cellStyle name="Normal 5 5 10" xfId="881" xr:uid="{F56FE9F9-60AB-4CA0-B027-9678042C8496}"/>
    <cellStyle name="Normal 5 5 11" xfId="882" xr:uid="{E6AA1786-C46A-43BD-876A-CD0D11873D09}"/>
    <cellStyle name="Normal 5 5 2" xfId="883" xr:uid="{10980463-BE2A-48FD-8DDA-0C2A7ED3DB34}"/>
    <cellStyle name="Normal 5 5 2 2" xfId="884" xr:uid="{971BFA0D-7BE9-418A-81A1-D887A60EAF6E}"/>
    <cellStyle name="Normal 5 5 2 2 2" xfId="885" xr:uid="{0FE7E59B-4B9B-44D8-9E36-4889069223B6}"/>
    <cellStyle name="Normal 5 5 2 2 2 2" xfId="886" xr:uid="{A185AD0E-9FB3-4CA2-8D7C-189C8A77E280}"/>
    <cellStyle name="Normal 5 5 2 2 2 2 2" xfId="887" xr:uid="{09B706E5-00D1-4733-9469-F5ADD3B2064E}"/>
    <cellStyle name="Normal 5 5 2 2 2 2 2 2" xfId="3902" xr:uid="{CA5FD4D7-7B2D-43B7-A784-9284F455323D}"/>
    <cellStyle name="Normal 5 5 2 2 2 2 3" xfId="888" xr:uid="{3E7128B6-6871-4135-8E29-05058ECCEFD3}"/>
    <cellStyle name="Normal 5 5 2 2 2 2 4" xfId="889" xr:uid="{D77E1610-8759-46F7-98F7-5B556089049C}"/>
    <cellStyle name="Normal 5 5 2 2 2 3" xfId="890" xr:uid="{B93A7B31-6E6F-4045-B53F-3E0C1F006234}"/>
    <cellStyle name="Normal 5 5 2 2 2 3 2" xfId="891" xr:uid="{FC41E0BC-E854-4A20-8362-77F230E5B086}"/>
    <cellStyle name="Normal 5 5 2 2 2 3 3" xfId="892" xr:uid="{07D6F528-0BF3-41D6-99BE-8BA29944E92B}"/>
    <cellStyle name="Normal 5 5 2 2 2 3 4" xfId="893" xr:uid="{C13ECDE4-A3A6-4F69-8846-A80661496F88}"/>
    <cellStyle name="Normal 5 5 2 2 2 4" xfId="894" xr:uid="{4C829553-F3EE-4FB5-B264-FE8848B5677E}"/>
    <cellStyle name="Normal 5 5 2 2 2 5" xfId="895" xr:uid="{2D76C04A-8555-4FCE-AFE2-4902DED3FF57}"/>
    <cellStyle name="Normal 5 5 2 2 2 6" xfId="896" xr:uid="{F61E9A5E-AEEF-4263-873C-364C01823BD5}"/>
    <cellStyle name="Normal 5 5 2 2 3" xfId="897" xr:uid="{E2E1B072-4436-47D2-BFBB-F8FF974B2E64}"/>
    <cellStyle name="Normal 5 5 2 2 3 2" xfId="898" xr:uid="{FD5627BA-7EB9-4266-A3C4-DAEE1B677833}"/>
    <cellStyle name="Normal 5 5 2 2 3 2 2" xfId="899" xr:uid="{E02B2FDF-7489-42F7-94D3-83044AE0D4F6}"/>
    <cellStyle name="Normal 5 5 2 2 3 2 3" xfId="900" xr:uid="{2FD911B6-6B06-4DD2-ACA2-47450D558FC6}"/>
    <cellStyle name="Normal 5 5 2 2 3 2 4" xfId="901" xr:uid="{0010AD0E-276B-4001-86F6-E48D63236D86}"/>
    <cellStyle name="Normal 5 5 2 2 3 3" xfId="902" xr:uid="{C799B8BD-2C16-48B0-987A-F5895F41A3E2}"/>
    <cellStyle name="Normal 5 5 2 2 3 4" xfId="903" xr:uid="{AA889B44-5C1B-4DD9-9659-B4C93EA2D681}"/>
    <cellStyle name="Normal 5 5 2 2 3 5" xfId="904" xr:uid="{5E94C1FF-9157-4906-BCE7-BBA047678593}"/>
    <cellStyle name="Normal 5 5 2 2 4" xfId="905" xr:uid="{CBD54459-4400-4AF2-BEE4-A5B9FEC06A3D}"/>
    <cellStyle name="Normal 5 5 2 2 4 2" xfId="906" xr:uid="{707D9F6E-1784-41FF-A372-34B383EB80C1}"/>
    <cellStyle name="Normal 5 5 2 2 4 3" xfId="907" xr:uid="{84F7F673-4565-4FC6-B449-07C21741928C}"/>
    <cellStyle name="Normal 5 5 2 2 4 4" xfId="908" xr:uid="{A0096148-B77F-45E8-9118-B3C97AE1E64C}"/>
    <cellStyle name="Normal 5 5 2 2 5" xfId="909" xr:uid="{A9E4A948-B5C1-4D28-A6FD-6A2E0FF45447}"/>
    <cellStyle name="Normal 5 5 2 2 5 2" xfId="910" xr:uid="{C765907E-4691-480D-B815-11298C25C4C7}"/>
    <cellStyle name="Normal 5 5 2 2 5 3" xfId="911" xr:uid="{2398DC72-162D-45A9-BD92-087F292E9014}"/>
    <cellStyle name="Normal 5 5 2 2 5 4" xfId="912" xr:uid="{3DA8C166-7512-4F53-99DB-32EBB8B35FC9}"/>
    <cellStyle name="Normal 5 5 2 2 6" xfId="913" xr:uid="{376492D3-32E9-4466-8565-E647CEEA046F}"/>
    <cellStyle name="Normal 5 5 2 2 7" xfId="914" xr:uid="{277DA6A4-7148-42A8-9506-0B06A22F7DBB}"/>
    <cellStyle name="Normal 5 5 2 2 8" xfId="915" xr:uid="{46CD7601-B476-45F0-9017-AB7D1CB844AF}"/>
    <cellStyle name="Normal 5 5 2 3" xfId="916" xr:uid="{A9BF4BB0-C6DA-481D-9AED-94869AE6155F}"/>
    <cellStyle name="Normal 5 5 2 3 2" xfId="917" xr:uid="{C5EBA353-B354-4EE7-83C1-CC2511F4C4C5}"/>
    <cellStyle name="Normal 5 5 2 3 2 2" xfId="918" xr:uid="{AA77736E-2B5A-4ED6-B0FA-9919E5A61C42}"/>
    <cellStyle name="Normal 5 5 2 3 2 2 2" xfId="3903" xr:uid="{624098C3-7FC8-4B01-A176-5FC3639FC30A}"/>
    <cellStyle name="Normal 5 5 2 3 2 2 2 2" xfId="3904" xr:uid="{A7E75FEB-DA6D-49A0-B969-00BD74BA40B0}"/>
    <cellStyle name="Normal 5 5 2 3 2 2 3" xfId="3905" xr:uid="{A6925888-4DDE-4DF0-A65D-DA7EC90CF6CA}"/>
    <cellStyle name="Normal 5 5 2 3 2 3" xfId="919" xr:uid="{B3842C72-8CF4-4481-8150-FE339061C113}"/>
    <cellStyle name="Normal 5 5 2 3 2 3 2" xfId="3906" xr:uid="{8D901A46-CACA-4F58-B37C-36859EDC5749}"/>
    <cellStyle name="Normal 5 5 2 3 2 4" xfId="920" xr:uid="{F7677FE3-4684-4415-A6E0-DCD122F99387}"/>
    <cellStyle name="Normal 5 5 2 3 3" xfId="921" xr:uid="{0E768439-5A64-473D-8F5F-CCAB2C9F355E}"/>
    <cellStyle name="Normal 5 5 2 3 3 2" xfId="922" xr:uid="{127366DC-2AA9-40D7-838C-2F8A3E54F598}"/>
    <cellStyle name="Normal 5 5 2 3 3 2 2" xfId="3907" xr:uid="{38ACD47E-84C8-44F0-98B3-74DCCFC6757C}"/>
    <cellStyle name="Normal 5 5 2 3 3 3" xfId="923" xr:uid="{BA6D2F87-6444-4C56-8077-9E9198A40DBF}"/>
    <cellStyle name="Normal 5 5 2 3 3 4" xfId="924" xr:uid="{1408BBFA-14A8-4356-9BE3-CFFF9E8037AD}"/>
    <cellStyle name="Normal 5 5 2 3 4" xfId="925" xr:uid="{62FCEE60-2A65-46E4-BE56-F62D87699478}"/>
    <cellStyle name="Normal 5 5 2 3 4 2" xfId="3908" xr:uid="{6CD7302F-87DB-4D7E-9694-8F0C0BE6D9B7}"/>
    <cellStyle name="Normal 5 5 2 3 5" xfId="926" xr:uid="{A05BAC97-A27E-433A-A8A5-F30FF502555F}"/>
    <cellStyle name="Normal 5 5 2 3 6" xfId="927" xr:uid="{21FB869B-2D40-46E8-B80C-6172A348251C}"/>
    <cellStyle name="Normal 5 5 2 4" xfId="928" xr:uid="{EB68BE3B-A126-449F-BD8D-DC4D531BC0E9}"/>
    <cellStyle name="Normal 5 5 2 4 2" xfId="929" xr:uid="{D054C4AF-CD1C-45B5-8886-7A54A5FA9E28}"/>
    <cellStyle name="Normal 5 5 2 4 2 2" xfId="930" xr:uid="{15A5BB24-A124-49C8-9E45-CC934E39FFC0}"/>
    <cellStyle name="Normal 5 5 2 4 2 2 2" xfId="3909" xr:uid="{021B47DB-7B6B-4E9B-A798-E6469EFE5C75}"/>
    <cellStyle name="Normal 5 5 2 4 2 3" xfId="931" xr:uid="{024A7875-800F-47C1-A3D9-16E0C32B1422}"/>
    <cellStyle name="Normal 5 5 2 4 2 4" xfId="932" xr:uid="{8399CA8F-DCF0-4711-A5DB-379818988AB4}"/>
    <cellStyle name="Normal 5 5 2 4 3" xfId="933" xr:uid="{C4021208-2C07-4191-B651-B6E73A252948}"/>
    <cellStyle name="Normal 5 5 2 4 3 2" xfId="3910" xr:uid="{F805C0D7-1D4C-499D-9FD4-791975EB1A3B}"/>
    <cellStyle name="Normal 5 5 2 4 4" xfId="934" xr:uid="{78BCE929-D2D1-4261-BE3D-80ED7321F384}"/>
    <cellStyle name="Normal 5 5 2 4 5" xfId="935" xr:uid="{57AE7F79-9489-45C1-AAE7-69833815789D}"/>
    <cellStyle name="Normal 5 5 2 5" xfId="936" xr:uid="{91AE0A76-7DB7-472E-83EB-47C22A7FEFF8}"/>
    <cellStyle name="Normal 5 5 2 5 2" xfId="937" xr:uid="{F3417CEF-B4A5-4BF8-8DE7-06A0D186CC46}"/>
    <cellStyle name="Normal 5 5 2 5 2 2" xfId="3911" xr:uid="{7173766D-F7F2-4CD7-BEFD-87D43601D601}"/>
    <cellStyle name="Normal 5 5 2 5 3" xfId="938" xr:uid="{BECC9F9A-7557-4C87-B34E-DA02D4A9DB92}"/>
    <cellStyle name="Normal 5 5 2 5 4" xfId="939" xr:uid="{1F7421E0-E9C2-4F50-8DEC-6B0F8288FB8D}"/>
    <cellStyle name="Normal 5 5 2 6" xfId="940" xr:uid="{FFDAFBAA-79C0-462A-A8C3-88DC06D07323}"/>
    <cellStyle name="Normal 5 5 2 6 2" xfId="941" xr:uid="{F666D504-DD49-4829-B4A9-25EBE5F55292}"/>
    <cellStyle name="Normal 5 5 2 6 3" xfId="942" xr:uid="{898F4D0D-5BD8-46B8-8FA1-358B4D7C334B}"/>
    <cellStyle name="Normal 5 5 2 6 4" xfId="943" xr:uid="{4A63FC89-9F84-400F-AD4C-3E9B997E2314}"/>
    <cellStyle name="Normal 5 5 2 7" xfId="944" xr:uid="{D775B346-8C9E-4D16-8FEE-591DF1FCA304}"/>
    <cellStyle name="Normal 5 5 2 8" xfId="945" xr:uid="{8A7AE21E-826B-4017-9F9F-87B34F7BC35D}"/>
    <cellStyle name="Normal 5 5 2 9" xfId="946" xr:uid="{6D46C102-E7AE-4BD3-B053-4880A3B61428}"/>
    <cellStyle name="Normal 5 5 3" xfId="947" xr:uid="{E13AF199-E7D8-4553-9A41-48104D541179}"/>
    <cellStyle name="Normal 5 5 3 2" xfId="948" xr:uid="{794B3983-B0A2-4DC8-AFF1-1E7D0E5B8C05}"/>
    <cellStyle name="Normal 5 5 3 2 2" xfId="949" xr:uid="{12B6B937-72E5-4E35-A223-EC0E206CD56A}"/>
    <cellStyle name="Normal 5 5 3 2 2 2" xfId="950" xr:uid="{9E1835DF-E005-49B6-A8C2-28F6C2A12465}"/>
    <cellStyle name="Normal 5 5 3 2 2 2 2" xfId="3912" xr:uid="{499983A1-FEF4-47E5-98C9-66023C6CE1DC}"/>
    <cellStyle name="Normal 5 5 3 2 2 2 2 2" xfId="4639" xr:uid="{B2D62068-11C0-448D-8465-8A7F2722E5A2}"/>
    <cellStyle name="Normal 5 5 3 2 2 2 3" xfId="4640" xr:uid="{15DBA907-9D2C-4A74-A480-B7D006735176}"/>
    <cellStyle name="Normal 5 5 3 2 2 3" xfId="951" xr:uid="{A3C8A7AA-7D0D-4878-94BE-2311E6C25A94}"/>
    <cellStyle name="Normal 5 5 3 2 2 3 2" xfId="4641" xr:uid="{8B8EEABD-B995-4BCF-8CE7-448842E85A6E}"/>
    <cellStyle name="Normal 5 5 3 2 2 4" xfId="952" xr:uid="{EA30558B-6AE0-40B2-BB2D-14C41DDC4111}"/>
    <cellStyle name="Normal 5 5 3 2 3" xfId="953" xr:uid="{D0629F9D-416B-42BB-8099-E7342BA1CB68}"/>
    <cellStyle name="Normal 5 5 3 2 3 2" xfId="954" xr:uid="{CD513576-47F3-43D3-BF38-8BBD21126459}"/>
    <cellStyle name="Normal 5 5 3 2 3 2 2" xfId="4642" xr:uid="{6B67F2BD-F205-4E09-A466-AEE1D1C6BFD9}"/>
    <cellStyle name="Normal 5 5 3 2 3 3" xfId="955" xr:uid="{DE8DCB4F-FD4E-44C1-B4A0-683922410513}"/>
    <cellStyle name="Normal 5 5 3 2 3 4" xfId="956" xr:uid="{15D31F3B-6739-4349-8542-703BD0D914C9}"/>
    <cellStyle name="Normal 5 5 3 2 4" xfId="957" xr:uid="{309A53A5-FAF9-423B-B1BE-306B9B2012F6}"/>
    <cellStyle name="Normal 5 5 3 2 4 2" xfId="4643" xr:uid="{BA933D98-0802-4F37-979F-845DCA367ADC}"/>
    <cellStyle name="Normal 5 5 3 2 5" xfId="958" xr:uid="{C08059AC-805F-487A-B168-C69C63B0A944}"/>
    <cellStyle name="Normal 5 5 3 2 6" xfId="959" xr:uid="{0E971DBF-B375-4B04-A2A5-6A926C92027D}"/>
    <cellStyle name="Normal 5 5 3 3" xfId="960" xr:uid="{2558155E-1881-4675-9C0E-6A65B0E78F44}"/>
    <cellStyle name="Normal 5 5 3 3 2" xfId="961" xr:uid="{65E21FAF-674D-4A46-B15B-5331A7409DCF}"/>
    <cellStyle name="Normal 5 5 3 3 2 2" xfId="962" xr:uid="{5D2D84B1-02CD-4C81-BC22-B2B25A48C397}"/>
    <cellStyle name="Normal 5 5 3 3 2 2 2" xfId="4644" xr:uid="{5DB92C9E-C399-4D76-BBE5-E6EA00503822}"/>
    <cellStyle name="Normal 5 5 3 3 2 3" xfId="963" xr:uid="{B171DE61-5F30-4857-95F3-36AED7C025D1}"/>
    <cellStyle name="Normal 5 5 3 3 2 4" xfId="964" xr:uid="{B9D8E4B4-E370-488E-9E72-CDC04AAE7EB5}"/>
    <cellStyle name="Normal 5 5 3 3 3" xfId="965" xr:uid="{9216250F-51F5-4CA6-B03D-C6E096A8418B}"/>
    <cellStyle name="Normal 5 5 3 3 3 2" xfId="4645" xr:uid="{26464A1A-BAFC-468B-9C66-E8BA8A2A395F}"/>
    <cellStyle name="Normal 5 5 3 3 4" xfId="966" xr:uid="{C1F30DD0-CBCA-4178-B262-391E863F58E3}"/>
    <cellStyle name="Normal 5 5 3 3 5" xfId="967" xr:uid="{E7E0CDE3-6375-47BD-A3A4-20B6E8469163}"/>
    <cellStyle name="Normal 5 5 3 4" xfId="968" xr:uid="{4E80C74A-81E8-49DB-9A1A-8DD1340E0D63}"/>
    <cellStyle name="Normal 5 5 3 4 2" xfId="969" xr:uid="{33D25388-F7D1-4C4C-88D1-69B18E73EF73}"/>
    <cellStyle name="Normal 5 5 3 4 2 2" xfId="4646" xr:uid="{4FA832F8-4F61-4F01-9F71-E18D24249DE1}"/>
    <cellStyle name="Normal 5 5 3 4 3" xfId="970" xr:uid="{CD84DE78-3B45-4C24-B98A-CD4A2C5D7C47}"/>
    <cellStyle name="Normal 5 5 3 4 4" xfId="971" xr:uid="{B313BF26-02F7-4E8D-A2F9-C9909969FA6F}"/>
    <cellStyle name="Normal 5 5 3 5" xfId="972" xr:uid="{A997C383-E349-4AC8-9D8F-5D67B7C3A8AD}"/>
    <cellStyle name="Normal 5 5 3 5 2" xfId="973" xr:uid="{9C35DFA5-FA79-48FD-8DE1-86FF3E5F535D}"/>
    <cellStyle name="Normal 5 5 3 5 3" xfId="974" xr:uid="{98BF13B2-66B8-43C6-BD72-E4B4E1FB893C}"/>
    <cellStyle name="Normal 5 5 3 5 4" xfId="975" xr:uid="{505979E4-3D20-4014-9298-0B9498F9545D}"/>
    <cellStyle name="Normal 5 5 3 6" xfId="976" xr:uid="{DE33E4BB-BD77-4DBE-91EC-2D675E75870D}"/>
    <cellStyle name="Normal 5 5 3 7" xfId="977" xr:uid="{52077765-991F-43D4-9B6F-46A877DEAE51}"/>
    <cellStyle name="Normal 5 5 3 8" xfId="978" xr:uid="{457AEC0E-78AE-4377-9529-3F47B3CF3975}"/>
    <cellStyle name="Normal 5 5 4" xfId="979" xr:uid="{04394A22-2DB5-4558-8F12-F200B48AE801}"/>
    <cellStyle name="Normal 5 5 4 2" xfId="980" xr:uid="{7F14FA7E-132B-4113-93DA-92D38EA4DAEC}"/>
    <cellStyle name="Normal 5 5 4 2 2" xfId="981" xr:uid="{07D4D5A6-712D-4C4A-8B21-0B9193FB79BF}"/>
    <cellStyle name="Normal 5 5 4 2 2 2" xfId="982" xr:uid="{CAD32FEA-B25C-4B97-8F62-F532593E1A3C}"/>
    <cellStyle name="Normal 5 5 4 2 2 2 2" xfId="3913" xr:uid="{837D3FF0-AF2E-4A8E-950C-EB0C620ED1E1}"/>
    <cellStyle name="Normal 5 5 4 2 2 3" xfId="983" xr:uid="{8E340267-B713-4E15-8795-71011527B5CC}"/>
    <cellStyle name="Normal 5 5 4 2 2 4" xfId="984" xr:uid="{524D803A-ADEE-4D68-B2CB-47F3FDE3E731}"/>
    <cellStyle name="Normal 5 5 4 2 3" xfId="985" xr:uid="{11782DC9-439F-4E6A-A8EB-C4933AFB228F}"/>
    <cellStyle name="Normal 5 5 4 2 3 2" xfId="3914" xr:uid="{BFE5881E-AB15-4C0F-BB69-1445B53BC3A9}"/>
    <cellStyle name="Normal 5 5 4 2 4" xfId="986" xr:uid="{1A17AC8F-D14A-49AB-B616-252D5EBF818B}"/>
    <cellStyle name="Normal 5 5 4 2 5" xfId="987" xr:uid="{9B3C3B05-902C-4889-82BC-160AEA4EB4ED}"/>
    <cellStyle name="Normal 5 5 4 3" xfId="988" xr:uid="{9EDE8402-853B-4FF3-A8CD-29841FD4A575}"/>
    <cellStyle name="Normal 5 5 4 3 2" xfId="989" xr:uid="{E045D7A3-ED1D-4C42-B17F-101764A26892}"/>
    <cellStyle name="Normal 5 5 4 3 2 2" xfId="3915" xr:uid="{11C64920-D33A-404F-9F27-CE38C903C129}"/>
    <cellStyle name="Normal 5 5 4 3 3" xfId="990" xr:uid="{0AD33E42-8E86-4488-A873-2D20FE6BAD32}"/>
    <cellStyle name="Normal 5 5 4 3 4" xfId="991" xr:uid="{CC262ACD-5488-4A9C-8729-FF87F7EA32AD}"/>
    <cellStyle name="Normal 5 5 4 4" xfId="992" xr:uid="{CF6FB5D5-98CE-492D-A565-1D977B879DF2}"/>
    <cellStyle name="Normal 5 5 4 4 2" xfId="993" xr:uid="{8A921E64-DBA3-4253-9C65-A6BA98F4AD0C}"/>
    <cellStyle name="Normal 5 5 4 4 3" xfId="994" xr:uid="{F4447C56-7EFC-44A8-BEF2-2F3B05560673}"/>
    <cellStyle name="Normal 5 5 4 4 4" xfId="995" xr:uid="{4915E6A0-8A82-4AEC-8667-A081ECFAADA9}"/>
    <cellStyle name="Normal 5 5 4 5" xfId="996" xr:uid="{F0FD5E56-9330-4D3A-9E65-909E1D6BF46F}"/>
    <cellStyle name="Normal 5 5 4 6" xfId="997" xr:uid="{3852EA58-B371-46E7-BAF2-44A75B8458F9}"/>
    <cellStyle name="Normal 5 5 4 7" xfId="998" xr:uid="{9C556AA1-876D-42A1-8A16-5FAC164A96DB}"/>
    <cellStyle name="Normal 5 5 5" xfId="999" xr:uid="{D870F22D-7EDA-463C-A024-CBDAA8DDD936}"/>
    <cellStyle name="Normal 5 5 5 2" xfId="1000" xr:uid="{1D638199-0073-48A0-BD72-2A12519244B6}"/>
    <cellStyle name="Normal 5 5 5 2 2" xfId="1001" xr:uid="{BAC2A96C-74D3-4120-BBB6-D03A53CB499F}"/>
    <cellStyle name="Normal 5 5 5 2 2 2" xfId="3916" xr:uid="{2B9053B1-3450-47E2-A90C-465C2D8B3BFF}"/>
    <cellStyle name="Normal 5 5 5 2 3" xfId="1002" xr:uid="{A3194F3F-2EA2-4A07-BBA6-38DEBAFD0363}"/>
    <cellStyle name="Normal 5 5 5 2 4" xfId="1003" xr:uid="{F9A9BEE1-A0EF-4DC4-B384-DC7F2BB52DFB}"/>
    <cellStyle name="Normal 5 5 5 3" xfId="1004" xr:uid="{BA713BCA-39BC-43FF-9FCD-921771254F6D}"/>
    <cellStyle name="Normal 5 5 5 3 2" xfId="1005" xr:uid="{9EDC5DAE-54B0-41A9-8A10-221221C5CA55}"/>
    <cellStyle name="Normal 5 5 5 3 3" xfId="1006" xr:uid="{AA203CFD-62DE-4626-B896-36303A8AEB9C}"/>
    <cellStyle name="Normal 5 5 5 3 4" xfId="1007" xr:uid="{E8250E3F-408A-4FEC-AB0C-9C88EA991319}"/>
    <cellStyle name="Normal 5 5 5 4" xfId="1008" xr:uid="{D2214ED3-EAFD-432D-9C3C-F7F43E1889E6}"/>
    <cellStyle name="Normal 5 5 5 5" xfId="1009" xr:uid="{21CE2373-1263-4EDD-9129-67FE32D4BD77}"/>
    <cellStyle name="Normal 5 5 5 6" xfId="1010" xr:uid="{740EFD4E-66B2-4F34-98A9-12DAB32FBC83}"/>
    <cellStyle name="Normal 5 5 6" xfId="1011" xr:uid="{84780785-74D6-4D95-906B-122979EFE093}"/>
    <cellStyle name="Normal 5 5 6 2" xfId="1012" xr:uid="{8D3E5338-40F8-480E-AF59-521EEDF513A6}"/>
    <cellStyle name="Normal 5 5 6 2 2" xfId="1013" xr:uid="{AAF0D8EC-2858-4C33-A2C1-25E71391EFB3}"/>
    <cellStyle name="Normal 5 5 6 2 3" xfId="1014" xr:uid="{B3CC612B-0A9E-46E6-931E-8E262314BF00}"/>
    <cellStyle name="Normal 5 5 6 2 4" xfId="1015" xr:uid="{669F9EE1-7C89-4315-838C-D8A714D3F0F6}"/>
    <cellStyle name="Normal 5 5 6 3" xfId="1016" xr:uid="{D0AE12D5-008F-4D28-8B17-EFAA232F56E4}"/>
    <cellStyle name="Normal 5 5 6 4" xfId="1017" xr:uid="{B0750F3D-8E04-4B25-8731-D7BE83578726}"/>
    <cellStyle name="Normal 5 5 6 5" xfId="1018" xr:uid="{43E59489-66AE-4F47-BBB4-0AEF387D962A}"/>
    <cellStyle name="Normal 5 5 7" xfId="1019" xr:uid="{A1ABF02A-E394-4E11-9415-194BC0928ABC}"/>
    <cellStyle name="Normal 5 5 7 2" xfId="1020" xr:uid="{5E639963-C911-4DD4-9A80-F671300927A3}"/>
    <cellStyle name="Normal 5 5 7 3" xfId="1021" xr:uid="{5D7924F3-6F21-4CD2-875D-B58439543CD6}"/>
    <cellStyle name="Normal 5 5 7 4" xfId="1022" xr:uid="{6E99737B-1B77-45EB-9BDC-16035B6217F1}"/>
    <cellStyle name="Normal 5 5 8" xfId="1023" xr:uid="{DFDB0A1F-FBCD-4C2A-8D0D-53706CF9C25D}"/>
    <cellStyle name="Normal 5 5 8 2" xfId="1024" xr:uid="{9D820A16-9F5E-479B-B4A6-CC2CAC0B555F}"/>
    <cellStyle name="Normal 5 5 8 3" xfId="1025" xr:uid="{9BD7DCE0-3191-4482-AAFB-F1099E4CE816}"/>
    <cellStyle name="Normal 5 5 8 4" xfId="1026" xr:uid="{3F0D7727-13E3-4EE7-9704-39885844D944}"/>
    <cellStyle name="Normal 5 5 9" xfId="1027" xr:uid="{97B0C13F-67ED-413B-94DF-B8A007997D16}"/>
    <cellStyle name="Normal 5 6" xfId="1028" xr:uid="{C4D91DA4-B69D-4B47-A118-EE37B750E709}"/>
    <cellStyle name="Normal 5 6 10" xfId="1029" xr:uid="{C5CA16E3-E2F0-4A40-959D-160105715299}"/>
    <cellStyle name="Normal 5 6 11" xfId="1030" xr:uid="{1B117CC0-9A72-4DC8-A3CA-B06BA8FA6864}"/>
    <cellStyle name="Normal 5 6 2" xfId="1031" xr:uid="{12811F74-8715-4ABC-B5A1-CFFBD1F38FD0}"/>
    <cellStyle name="Normal 5 6 2 2" xfId="1032" xr:uid="{B28E3B16-3221-4DC1-B9D9-4C49C10D82B0}"/>
    <cellStyle name="Normal 5 6 2 2 2" xfId="1033" xr:uid="{6717D993-49B5-429E-A9E8-D3796ACEBE61}"/>
    <cellStyle name="Normal 5 6 2 2 2 2" xfId="1034" xr:uid="{0D345733-7191-4EC3-B229-C85E89D56705}"/>
    <cellStyle name="Normal 5 6 2 2 2 2 2" xfId="1035" xr:uid="{6016078E-17DC-48AD-84F3-4611E83BB340}"/>
    <cellStyle name="Normal 5 6 2 2 2 2 3" xfId="1036" xr:uid="{BED8E3D1-C2B0-407E-B762-37165520BF83}"/>
    <cellStyle name="Normal 5 6 2 2 2 2 4" xfId="1037" xr:uid="{0D13C8A0-EB0E-4F09-9993-224C03BB5B66}"/>
    <cellStyle name="Normal 5 6 2 2 2 3" xfId="1038" xr:uid="{60E791EF-DD29-4E20-A570-6B036D593511}"/>
    <cellStyle name="Normal 5 6 2 2 2 3 2" xfId="1039" xr:uid="{6EB8A02C-7A1C-476E-A2AD-AD9E7C93E14F}"/>
    <cellStyle name="Normal 5 6 2 2 2 3 3" xfId="1040" xr:uid="{00EB3123-BFEB-4E49-A6EA-870A1BA6C728}"/>
    <cellStyle name="Normal 5 6 2 2 2 3 4" xfId="1041" xr:uid="{B7BBF571-9E27-4CCB-8582-22A56CD6C1E2}"/>
    <cellStyle name="Normal 5 6 2 2 2 4" xfId="1042" xr:uid="{0C762180-62BD-4399-864B-BCE29232B66B}"/>
    <cellStyle name="Normal 5 6 2 2 2 5" xfId="1043" xr:uid="{76456BA6-15AE-4D48-8C29-33FF1E70FDB2}"/>
    <cellStyle name="Normal 5 6 2 2 2 6" xfId="1044" xr:uid="{C99B9DE2-B3D1-4483-895A-38779D3D9974}"/>
    <cellStyle name="Normal 5 6 2 2 3" xfId="1045" xr:uid="{44EC4E11-97E5-41BD-A68D-E1EE71B49E9D}"/>
    <cellStyle name="Normal 5 6 2 2 3 2" xfId="1046" xr:uid="{6D5261FE-008F-4733-A83B-8662E78C74C8}"/>
    <cellStyle name="Normal 5 6 2 2 3 2 2" xfId="1047" xr:uid="{B4C0DBFC-68D0-447A-BDF1-1535A0F522D5}"/>
    <cellStyle name="Normal 5 6 2 2 3 2 3" xfId="1048" xr:uid="{4D9F7EAA-A92F-4152-BB77-D982EFE36039}"/>
    <cellStyle name="Normal 5 6 2 2 3 2 4" xfId="1049" xr:uid="{60D5B561-3641-4D10-AC37-0C3D4BFE8DCF}"/>
    <cellStyle name="Normal 5 6 2 2 3 3" xfId="1050" xr:uid="{9E698F8E-0A6E-473B-B4E0-77554F7EA480}"/>
    <cellStyle name="Normal 5 6 2 2 3 4" xfId="1051" xr:uid="{7D8B8C89-89D2-4C14-B3EB-FA87221589C9}"/>
    <cellStyle name="Normal 5 6 2 2 3 5" xfId="1052" xr:uid="{83C8AA24-EE5F-472C-9568-CD92C9FEFBCD}"/>
    <cellStyle name="Normal 5 6 2 2 4" xfId="1053" xr:uid="{993406AD-2AC0-4828-9A7E-5DCB430C49CA}"/>
    <cellStyle name="Normal 5 6 2 2 4 2" xfId="1054" xr:uid="{3F9BE5DA-7F20-4265-8740-42EB8179F753}"/>
    <cellStyle name="Normal 5 6 2 2 4 3" xfId="1055" xr:uid="{79A8F144-6940-45BE-8758-D448425EF638}"/>
    <cellStyle name="Normal 5 6 2 2 4 4" xfId="1056" xr:uid="{8AF63C87-B59C-45A6-8FFE-B6135456DDE9}"/>
    <cellStyle name="Normal 5 6 2 2 5" xfId="1057" xr:uid="{FBF959E2-3C7E-4863-A84D-10EE3B839407}"/>
    <cellStyle name="Normal 5 6 2 2 5 2" xfId="1058" xr:uid="{F90E1A3F-E5EB-408F-B8C4-09AE234A54A6}"/>
    <cellStyle name="Normal 5 6 2 2 5 3" xfId="1059" xr:uid="{AEA13631-6A52-4285-8D96-604D29872938}"/>
    <cellStyle name="Normal 5 6 2 2 5 4" xfId="1060" xr:uid="{B297550A-B283-4B48-AA0B-75F6B20BCD16}"/>
    <cellStyle name="Normal 5 6 2 2 6" xfId="1061" xr:uid="{193EAEAB-7C03-4EBF-B4C9-91C99079C9DB}"/>
    <cellStyle name="Normal 5 6 2 2 7" xfId="1062" xr:uid="{B947F6B5-4ED3-4F60-9E46-722DF1826753}"/>
    <cellStyle name="Normal 5 6 2 2 8" xfId="1063" xr:uid="{C23AE137-8265-4E22-B990-B3E6018AE42C}"/>
    <cellStyle name="Normal 5 6 2 3" xfId="1064" xr:uid="{DA0C1C74-4A3B-4BE3-9A7A-620C70915697}"/>
    <cellStyle name="Normal 5 6 2 3 2" xfId="1065" xr:uid="{104F716A-5E41-4E26-B7EF-2991FD3F17A8}"/>
    <cellStyle name="Normal 5 6 2 3 2 2" xfId="1066" xr:uid="{2804F475-4E60-4D90-AB39-2206328B05EA}"/>
    <cellStyle name="Normal 5 6 2 3 2 3" xfId="1067" xr:uid="{CFFC2E3C-9F48-4FFE-9FB6-108D92A1BD6E}"/>
    <cellStyle name="Normal 5 6 2 3 2 4" xfId="1068" xr:uid="{BA6325CD-90DB-4026-ACD3-7215CE426F1A}"/>
    <cellStyle name="Normal 5 6 2 3 3" xfId="1069" xr:uid="{F7D88FCB-12A1-4EE8-91D0-88513F30F69F}"/>
    <cellStyle name="Normal 5 6 2 3 3 2" xfId="1070" xr:uid="{E2B3AC98-714E-4A9E-BF96-3ED995087CCD}"/>
    <cellStyle name="Normal 5 6 2 3 3 3" xfId="1071" xr:uid="{C108C543-A590-4A23-B2D2-E21424D0E2F0}"/>
    <cellStyle name="Normal 5 6 2 3 3 4" xfId="1072" xr:uid="{0740391F-806B-4574-8064-659648995BB7}"/>
    <cellStyle name="Normal 5 6 2 3 4" xfId="1073" xr:uid="{C5297967-A118-4DF6-AAF0-7E8919FC565B}"/>
    <cellStyle name="Normal 5 6 2 3 5" xfId="1074" xr:uid="{A620E520-602D-46F2-ABD0-E93CE4D57E60}"/>
    <cellStyle name="Normal 5 6 2 3 6" xfId="1075" xr:uid="{F103EBF5-A7FA-4909-8ECE-90DD0309D410}"/>
    <cellStyle name="Normal 5 6 2 4" xfId="1076" xr:uid="{3C037103-AFD9-411C-940F-6097EDE278CB}"/>
    <cellStyle name="Normal 5 6 2 4 2" xfId="1077" xr:uid="{9389B4E1-1ABB-40B8-ADDB-5D30F389DBCA}"/>
    <cellStyle name="Normal 5 6 2 4 2 2" xfId="1078" xr:uid="{5900B735-1CD5-4E2E-88DC-B505AA593545}"/>
    <cellStyle name="Normal 5 6 2 4 2 3" xfId="1079" xr:uid="{1CA4CDF8-AB13-4F01-BE60-912A4A1DE293}"/>
    <cellStyle name="Normal 5 6 2 4 2 4" xfId="1080" xr:uid="{558B128A-E5F9-4B9D-83ED-948E91A375BD}"/>
    <cellStyle name="Normal 5 6 2 4 3" xfId="1081" xr:uid="{7D228721-DEC4-4978-81D6-7F47A5E2D047}"/>
    <cellStyle name="Normal 5 6 2 4 4" xfId="1082" xr:uid="{1B92D9E5-6BA9-44B3-B899-46AAB7EA4C93}"/>
    <cellStyle name="Normal 5 6 2 4 5" xfId="1083" xr:uid="{52B096E6-486A-4795-8976-605287A6BBAE}"/>
    <cellStyle name="Normal 5 6 2 5" xfId="1084" xr:uid="{578CB37F-E8E2-4678-BB3E-74057933FF53}"/>
    <cellStyle name="Normal 5 6 2 5 2" xfId="1085" xr:uid="{88FBBFD9-D196-43C6-AE75-2C5C658E3D77}"/>
    <cellStyle name="Normal 5 6 2 5 3" xfId="1086" xr:uid="{669F7F46-5D26-4AB4-ADEB-81FDCBB8430A}"/>
    <cellStyle name="Normal 5 6 2 5 4" xfId="1087" xr:uid="{9C1FDBB6-0A6B-4D00-8288-5519FD90EA05}"/>
    <cellStyle name="Normal 5 6 2 6" xfId="1088" xr:uid="{F381CE20-1AAD-4145-AA24-A026622B0B32}"/>
    <cellStyle name="Normal 5 6 2 6 2" xfId="1089" xr:uid="{F6EB9A90-D917-4B4B-B072-EDF6C795EA12}"/>
    <cellStyle name="Normal 5 6 2 6 3" xfId="1090" xr:uid="{A65AABB7-2E22-46F8-A2C5-F7AC61933E13}"/>
    <cellStyle name="Normal 5 6 2 6 4" xfId="1091" xr:uid="{5A104962-9312-4F1D-9FEB-832764B01BE4}"/>
    <cellStyle name="Normal 5 6 2 7" xfId="1092" xr:uid="{B9EDA013-D1EA-471A-B61B-8B6AC13E55CC}"/>
    <cellStyle name="Normal 5 6 2 8" xfId="1093" xr:uid="{BE5D384B-4283-4347-9082-5F47687F43B3}"/>
    <cellStyle name="Normal 5 6 2 9" xfId="1094" xr:uid="{BD00ABEE-CBD0-4E69-929D-3B58CAA8DF8F}"/>
    <cellStyle name="Normal 5 6 3" xfId="1095" xr:uid="{84A1CA35-C649-4CCE-9467-240CB6611D99}"/>
    <cellStyle name="Normal 5 6 3 2" xfId="1096" xr:uid="{9AF38773-75D2-41EC-8F27-B09B2FAE00B9}"/>
    <cellStyle name="Normal 5 6 3 2 2" xfId="1097" xr:uid="{A19DA303-E2EC-472B-BC53-13F17A6B1F92}"/>
    <cellStyle name="Normal 5 6 3 2 2 2" xfId="1098" xr:uid="{7992DD80-CF8D-444D-9FC3-0FC347E5525D}"/>
    <cellStyle name="Normal 5 6 3 2 2 2 2" xfId="3917" xr:uid="{5B4CA45C-E58C-4365-8E9E-1325817DEFDA}"/>
    <cellStyle name="Normal 5 6 3 2 2 3" xfId="1099" xr:uid="{73783604-2CA5-477A-A8F1-9444308A89E0}"/>
    <cellStyle name="Normal 5 6 3 2 2 4" xfId="1100" xr:uid="{5424A19C-9AD9-4904-9C80-CF62559F5B6E}"/>
    <cellStyle name="Normal 5 6 3 2 3" xfId="1101" xr:uid="{56F5E8EC-B259-443A-AFA2-0A326C4C5511}"/>
    <cellStyle name="Normal 5 6 3 2 3 2" xfId="1102" xr:uid="{7DD4FA02-6EC0-4958-B28B-5E0F3E8670B3}"/>
    <cellStyle name="Normal 5 6 3 2 3 3" xfId="1103" xr:uid="{4556FF78-0082-4914-9D94-35A639F9DA54}"/>
    <cellStyle name="Normal 5 6 3 2 3 4" xfId="1104" xr:uid="{74028A8E-5762-4DD9-80D0-FE1B5A08C408}"/>
    <cellStyle name="Normal 5 6 3 2 4" xfId="1105" xr:uid="{BE9DD4CA-17BC-4BAB-B5A8-9E3FAEE089FF}"/>
    <cellStyle name="Normal 5 6 3 2 5" xfId="1106" xr:uid="{1AC2428D-5C3E-4419-AE50-C8ECC29893E2}"/>
    <cellStyle name="Normal 5 6 3 2 6" xfId="1107" xr:uid="{C3E17FD2-D012-4BDA-9EB3-96A00C8A40B6}"/>
    <cellStyle name="Normal 5 6 3 3" xfId="1108" xr:uid="{AA35DF4B-4C31-4838-84D7-D1BAB6AE4053}"/>
    <cellStyle name="Normal 5 6 3 3 2" xfId="1109" xr:uid="{7EB00FC3-3EC5-4100-B978-C1DADC75C203}"/>
    <cellStyle name="Normal 5 6 3 3 2 2" xfId="1110" xr:uid="{B1E0C9AC-87BA-4D42-B5BA-E9275216F860}"/>
    <cellStyle name="Normal 5 6 3 3 2 3" xfId="1111" xr:uid="{822F11F4-4073-42C0-8ED4-BB03501A8CBB}"/>
    <cellStyle name="Normal 5 6 3 3 2 4" xfId="1112" xr:uid="{BBB44904-1631-4486-9416-53F96C86C63A}"/>
    <cellStyle name="Normal 5 6 3 3 3" xfId="1113" xr:uid="{81447A21-EAA9-4183-AFF3-1DD2DA46557F}"/>
    <cellStyle name="Normal 5 6 3 3 4" xfId="1114" xr:uid="{FA573DEA-71D2-464E-85AD-12279C28FDAA}"/>
    <cellStyle name="Normal 5 6 3 3 5" xfId="1115" xr:uid="{83A6AA2F-16C7-4260-9E1E-693C12E39967}"/>
    <cellStyle name="Normal 5 6 3 4" xfId="1116" xr:uid="{DB46F846-17AF-4D34-8964-F74E5D620608}"/>
    <cellStyle name="Normal 5 6 3 4 2" xfId="1117" xr:uid="{36E01470-468D-441D-B76D-8E53BC7CD205}"/>
    <cellStyle name="Normal 5 6 3 4 3" xfId="1118" xr:uid="{7262AD34-4C11-4356-BD22-A5E60AC4E771}"/>
    <cellStyle name="Normal 5 6 3 4 4" xfId="1119" xr:uid="{6EDB76F7-60D6-408B-8367-4B9D27629426}"/>
    <cellStyle name="Normal 5 6 3 5" xfId="1120" xr:uid="{1509F461-0E69-4084-A05F-1B7272D4F0F9}"/>
    <cellStyle name="Normal 5 6 3 5 2" xfId="1121" xr:uid="{717B1BC7-E03B-44B9-A4B9-252FAAC81655}"/>
    <cellStyle name="Normal 5 6 3 5 3" xfId="1122" xr:uid="{024008FF-08D3-425D-8925-84E37CAED115}"/>
    <cellStyle name="Normal 5 6 3 5 4" xfId="1123" xr:uid="{BF9E25FE-9A89-4DAE-92BA-96788B84246F}"/>
    <cellStyle name="Normal 5 6 3 6" xfId="1124" xr:uid="{66CA65A9-9EBE-4F1D-885A-5FB7D53F5E78}"/>
    <cellStyle name="Normal 5 6 3 7" xfId="1125" xr:uid="{53B7E313-C60D-4EEB-B998-24810A27D43B}"/>
    <cellStyle name="Normal 5 6 3 8" xfId="1126" xr:uid="{983C53E9-2256-483B-BE80-393FD2C1787D}"/>
    <cellStyle name="Normal 5 6 4" xfId="1127" xr:uid="{4A2191AB-C957-4ABF-8C64-F5E1FB5BF2A5}"/>
    <cellStyle name="Normal 5 6 4 2" xfId="1128" xr:uid="{7EAAAC7C-691C-4C22-8631-EFF5441005BB}"/>
    <cellStyle name="Normal 5 6 4 2 2" xfId="1129" xr:uid="{8F132AD6-5B4C-4721-8321-12AAB57F6165}"/>
    <cellStyle name="Normal 5 6 4 2 2 2" xfId="1130" xr:uid="{0F5B98B4-0717-4308-A2E9-E9CD87574A4B}"/>
    <cellStyle name="Normal 5 6 4 2 2 3" xfId="1131" xr:uid="{7BD0B97D-D8AB-46FD-9144-2D73CEBC9AC2}"/>
    <cellStyle name="Normal 5 6 4 2 2 4" xfId="1132" xr:uid="{01CEE341-2457-4450-A5F7-90A64113AFA5}"/>
    <cellStyle name="Normal 5 6 4 2 3" xfId="1133" xr:uid="{F91E3E6D-6933-476A-B98D-BB6BD9C87BEE}"/>
    <cellStyle name="Normal 5 6 4 2 4" xfId="1134" xr:uid="{7C877206-1EB8-464D-B17E-5184A28C8A41}"/>
    <cellStyle name="Normal 5 6 4 2 5" xfId="1135" xr:uid="{9A438D83-263D-4707-9DBE-06E4A5D13790}"/>
    <cellStyle name="Normal 5 6 4 3" xfId="1136" xr:uid="{B0D39E58-76A3-4E19-A05A-F176F6F92995}"/>
    <cellStyle name="Normal 5 6 4 3 2" xfId="1137" xr:uid="{B1A870A4-EFFE-4341-9EB0-65F3E949254E}"/>
    <cellStyle name="Normal 5 6 4 3 3" xfId="1138" xr:uid="{7780CC50-17D0-4CD8-89AA-B54EFC74AB7D}"/>
    <cellStyle name="Normal 5 6 4 3 4" xfId="1139" xr:uid="{E6EBAD4B-60FC-4FEF-BC16-A4FDCABF8095}"/>
    <cellStyle name="Normal 5 6 4 4" xfId="1140" xr:uid="{295CDA14-C668-4C70-9D3C-62C1828279AF}"/>
    <cellStyle name="Normal 5 6 4 4 2" xfId="1141" xr:uid="{E3E0445D-57E3-471F-A756-70B69A07132B}"/>
    <cellStyle name="Normal 5 6 4 4 3" xfId="1142" xr:uid="{F85C70A6-0AC2-4408-B743-1AFC748B6D34}"/>
    <cellStyle name="Normal 5 6 4 4 4" xfId="1143" xr:uid="{AF1979C7-BC72-4C30-8104-F58F152B009E}"/>
    <cellStyle name="Normal 5 6 4 5" xfId="1144" xr:uid="{63426133-D6CF-42E1-8EF8-A31F8CFFD1E0}"/>
    <cellStyle name="Normal 5 6 4 6" xfId="1145" xr:uid="{ADA04B2D-4788-465E-88C9-C8E5C6FEAA3F}"/>
    <cellStyle name="Normal 5 6 4 7" xfId="1146" xr:uid="{7A17DB47-6BD0-408E-BA55-D30745E564B0}"/>
    <cellStyle name="Normal 5 6 5" xfId="1147" xr:uid="{37231152-5D34-4E82-8D2F-34540779148E}"/>
    <cellStyle name="Normal 5 6 5 2" xfId="1148" xr:uid="{C823B3AE-0C18-42A2-95A6-5B81F25870BB}"/>
    <cellStyle name="Normal 5 6 5 2 2" xfId="1149" xr:uid="{12630BA2-9076-4FD7-991C-C7C68FB825AD}"/>
    <cellStyle name="Normal 5 6 5 2 3" xfId="1150" xr:uid="{57310015-D4FD-445C-9C57-C22FEEE071FF}"/>
    <cellStyle name="Normal 5 6 5 2 4" xfId="1151" xr:uid="{3A8C56D7-B056-40DA-A36A-3746EDA8B417}"/>
    <cellStyle name="Normal 5 6 5 3" xfId="1152" xr:uid="{C3D0A046-77F2-4501-A830-427C6DBD699D}"/>
    <cellStyle name="Normal 5 6 5 3 2" xfId="1153" xr:uid="{AFA19597-C4CE-4F82-A6CA-16A72BA47DC3}"/>
    <cellStyle name="Normal 5 6 5 3 3" xfId="1154" xr:uid="{73B6F9E1-F223-4134-A404-48E354561C3C}"/>
    <cellStyle name="Normal 5 6 5 3 4" xfId="1155" xr:uid="{65B64CD1-FEAB-4E9C-83B4-46240BF224F2}"/>
    <cellStyle name="Normal 5 6 5 4" xfId="1156" xr:uid="{432AA4C5-48CE-4DE2-B306-CC826703A9A3}"/>
    <cellStyle name="Normal 5 6 5 5" xfId="1157" xr:uid="{913D4309-BDD6-468D-A437-51893BF52F2E}"/>
    <cellStyle name="Normal 5 6 5 6" xfId="1158" xr:uid="{DF1EA103-ECE0-4F78-8EC9-1CDC092B99C6}"/>
    <cellStyle name="Normal 5 6 6" xfId="1159" xr:uid="{AB6AF9CC-1EE7-49AE-BD05-B6F2120AE2E3}"/>
    <cellStyle name="Normal 5 6 6 2" xfId="1160" xr:uid="{36BA0860-1F5C-4265-8935-26F06CE68EAD}"/>
    <cellStyle name="Normal 5 6 6 2 2" xfId="1161" xr:uid="{D288A013-05F6-4EDF-92BA-EB0B440F13FA}"/>
    <cellStyle name="Normal 5 6 6 2 3" xfId="1162" xr:uid="{3D8B5FF1-4EA5-4736-9CA4-CE4A30AA9F3D}"/>
    <cellStyle name="Normal 5 6 6 2 4" xfId="1163" xr:uid="{402801FE-F626-4805-A8B3-DAC9F4393B56}"/>
    <cellStyle name="Normal 5 6 6 3" xfId="1164" xr:uid="{7CC4A4E1-A161-4685-A947-3A5FD1BA0D92}"/>
    <cellStyle name="Normal 5 6 6 4" xfId="1165" xr:uid="{7A35004F-31B0-4716-A9DC-45AC5FE8DE87}"/>
    <cellStyle name="Normal 5 6 6 5" xfId="1166" xr:uid="{AA89D699-4E7B-484B-ADC9-0823D7DE319B}"/>
    <cellStyle name="Normal 5 6 7" xfId="1167" xr:uid="{EC9B9217-49EF-4E21-9422-F61979512C54}"/>
    <cellStyle name="Normal 5 6 7 2" xfId="1168" xr:uid="{D85629CF-BF4E-4111-B79E-D8405A09C662}"/>
    <cellStyle name="Normal 5 6 7 3" xfId="1169" xr:uid="{B47F48D0-3549-4543-9E96-517D0F159532}"/>
    <cellStyle name="Normal 5 6 7 4" xfId="1170" xr:uid="{89977E51-0D07-488D-B06B-1E70210A2676}"/>
    <cellStyle name="Normal 5 6 8" xfId="1171" xr:uid="{EF03ABDE-98E8-49F6-9001-E99CFE92CD64}"/>
    <cellStyle name="Normal 5 6 8 2" xfId="1172" xr:uid="{57126AD9-6C00-4FDE-B97C-53BCE6B3FDDD}"/>
    <cellStyle name="Normal 5 6 8 3" xfId="1173" xr:uid="{04610C1A-6A7E-480F-B865-00C2FC929048}"/>
    <cellStyle name="Normal 5 6 8 4" xfId="1174" xr:uid="{32BA201F-5982-4F8D-8F0C-C9121939243B}"/>
    <cellStyle name="Normal 5 6 9" xfId="1175" xr:uid="{11030D38-0CCE-48EB-A190-6D3522B7B0B3}"/>
    <cellStyle name="Normal 5 7" xfId="1176" xr:uid="{72B92D35-D88E-45EE-8CC8-C04B30D69941}"/>
    <cellStyle name="Normal 5 7 2" xfId="1177" xr:uid="{F059AED9-757C-4AF2-BDE8-29DF68DCF326}"/>
    <cellStyle name="Normal 5 7 2 2" xfId="1178" xr:uid="{9A2A28F3-FD9F-4E4F-A703-79A086A443FF}"/>
    <cellStyle name="Normal 5 7 2 2 2" xfId="1179" xr:uid="{33D32E40-F934-4A75-B559-643A977D45C2}"/>
    <cellStyle name="Normal 5 7 2 2 2 2" xfId="1180" xr:uid="{CA06ED5D-128B-4D68-99C5-5A5A6A4055EF}"/>
    <cellStyle name="Normal 5 7 2 2 2 3" xfId="1181" xr:uid="{1410BEF7-A828-4EF7-9CB1-54A4D99B9EB8}"/>
    <cellStyle name="Normal 5 7 2 2 2 4" xfId="1182" xr:uid="{B749DA9E-8F53-40C6-8F42-F612432E1AA3}"/>
    <cellStyle name="Normal 5 7 2 2 3" xfId="1183" xr:uid="{B7AF91C8-C0C2-431B-97E5-446D4E9F3D1A}"/>
    <cellStyle name="Normal 5 7 2 2 3 2" xfId="1184" xr:uid="{386861A6-8760-4F19-B85A-E383D9EB7FB8}"/>
    <cellStyle name="Normal 5 7 2 2 3 3" xfId="1185" xr:uid="{2929E0FE-85CE-4779-BC61-F8A521E4E8F6}"/>
    <cellStyle name="Normal 5 7 2 2 3 4" xfId="1186" xr:uid="{F3AACA4A-5656-455D-AF3C-F0386AF219A7}"/>
    <cellStyle name="Normal 5 7 2 2 4" xfId="1187" xr:uid="{F1AEA9E0-F45F-4543-AC18-18C7E6BC1A93}"/>
    <cellStyle name="Normal 5 7 2 2 5" xfId="1188" xr:uid="{F6827DA9-B861-46A2-8D9B-063928976335}"/>
    <cellStyle name="Normal 5 7 2 2 6" xfId="1189" xr:uid="{8031746A-84FE-4FCC-BC72-A26699863F4C}"/>
    <cellStyle name="Normal 5 7 2 3" xfId="1190" xr:uid="{4DA08765-8875-45DE-A84D-513A001C3226}"/>
    <cellStyle name="Normal 5 7 2 3 2" xfId="1191" xr:uid="{D6221197-695C-4D55-AD46-23E8E09D5620}"/>
    <cellStyle name="Normal 5 7 2 3 2 2" xfId="1192" xr:uid="{E1C176A8-37B3-4A47-947C-2FF56ACC8230}"/>
    <cellStyle name="Normal 5 7 2 3 2 3" xfId="1193" xr:uid="{7BFAB7EF-CE58-48CE-A7AB-455DFF1DC22C}"/>
    <cellStyle name="Normal 5 7 2 3 2 4" xfId="1194" xr:uid="{984269DB-B7E1-434F-A24F-938924826747}"/>
    <cellStyle name="Normal 5 7 2 3 3" xfId="1195" xr:uid="{B78351F4-0C95-4A39-A7FE-4D879037F43D}"/>
    <cellStyle name="Normal 5 7 2 3 4" xfId="1196" xr:uid="{AB7A38B8-A772-4428-9C74-21D6B31795F3}"/>
    <cellStyle name="Normal 5 7 2 3 5" xfId="1197" xr:uid="{3AAD30C0-23E0-4569-A0ED-F8DC949886AC}"/>
    <cellStyle name="Normal 5 7 2 4" xfId="1198" xr:uid="{09CF37DE-D6F7-4C77-B75C-48ECB9E5A834}"/>
    <cellStyle name="Normal 5 7 2 4 2" xfId="1199" xr:uid="{4A4248D8-4E5F-4581-9B2B-DB96DE314AC7}"/>
    <cellStyle name="Normal 5 7 2 4 3" xfId="1200" xr:uid="{417AC270-14B0-4AB5-A3C0-F431B4045D21}"/>
    <cellStyle name="Normal 5 7 2 4 4" xfId="1201" xr:uid="{792A50D6-600B-47D5-A6E6-651393B12BEA}"/>
    <cellStyle name="Normal 5 7 2 5" xfId="1202" xr:uid="{BEDB9E5A-9D48-45E3-A2F7-CBAB47BF0BF4}"/>
    <cellStyle name="Normal 5 7 2 5 2" xfId="1203" xr:uid="{DF0CD64D-52B9-44B8-91ED-0F841EF46F6A}"/>
    <cellStyle name="Normal 5 7 2 5 3" xfId="1204" xr:uid="{F1CC0C8D-97BA-45D5-B56C-84DD7EB31D6C}"/>
    <cellStyle name="Normal 5 7 2 5 4" xfId="1205" xr:uid="{808A8BEE-E808-47E0-91BD-7CC43A84C725}"/>
    <cellStyle name="Normal 5 7 2 6" xfId="1206" xr:uid="{16F50693-2144-415A-BD09-A708C788B2F7}"/>
    <cellStyle name="Normal 5 7 2 7" xfId="1207" xr:uid="{5B17FF38-4DE8-45EF-B5E6-4B8C5590BAB0}"/>
    <cellStyle name="Normal 5 7 2 8" xfId="1208" xr:uid="{94B79110-3A62-4FC9-89A6-4C234A16519D}"/>
    <cellStyle name="Normal 5 7 3" xfId="1209" xr:uid="{E713FA14-5E5A-4C61-8BA6-0A4CFB6EF37A}"/>
    <cellStyle name="Normal 5 7 3 2" xfId="1210" xr:uid="{B6EB269F-DB7E-4036-B7E6-ED7F2B33A371}"/>
    <cellStyle name="Normal 5 7 3 2 2" xfId="1211" xr:uid="{FBEEFA21-9607-42E3-8444-FFBE3BCA1454}"/>
    <cellStyle name="Normal 5 7 3 2 3" xfId="1212" xr:uid="{9BA3A766-0A36-4317-8295-09721298993E}"/>
    <cellStyle name="Normal 5 7 3 2 4" xfId="1213" xr:uid="{8C17F866-0D35-445E-8920-3C308284D31E}"/>
    <cellStyle name="Normal 5 7 3 3" xfId="1214" xr:uid="{62C53065-1392-4736-B2B6-3BF54283FFB1}"/>
    <cellStyle name="Normal 5 7 3 3 2" xfId="1215" xr:uid="{74932F20-0AB1-40F4-BC71-948BA9A50636}"/>
    <cellStyle name="Normal 5 7 3 3 3" xfId="1216" xr:uid="{C0896AE5-5F1C-450F-BA7E-172904B0B27D}"/>
    <cellStyle name="Normal 5 7 3 3 4" xfId="1217" xr:uid="{69E58E58-7F6B-47E1-8DD8-3B9D16A02AE8}"/>
    <cellStyle name="Normal 5 7 3 4" xfId="1218" xr:uid="{6DB34114-6D0C-4106-B764-A1109DEDAD2B}"/>
    <cellStyle name="Normal 5 7 3 5" xfId="1219" xr:uid="{E29A5566-CE58-4B91-A119-F24C8D1011C9}"/>
    <cellStyle name="Normal 5 7 3 6" xfId="1220" xr:uid="{D95CC81D-D435-4F04-9483-29E55789D450}"/>
    <cellStyle name="Normal 5 7 4" xfId="1221" xr:uid="{33D4C60E-BAF0-49F0-A371-08C5A979EAA4}"/>
    <cellStyle name="Normal 5 7 4 2" xfId="1222" xr:uid="{B5DC60DB-4242-4EF2-AC48-E8DC1BE5F538}"/>
    <cellStyle name="Normal 5 7 4 2 2" xfId="1223" xr:uid="{30B75DBF-A652-48BF-8760-20F2804A2284}"/>
    <cellStyle name="Normal 5 7 4 2 3" xfId="1224" xr:uid="{008BDDE0-AE35-4E2C-B5FE-3956A0C6CDB9}"/>
    <cellStyle name="Normal 5 7 4 2 4" xfId="1225" xr:uid="{17F61B62-CA17-4329-B5B2-3EAADA2BE18C}"/>
    <cellStyle name="Normal 5 7 4 3" xfId="1226" xr:uid="{819478B7-9696-4183-8FE7-4524AE103ECE}"/>
    <cellStyle name="Normal 5 7 4 4" xfId="1227" xr:uid="{DB58A986-526D-4A8B-B0EA-50772A56CC4F}"/>
    <cellStyle name="Normal 5 7 4 5" xfId="1228" xr:uid="{3F323421-11F9-49F3-B28D-6E5CFB95D0FF}"/>
    <cellStyle name="Normal 5 7 5" xfId="1229" xr:uid="{F905E73D-69EF-4192-B573-278934775171}"/>
    <cellStyle name="Normal 5 7 5 2" xfId="1230" xr:uid="{C0B9B7D2-601A-42D8-B778-A6D01E22C224}"/>
    <cellStyle name="Normal 5 7 5 3" xfId="1231" xr:uid="{B5BDFB12-AD32-4B73-B51F-EF8B3E5510E5}"/>
    <cellStyle name="Normal 5 7 5 4" xfId="1232" xr:uid="{9E79C2E4-0B73-4E19-B2A2-640687E2766B}"/>
    <cellStyle name="Normal 5 7 6" xfId="1233" xr:uid="{AAF8E026-82C6-4487-9688-E6C71ECEA664}"/>
    <cellStyle name="Normal 5 7 6 2" xfId="1234" xr:uid="{12AAFD0B-E02A-48FF-B938-DF8CB90C7EA7}"/>
    <cellStyle name="Normal 5 7 6 3" xfId="1235" xr:uid="{463797EF-3C57-4D75-8F0E-F2D9D8B0CE46}"/>
    <cellStyle name="Normal 5 7 6 4" xfId="1236" xr:uid="{ED2BDB15-500F-477A-B747-6909638A5C66}"/>
    <cellStyle name="Normal 5 7 7" xfId="1237" xr:uid="{5241A396-28C7-4097-AC01-653F4C6C96EC}"/>
    <cellStyle name="Normal 5 7 8" xfId="1238" xr:uid="{5264CF09-3E1F-495A-B95E-FFF61D06EC39}"/>
    <cellStyle name="Normal 5 7 9" xfId="1239" xr:uid="{DEB566F0-AA1B-45CD-B023-992AC7C3EFF5}"/>
    <cellStyle name="Normal 5 8" xfId="1240" xr:uid="{4A7D43EE-1966-4D6C-B177-7B7E1A53CA5B}"/>
    <cellStyle name="Normal 5 8 2" xfId="1241" xr:uid="{10ABC44F-A389-4284-A0AA-3467A59BD092}"/>
    <cellStyle name="Normal 5 8 2 2" xfId="1242" xr:uid="{C0AF7456-39BE-49A5-888F-AD7BA840E9EB}"/>
    <cellStyle name="Normal 5 8 2 2 2" xfId="1243" xr:uid="{1D48C7D1-F33D-4EF7-978F-2932BD8E44BA}"/>
    <cellStyle name="Normal 5 8 2 2 2 2" xfId="3918" xr:uid="{7B0C623F-13BC-4C3C-A839-3C9CCAD3D6E4}"/>
    <cellStyle name="Normal 5 8 2 2 3" xfId="1244" xr:uid="{3EBEC3AE-73FB-4BC2-8098-874014D1BE45}"/>
    <cellStyle name="Normal 5 8 2 2 4" xfId="1245" xr:uid="{953B1FF0-4ED0-4829-AD29-BD1E6383386B}"/>
    <cellStyle name="Normal 5 8 2 3" xfId="1246" xr:uid="{D7F970FE-8D1D-47EA-95F5-14D667B2D81E}"/>
    <cellStyle name="Normal 5 8 2 3 2" xfId="1247" xr:uid="{EF55BAC4-63D4-47B0-856A-2930DF207082}"/>
    <cellStyle name="Normal 5 8 2 3 3" xfId="1248" xr:uid="{9B70B5D3-0EF9-4F7A-9B58-A1A2F5BF8B7A}"/>
    <cellStyle name="Normal 5 8 2 3 4" xfId="1249" xr:uid="{03CD5656-6662-460F-B154-B18EAC74733D}"/>
    <cellStyle name="Normal 5 8 2 4" xfId="1250" xr:uid="{8EA75508-A23F-4D7A-8B5E-214D9539DF99}"/>
    <cellStyle name="Normal 5 8 2 5" xfId="1251" xr:uid="{3C50ABE5-76C9-419D-939C-67DD60DA81AC}"/>
    <cellStyle name="Normal 5 8 2 6" xfId="1252" xr:uid="{51B14B9D-2293-4542-84AE-533EF8B44C4C}"/>
    <cellStyle name="Normal 5 8 3" xfId="1253" xr:uid="{2D9D9CAB-3A8D-4597-BFF2-B149B8F9FA3E}"/>
    <cellStyle name="Normal 5 8 3 2" xfId="1254" xr:uid="{800F09E2-55F6-4ED2-8CD7-C1B44C6447D7}"/>
    <cellStyle name="Normal 5 8 3 2 2" xfId="1255" xr:uid="{894979C7-3FB0-455C-B0E4-27FBA22244DC}"/>
    <cellStyle name="Normal 5 8 3 2 3" xfId="1256" xr:uid="{D1299344-9DA9-42D1-999B-C5E664CA2502}"/>
    <cellStyle name="Normal 5 8 3 2 4" xfId="1257" xr:uid="{5111D967-C063-4226-8F61-1BD4EB892923}"/>
    <cellStyle name="Normal 5 8 3 3" xfId="1258" xr:uid="{6D0F0D79-F8A4-419F-95E4-080BCEDAD7C2}"/>
    <cellStyle name="Normal 5 8 3 4" xfId="1259" xr:uid="{6F0149D9-24E5-414F-8027-8FB606BC90E5}"/>
    <cellStyle name="Normal 5 8 3 5" xfId="1260" xr:uid="{B7784B6B-5C4F-43DA-B28E-0DD995E8AA53}"/>
    <cellStyle name="Normal 5 8 4" xfId="1261" xr:uid="{F9A33B93-B634-4F52-8127-A5ACAC6D1922}"/>
    <cellStyle name="Normal 5 8 4 2" xfId="1262" xr:uid="{50455675-E404-4A62-95E0-4576F49F3BFA}"/>
    <cellStyle name="Normal 5 8 4 3" xfId="1263" xr:uid="{6F5E57C2-2D87-4C1D-B6E3-0441D0DEEFD4}"/>
    <cellStyle name="Normal 5 8 4 4" xfId="1264" xr:uid="{27D1BBFD-8763-4C43-8261-6CF97FB5C7C3}"/>
    <cellStyle name="Normal 5 8 5" xfId="1265" xr:uid="{C34C789D-6E54-4632-ADC5-C59DE3B1B101}"/>
    <cellStyle name="Normal 5 8 5 2" xfId="1266" xr:uid="{F5C8D00A-60CD-498C-B4FD-AAC3BF8BE2B4}"/>
    <cellStyle name="Normal 5 8 5 3" xfId="1267" xr:uid="{AE38F52E-1801-4562-8BBA-BD5076D1073B}"/>
    <cellStyle name="Normal 5 8 5 4" xfId="1268" xr:uid="{2F8DD6EE-F7FA-420C-AD8B-F32F502B423D}"/>
    <cellStyle name="Normal 5 8 6" xfId="1269" xr:uid="{ACA0B540-9A6F-4F06-B4BE-5ABFD0B7A503}"/>
    <cellStyle name="Normal 5 8 7" xfId="1270" xr:uid="{35DF18C5-B49C-4AC5-887C-9B4F7CDAB149}"/>
    <cellStyle name="Normal 5 8 8" xfId="1271" xr:uid="{F50B3AF7-8393-4615-85A1-7C70C9353B40}"/>
    <cellStyle name="Normal 5 9" xfId="1272" xr:uid="{D37A9B31-D072-46D0-BF47-E8641DEEA06A}"/>
    <cellStyle name="Normal 5 9 2" xfId="1273" xr:uid="{E305869E-9569-4AD4-8367-01FAC9D9F451}"/>
    <cellStyle name="Normal 5 9 2 2" xfId="1274" xr:uid="{0E8B2CB0-D87D-46E6-A10A-33799B2982BD}"/>
    <cellStyle name="Normal 5 9 2 2 2" xfId="1275" xr:uid="{A2DAE2B5-F4E4-4585-BAB6-7F817CE03863}"/>
    <cellStyle name="Normal 5 9 2 2 3" xfId="1276" xr:uid="{C273D770-F535-412E-8859-7C908319328E}"/>
    <cellStyle name="Normal 5 9 2 2 4" xfId="1277" xr:uid="{3476C695-58DC-4208-8CDF-2DE8E0D14620}"/>
    <cellStyle name="Normal 5 9 2 3" xfId="1278" xr:uid="{2DF00CE0-65AA-42F5-AD3E-DA8A38D69328}"/>
    <cellStyle name="Normal 5 9 2 4" xfId="1279" xr:uid="{04D68BF0-E3C8-4D89-9FD4-742E20F6E38C}"/>
    <cellStyle name="Normal 5 9 2 5" xfId="1280" xr:uid="{4E796039-BAED-4990-9ACD-3DC91AB85FA8}"/>
    <cellStyle name="Normal 5 9 3" xfId="1281" xr:uid="{B2AEE22F-73F3-4E07-B545-219A003E2C72}"/>
    <cellStyle name="Normal 5 9 3 2" xfId="1282" xr:uid="{3C3255C8-74B2-47E7-95D8-6531A4AE27E3}"/>
    <cellStyle name="Normal 5 9 3 3" xfId="1283" xr:uid="{CDD6BFC6-9763-48DC-A00C-95CC807C7B85}"/>
    <cellStyle name="Normal 5 9 3 4" xfId="1284" xr:uid="{401F6B35-9853-4789-8ECE-8AEFADE924DD}"/>
    <cellStyle name="Normal 5 9 4" xfId="1285" xr:uid="{7ED4AFD4-7584-426F-8001-9D7DA257375F}"/>
    <cellStyle name="Normal 5 9 4 2" xfId="1286" xr:uid="{F412E468-246F-4F22-9865-22923B17B788}"/>
    <cellStyle name="Normal 5 9 4 3" xfId="1287" xr:uid="{5A16E8AD-E60A-4F84-A018-78E67ED57EB0}"/>
    <cellStyle name="Normal 5 9 4 4" xfId="1288" xr:uid="{1D29E2FA-0626-4A7C-8BDB-263DB5E832EF}"/>
    <cellStyle name="Normal 5 9 5" xfId="1289" xr:uid="{EB294D83-A342-4465-ABDC-4D2B0A728C99}"/>
    <cellStyle name="Normal 5 9 6" xfId="1290" xr:uid="{DDB9B6B0-12B8-41A2-BD51-F33B6E66A9C3}"/>
    <cellStyle name="Normal 5 9 7" xfId="1291" xr:uid="{4368B98D-A43E-4165-AAEC-0C26E250E35A}"/>
    <cellStyle name="Normal 6" xfId="82" xr:uid="{55DC9E05-0D98-4E69-BAE9-488D578B3BFE}"/>
    <cellStyle name="Normal 6 10" xfId="1292" xr:uid="{46CD24AC-F71A-4E55-BE26-F2E0A46F43F4}"/>
    <cellStyle name="Normal 6 10 2" xfId="1293" xr:uid="{EE52BEE2-227E-4478-AC01-49219E858199}"/>
    <cellStyle name="Normal 6 10 2 2" xfId="1294" xr:uid="{EBAD679C-AD2D-4BCA-A017-750343BEB271}"/>
    <cellStyle name="Normal 6 10 2 3" xfId="1295" xr:uid="{313D13E7-C3E0-46A6-9123-7BD3E13F974A}"/>
    <cellStyle name="Normal 6 10 2 4" xfId="1296" xr:uid="{9F09DF26-285E-4E68-9BD5-85A8A5E51C29}"/>
    <cellStyle name="Normal 6 10 3" xfId="1297" xr:uid="{BD0F1355-FACE-4EB8-AD4B-109148644BE6}"/>
    <cellStyle name="Normal 6 10 4" xfId="1298" xr:uid="{C7F52C74-FBA3-43DC-92F9-DE195141B734}"/>
    <cellStyle name="Normal 6 10 5" xfId="1299" xr:uid="{4CABBB09-95F9-4479-9D2D-B34445F31FAA}"/>
    <cellStyle name="Normal 6 11" xfId="1300" xr:uid="{2E134C28-B1DD-4253-B0B0-C144DB3DA428}"/>
    <cellStyle name="Normal 6 11 2" xfId="1301" xr:uid="{DBB67E76-8B4E-4A3F-BAF6-4723FB3448E4}"/>
    <cellStyle name="Normal 6 11 3" xfId="1302" xr:uid="{70B09C0E-9CA0-4E21-A020-50EFC73E4B07}"/>
    <cellStyle name="Normal 6 11 4" xfId="1303" xr:uid="{739A1BA5-0587-46DD-B4C1-EA5EEA47F79A}"/>
    <cellStyle name="Normal 6 12" xfId="1304" xr:uid="{8757BFB8-4B17-4E22-B2FE-AA7F78CA8660}"/>
    <cellStyle name="Normal 6 12 2" xfId="1305" xr:uid="{D5782537-913A-4CD9-9378-16329658C750}"/>
    <cellStyle name="Normal 6 12 3" xfId="1306" xr:uid="{813218E6-91E6-4E66-B0E1-AD1A672668F2}"/>
    <cellStyle name="Normal 6 12 4" xfId="1307" xr:uid="{713BAF63-BFF0-4C97-8AF0-A613CE655B49}"/>
    <cellStyle name="Normal 6 13" xfId="1308" xr:uid="{FBDAFB9E-328E-49B3-BC08-BC2A2660351B}"/>
    <cellStyle name="Normal 6 13 2" xfId="1309" xr:uid="{5B0307A8-C205-48E1-9C08-EF633AE06589}"/>
    <cellStyle name="Normal 6 13 3" xfId="3736" xr:uid="{E04032E1-555B-4258-9323-E1BCAF307081}"/>
    <cellStyle name="Normal 6 13 4" xfId="4608" xr:uid="{C02637FB-D561-46C1-BA52-E204C7A45238}"/>
    <cellStyle name="Normal 6 13 5" xfId="4434" xr:uid="{09957D31-5E70-4374-93A3-DFF49C899341}"/>
    <cellStyle name="Normal 6 14" xfId="1310" xr:uid="{99E7D0A8-1DDB-4802-8A71-9EE8105A24F0}"/>
    <cellStyle name="Normal 6 15" xfId="1311" xr:uid="{E0DB09BA-59E5-4A1A-82F3-6A2C59CF4267}"/>
    <cellStyle name="Normal 6 16" xfId="1312" xr:uid="{64E30B1D-DF43-4D96-B84F-CF7A35F548D6}"/>
    <cellStyle name="Normal 6 2" xfId="83" xr:uid="{1F070DE0-A41E-498D-ACF7-97D068A4E879}"/>
    <cellStyle name="Normal 6 2 2" xfId="3728" xr:uid="{C569DB32-D233-45D0-8743-6B63799E7E69}"/>
    <cellStyle name="Normal 6 2 2 2" xfId="4591" xr:uid="{CA6A747D-D46C-4540-9B49-6C619195A866}"/>
    <cellStyle name="Normal 6 2 3" xfId="4592" xr:uid="{1311AFB2-6B94-4251-8331-44CBCEC21645}"/>
    <cellStyle name="Normal 6 3" xfId="84" xr:uid="{A506E87C-9CCB-4EE3-8243-E865C3CABC22}"/>
    <cellStyle name="Normal 6 3 10" xfId="1313" xr:uid="{9BB97D33-E126-4D06-B4CE-1604B0505601}"/>
    <cellStyle name="Normal 6 3 11" xfId="1314" xr:uid="{AE7E9251-AA1D-4889-9F7B-292611030CA5}"/>
    <cellStyle name="Normal 6 3 2" xfId="1315" xr:uid="{BAA9712B-D522-408A-9064-47D5AE8AF48B}"/>
    <cellStyle name="Normal 6 3 2 2" xfId="1316" xr:uid="{602B7404-FE4C-4A19-A3F3-CA8B6AEE11AA}"/>
    <cellStyle name="Normal 6 3 2 2 2" xfId="1317" xr:uid="{37EF98B0-65F4-4592-936E-DE79DAFA0D4C}"/>
    <cellStyle name="Normal 6 3 2 2 2 2" xfId="1318" xr:uid="{08911762-0DCE-4BF1-8FBA-0BBF8D807ED3}"/>
    <cellStyle name="Normal 6 3 2 2 2 2 2" xfId="1319" xr:uid="{50DE3CF6-91DC-4EA0-9D14-6B680110DB3B}"/>
    <cellStyle name="Normal 6 3 2 2 2 2 2 2" xfId="3919" xr:uid="{E2728FF5-5AC5-427A-8D90-FBA4930FD387}"/>
    <cellStyle name="Normal 6 3 2 2 2 2 2 2 2" xfId="3920" xr:uid="{EF8A7091-94AF-4EB0-856F-F405D2E275F4}"/>
    <cellStyle name="Normal 6 3 2 2 2 2 2 3" xfId="3921" xr:uid="{4E6C5C6D-A2B1-4EE7-A226-EA807D27982A}"/>
    <cellStyle name="Normal 6 3 2 2 2 2 3" xfId="1320" xr:uid="{9541299F-F804-4AE5-A255-C7B2288CF3DE}"/>
    <cellStyle name="Normal 6 3 2 2 2 2 3 2" xfId="3922" xr:uid="{A7EFF88D-BEEC-46BE-8904-DE079C68E65A}"/>
    <cellStyle name="Normal 6 3 2 2 2 2 4" xfId="1321" xr:uid="{D9352198-8C9F-48F4-ABA1-8213F758551D}"/>
    <cellStyle name="Normal 6 3 2 2 2 3" xfId="1322" xr:uid="{B6C7A40F-4ADF-4927-BECB-F9725AA42410}"/>
    <cellStyle name="Normal 6 3 2 2 2 3 2" xfId="1323" xr:uid="{03B510FF-F23C-4737-A03A-2FF594410FB1}"/>
    <cellStyle name="Normal 6 3 2 2 2 3 2 2" xfId="3923" xr:uid="{A77B0488-B725-4E83-9F1D-568471889B83}"/>
    <cellStyle name="Normal 6 3 2 2 2 3 3" xfId="1324" xr:uid="{7136EF52-C4D2-4BAA-89D9-8AAF394F0E21}"/>
    <cellStyle name="Normal 6 3 2 2 2 3 4" xfId="1325" xr:uid="{81EFB1A9-E040-437F-B1FB-D84F8A6D54B7}"/>
    <cellStyle name="Normal 6 3 2 2 2 4" xfId="1326" xr:uid="{1A31E4DB-0207-45D7-985F-5350BA7D1C6F}"/>
    <cellStyle name="Normal 6 3 2 2 2 4 2" xfId="3924" xr:uid="{937202AB-5470-42DC-BE82-7AA15088760F}"/>
    <cellStyle name="Normal 6 3 2 2 2 5" xfId="1327" xr:uid="{EAF9DD98-0A2C-450C-8C31-7282EBDBBCDE}"/>
    <cellStyle name="Normal 6 3 2 2 2 6" xfId="1328" xr:uid="{0B0C64A8-D33F-4012-B741-35247D925925}"/>
    <cellStyle name="Normal 6 3 2 2 3" xfId="1329" xr:uid="{7FCB1B30-F84D-4155-A039-1D0C959BE4AB}"/>
    <cellStyle name="Normal 6 3 2 2 3 2" xfId="1330" xr:uid="{6D60DF4A-5E84-4841-ACD8-15BF3D56ED3F}"/>
    <cellStyle name="Normal 6 3 2 2 3 2 2" xfId="1331" xr:uid="{0BB6B2B5-B3E2-46BA-91B1-248632B8CFBE}"/>
    <cellStyle name="Normal 6 3 2 2 3 2 2 2" xfId="3925" xr:uid="{D6793EC5-5718-499E-94B5-0FA6B04B157B}"/>
    <cellStyle name="Normal 6 3 2 2 3 2 2 2 2" xfId="3926" xr:uid="{1A25D577-CBDD-4809-9A7C-1040B218C166}"/>
    <cellStyle name="Normal 6 3 2 2 3 2 2 3" xfId="3927" xr:uid="{B2550CCC-613D-44F6-A67D-BC2E1795EA4B}"/>
    <cellStyle name="Normal 6 3 2 2 3 2 3" xfId="1332" xr:uid="{086C58F8-0C80-4E31-9625-D6A69CDB147D}"/>
    <cellStyle name="Normal 6 3 2 2 3 2 3 2" xfId="3928" xr:uid="{CAF4435E-326E-4595-8DE6-62FE36C07607}"/>
    <cellStyle name="Normal 6 3 2 2 3 2 4" xfId="1333" xr:uid="{93BA1BD4-6A10-4F8B-B14F-67360F1A3B89}"/>
    <cellStyle name="Normal 6 3 2 2 3 3" xfId="1334" xr:uid="{E0EA5E48-8D97-47C0-B442-D520E8A9C490}"/>
    <cellStyle name="Normal 6 3 2 2 3 3 2" xfId="3929" xr:uid="{83A110AB-F3F6-4607-A470-D8520C5145CA}"/>
    <cellStyle name="Normal 6 3 2 2 3 3 2 2" xfId="3930" xr:uid="{90E909A1-7F86-49AA-BDDF-426E6DCD4A48}"/>
    <cellStyle name="Normal 6 3 2 2 3 3 3" xfId="3931" xr:uid="{A7A19123-6A3B-481C-AB68-F75E2B98472A}"/>
    <cellStyle name="Normal 6 3 2 2 3 4" xfId="1335" xr:uid="{6067897F-7099-42CA-8DDA-3CA3EA73DB7D}"/>
    <cellStyle name="Normal 6 3 2 2 3 4 2" xfId="3932" xr:uid="{5B59D2EC-F632-4142-B324-39F50EDB2428}"/>
    <cellStyle name="Normal 6 3 2 2 3 5" xfId="1336" xr:uid="{439EAD86-3EA0-4653-A3E8-DDD73F34DB76}"/>
    <cellStyle name="Normal 6 3 2 2 4" xfId="1337" xr:uid="{ABACBF10-4C5D-4A24-8470-D8A509AB8345}"/>
    <cellStyle name="Normal 6 3 2 2 4 2" xfId="1338" xr:uid="{A35F6F2A-0A89-49D8-AA66-6D1DC9DBE6BA}"/>
    <cellStyle name="Normal 6 3 2 2 4 2 2" xfId="3933" xr:uid="{313CFC7B-CF47-488C-B371-D133122C1B13}"/>
    <cellStyle name="Normal 6 3 2 2 4 2 2 2" xfId="3934" xr:uid="{4E4DA7A0-F22C-4365-A230-B6D86C4A81D3}"/>
    <cellStyle name="Normal 6 3 2 2 4 2 3" xfId="3935" xr:uid="{E0FC477A-96C7-4D7E-9BE5-604157759DCF}"/>
    <cellStyle name="Normal 6 3 2 2 4 3" xfId="1339" xr:uid="{D2AD49CD-3C2B-4ABB-A47D-5B69E933B2B6}"/>
    <cellStyle name="Normal 6 3 2 2 4 3 2" xfId="3936" xr:uid="{659212B7-1966-452C-A55B-AEC108A3B67C}"/>
    <cellStyle name="Normal 6 3 2 2 4 4" xfId="1340" xr:uid="{C96925ED-2446-42FD-9AA1-1F2CCE574232}"/>
    <cellStyle name="Normal 6 3 2 2 5" xfId="1341" xr:uid="{1E6AA738-84D1-4508-BAD4-2ECFCC2DC9D3}"/>
    <cellStyle name="Normal 6 3 2 2 5 2" xfId="1342" xr:uid="{98F2DC1C-159E-44C3-8666-984CD243B487}"/>
    <cellStyle name="Normal 6 3 2 2 5 2 2" xfId="3937" xr:uid="{28F524B3-44C9-44EA-B2E0-99918AF84319}"/>
    <cellStyle name="Normal 6 3 2 2 5 3" xfId="1343" xr:uid="{E7F04DBD-910F-44D8-AB20-01A83EDD5B1E}"/>
    <cellStyle name="Normal 6 3 2 2 5 4" xfId="1344" xr:uid="{EE643FC9-9959-41F3-AFC8-0A1000368CCD}"/>
    <cellStyle name="Normal 6 3 2 2 6" xfId="1345" xr:uid="{B268799F-5EDF-4B2A-B304-71771BFF40BC}"/>
    <cellStyle name="Normal 6 3 2 2 6 2" xfId="3938" xr:uid="{9CDA2D50-36F0-4D10-B6C3-8863DA3994BA}"/>
    <cellStyle name="Normal 6 3 2 2 7" xfId="1346" xr:uid="{CF30FFB8-7340-4F81-A873-A2C2E818635C}"/>
    <cellStyle name="Normal 6 3 2 2 8" xfId="1347" xr:uid="{4619D9D0-55DD-4C0C-AE9A-1D00F813A269}"/>
    <cellStyle name="Normal 6 3 2 3" xfId="1348" xr:uid="{E69BCD87-C524-4B42-8C52-5B234FFC0BEC}"/>
    <cellStyle name="Normal 6 3 2 3 2" xfId="1349" xr:uid="{5D7826C3-5627-4F39-B4EA-D312BC84B5E0}"/>
    <cellStyle name="Normal 6 3 2 3 2 2" xfId="1350" xr:uid="{284F3D50-4E47-49E8-90B0-43B7DE75378C}"/>
    <cellStyle name="Normal 6 3 2 3 2 2 2" xfId="3939" xr:uid="{79448008-820F-417E-B490-C9BE924FBA35}"/>
    <cellStyle name="Normal 6 3 2 3 2 2 2 2" xfId="3940" xr:uid="{4FAA213C-4FCE-49A7-9259-2AD7B890368C}"/>
    <cellStyle name="Normal 6 3 2 3 2 2 3" xfId="3941" xr:uid="{A3F16BA9-BF7C-4F8B-92A4-B5C74D0B6948}"/>
    <cellStyle name="Normal 6 3 2 3 2 3" xfId="1351" xr:uid="{22A0D15D-1501-4CBA-BDE4-875CEEAD3F87}"/>
    <cellStyle name="Normal 6 3 2 3 2 3 2" xfId="3942" xr:uid="{EDDFD9B9-393B-44A5-889D-63ECD482D5AC}"/>
    <cellStyle name="Normal 6 3 2 3 2 4" xfId="1352" xr:uid="{05FB0569-04DB-4044-A396-559454A3D9B9}"/>
    <cellStyle name="Normal 6 3 2 3 3" xfId="1353" xr:uid="{349D284A-67BF-4C14-91BA-17A140F163F9}"/>
    <cellStyle name="Normal 6 3 2 3 3 2" xfId="1354" xr:uid="{EF8126AB-1934-43DA-8C85-CEB0B3CF376C}"/>
    <cellStyle name="Normal 6 3 2 3 3 2 2" xfId="3943" xr:uid="{36947849-5763-4FD9-B719-91390ADD192F}"/>
    <cellStyle name="Normal 6 3 2 3 3 3" xfId="1355" xr:uid="{E97F69A2-D723-4CF8-A92C-1992F9414247}"/>
    <cellStyle name="Normal 6 3 2 3 3 4" xfId="1356" xr:uid="{D0C1FD53-BEDE-4B52-83F3-3C374549BAB0}"/>
    <cellStyle name="Normal 6 3 2 3 4" xfId="1357" xr:uid="{5F0A9176-2B84-4198-9D1A-05325CFD7AB8}"/>
    <cellStyle name="Normal 6 3 2 3 4 2" xfId="3944" xr:uid="{D7AC1CAC-5BA0-4CEE-A7CE-17B40B10B10F}"/>
    <cellStyle name="Normal 6 3 2 3 5" xfId="1358" xr:uid="{813902AD-4114-4C3D-BFF4-6442FEFF332E}"/>
    <cellStyle name="Normal 6 3 2 3 6" xfId="1359" xr:uid="{DE1EBA08-836C-4A96-B13B-DF28CFB9F7E4}"/>
    <cellStyle name="Normal 6 3 2 4" xfId="1360" xr:uid="{ECDD1326-6601-4684-BFD9-2A6DFC722DC9}"/>
    <cellStyle name="Normal 6 3 2 4 2" xfId="1361" xr:uid="{708792D2-AFFA-4312-B423-DA7260EB3ED2}"/>
    <cellStyle name="Normal 6 3 2 4 2 2" xfId="1362" xr:uid="{8B26AB6C-768B-43E8-86C9-A7E8979B7BD1}"/>
    <cellStyle name="Normal 6 3 2 4 2 2 2" xfId="3945" xr:uid="{20EC946C-1C60-4AE8-A4DA-394BA8C8D43E}"/>
    <cellStyle name="Normal 6 3 2 4 2 2 2 2" xfId="3946" xr:uid="{C6E68763-EC72-4938-A675-FC689B75F996}"/>
    <cellStyle name="Normal 6 3 2 4 2 2 3" xfId="3947" xr:uid="{44EB1E2D-E5B8-4D67-8DF3-DF11C484CF24}"/>
    <cellStyle name="Normal 6 3 2 4 2 3" xfId="1363" xr:uid="{917DFE7C-73B1-4F0C-92C9-C0BA0564C5C8}"/>
    <cellStyle name="Normal 6 3 2 4 2 3 2" xfId="3948" xr:uid="{965F2A2B-0DA9-46C0-A540-13E288BEFF74}"/>
    <cellStyle name="Normal 6 3 2 4 2 4" xfId="1364" xr:uid="{1D51AC42-0EEF-4185-82F0-9AE559EA3288}"/>
    <cellStyle name="Normal 6 3 2 4 3" xfId="1365" xr:uid="{A5D67A07-EBD8-4BAB-9763-D35245CAD90C}"/>
    <cellStyle name="Normal 6 3 2 4 3 2" xfId="3949" xr:uid="{8C855976-5ECD-4D9C-AF22-1CCDF382B3EC}"/>
    <cellStyle name="Normal 6 3 2 4 3 2 2" xfId="3950" xr:uid="{9D5E93A5-EC28-456B-9AA8-6A2F84B79BDD}"/>
    <cellStyle name="Normal 6 3 2 4 3 3" xfId="3951" xr:uid="{809FAE49-2730-4978-9A10-37EFDA547E40}"/>
    <cellStyle name="Normal 6 3 2 4 4" xfId="1366" xr:uid="{7192C450-0A37-4BF7-AEEA-BA7FD7208DE7}"/>
    <cellStyle name="Normal 6 3 2 4 4 2" xfId="3952" xr:uid="{367F318C-9713-45AC-AE6B-B6FCC081151C}"/>
    <cellStyle name="Normal 6 3 2 4 5" xfId="1367" xr:uid="{158BEB92-F496-414F-8AA0-50D66125768E}"/>
    <cellStyle name="Normal 6 3 2 5" xfId="1368" xr:uid="{065D803D-622A-436C-B63B-09FF98CB32F8}"/>
    <cellStyle name="Normal 6 3 2 5 2" xfId="1369" xr:uid="{B1078A73-CF2F-4A39-B72F-0E4A35C24457}"/>
    <cellStyle name="Normal 6 3 2 5 2 2" xfId="3953" xr:uid="{0B12361D-DFD2-4E7F-8747-3E2E63C35D53}"/>
    <cellStyle name="Normal 6 3 2 5 2 2 2" xfId="3954" xr:uid="{2A067298-EA62-4945-A192-E9BC1BBE6EC9}"/>
    <cellStyle name="Normal 6 3 2 5 2 3" xfId="3955" xr:uid="{C3199515-C283-400F-8A39-DECAAA8F0B99}"/>
    <cellStyle name="Normal 6 3 2 5 3" xfId="1370" xr:uid="{C9099C0F-8C9F-4108-8B35-DD205F399929}"/>
    <cellStyle name="Normal 6 3 2 5 3 2" xfId="3956" xr:uid="{AE9F2D4D-2EC6-49B3-9FB1-029AFE582471}"/>
    <cellStyle name="Normal 6 3 2 5 4" xfId="1371" xr:uid="{CABC559F-4F38-4A83-974F-6EAF8B478B85}"/>
    <cellStyle name="Normal 6 3 2 6" xfId="1372" xr:uid="{A8ECF091-4B5C-494B-8399-4928B81850C5}"/>
    <cellStyle name="Normal 6 3 2 6 2" xfId="1373" xr:uid="{089AF33F-A114-4206-AE12-4DD980E5C14C}"/>
    <cellStyle name="Normal 6 3 2 6 2 2" xfId="3957" xr:uid="{EAFAD47B-83AC-493B-85C3-7DBB4151CEDB}"/>
    <cellStyle name="Normal 6 3 2 6 3" xfId="1374" xr:uid="{53F2F854-B007-4821-8FD2-BEC0C026BC75}"/>
    <cellStyle name="Normal 6 3 2 6 4" xfId="1375" xr:uid="{4CF866FA-FF58-421E-BB06-08DDA7CB0F65}"/>
    <cellStyle name="Normal 6 3 2 7" xfId="1376" xr:uid="{74E8819B-58EF-4D37-8536-D757AA0CCA16}"/>
    <cellStyle name="Normal 6 3 2 7 2" xfId="3958" xr:uid="{3AFE1940-40EA-412B-B04F-3DB3A14584F9}"/>
    <cellStyle name="Normal 6 3 2 8" xfId="1377" xr:uid="{3F3C3457-D279-48C4-97C4-52A2E220E6FB}"/>
    <cellStyle name="Normal 6 3 2 9" xfId="1378" xr:uid="{E58F998F-B5EE-4268-AF07-47EAEF1DC280}"/>
    <cellStyle name="Normal 6 3 3" xfId="1379" xr:uid="{64A2E956-F7E6-441E-BCAC-7F6712A40C25}"/>
    <cellStyle name="Normal 6 3 3 2" xfId="1380" xr:uid="{56D162C1-4161-468C-9AAB-6819BFA16E94}"/>
    <cellStyle name="Normal 6 3 3 2 2" xfId="1381" xr:uid="{F98F76B0-6B95-46A0-A714-A041E8CD4166}"/>
    <cellStyle name="Normal 6 3 3 2 2 2" xfId="1382" xr:uid="{D5B32180-D0B9-4DB7-A7B1-E768718A79A9}"/>
    <cellStyle name="Normal 6 3 3 2 2 2 2" xfId="3959" xr:uid="{D0811272-C286-4BC0-8663-058B3877506B}"/>
    <cellStyle name="Normal 6 3 3 2 2 2 2 2" xfId="3960" xr:uid="{7EEFAA7E-2D21-4746-B323-8141B6C503C2}"/>
    <cellStyle name="Normal 6 3 3 2 2 2 3" xfId="3961" xr:uid="{82E386E5-B7E5-4E09-B2E6-499EDC6F7870}"/>
    <cellStyle name="Normal 6 3 3 2 2 3" xfId="1383" xr:uid="{B61BCD40-F0DA-4347-AA96-9C5E6DDB85C5}"/>
    <cellStyle name="Normal 6 3 3 2 2 3 2" xfId="3962" xr:uid="{E0F3E7CB-3799-4B20-9A8C-AB4C7610DC5B}"/>
    <cellStyle name="Normal 6 3 3 2 2 4" xfId="1384" xr:uid="{9C764F0C-A1EB-4530-8459-55B8E142C31E}"/>
    <cellStyle name="Normal 6 3 3 2 3" xfId="1385" xr:uid="{1392FB09-5485-4DF6-BCA4-FA4DEE54BCDC}"/>
    <cellStyle name="Normal 6 3 3 2 3 2" xfId="1386" xr:uid="{097037B8-16A3-4185-AD14-EA0FF9F066ED}"/>
    <cellStyle name="Normal 6 3 3 2 3 2 2" xfId="3963" xr:uid="{487C5405-6B15-460D-ABC0-3C1F059AAE14}"/>
    <cellStyle name="Normal 6 3 3 2 3 3" xfId="1387" xr:uid="{A9969290-C074-4175-A8D4-B3C85EEB9A4C}"/>
    <cellStyle name="Normal 6 3 3 2 3 4" xfId="1388" xr:uid="{3863C25A-7A64-4216-A5E9-1C23A5C5C5BC}"/>
    <cellStyle name="Normal 6 3 3 2 4" xfId="1389" xr:uid="{53574586-AB55-4E28-8B1E-BEEA5C53CBC2}"/>
    <cellStyle name="Normal 6 3 3 2 4 2" xfId="3964" xr:uid="{EEF0C749-9A77-4D14-9546-58FCF2B36838}"/>
    <cellStyle name="Normal 6 3 3 2 5" xfId="1390" xr:uid="{958D47FF-3B33-44E9-B3F3-0DA21500E228}"/>
    <cellStyle name="Normal 6 3 3 2 6" xfId="1391" xr:uid="{BD8B7FF6-FA1A-4D2D-8D93-F3F90734D521}"/>
    <cellStyle name="Normal 6 3 3 3" xfId="1392" xr:uid="{64AFFCB8-774B-410B-8857-D2830D2FED82}"/>
    <cellStyle name="Normal 6 3 3 3 2" xfId="1393" xr:uid="{A830D214-BB37-47EC-856F-396C8A130CBB}"/>
    <cellStyle name="Normal 6 3 3 3 2 2" xfId="1394" xr:uid="{E2C84A8B-8CFF-4DF6-8F8C-171120B1171C}"/>
    <cellStyle name="Normal 6 3 3 3 2 2 2" xfId="3965" xr:uid="{2C37DF44-7F40-44F7-A450-2FC1C5110501}"/>
    <cellStyle name="Normal 6 3 3 3 2 2 2 2" xfId="3966" xr:uid="{C4645658-E5D6-4A7A-A30C-7CC07279A4AD}"/>
    <cellStyle name="Normal 6 3 3 3 2 2 3" xfId="3967" xr:uid="{2D1DB218-9E5B-4F2D-A373-17821202F392}"/>
    <cellStyle name="Normal 6 3 3 3 2 3" xfId="1395" xr:uid="{5D278019-7210-4194-B11B-0B15D96A31F9}"/>
    <cellStyle name="Normal 6 3 3 3 2 3 2" xfId="3968" xr:uid="{BA1EC907-7B3F-4AF4-99FA-CDCACC711DEB}"/>
    <cellStyle name="Normal 6 3 3 3 2 4" xfId="1396" xr:uid="{4E304EF0-3B47-435A-9D2A-2237E766E3EA}"/>
    <cellStyle name="Normal 6 3 3 3 3" xfId="1397" xr:uid="{BB7E85E3-4332-4280-86BC-788FCAA09BE0}"/>
    <cellStyle name="Normal 6 3 3 3 3 2" xfId="3969" xr:uid="{3128BDA6-599B-46BD-A012-D0FBED599E66}"/>
    <cellStyle name="Normal 6 3 3 3 3 2 2" xfId="3970" xr:uid="{4EE0EC0D-7699-411D-8027-309EE105B3BB}"/>
    <cellStyle name="Normal 6 3 3 3 3 3" xfId="3971" xr:uid="{81708DD5-8585-4A64-8E96-DB6399662A7B}"/>
    <cellStyle name="Normal 6 3 3 3 4" xfId="1398" xr:uid="{2CE9A251-D40B-4174-86A9-44F31AD3319D}"/>
    <cellStyle name="Normal 6 3 3 3 4 2" xfId="3972" xr:uid="{EAA07837-BA1E-4C6A-ABF4-F129C3389C8A}"/>
    <cellStyle name="Normal 6 3 3 3 5" xfId="1399" xr:uid="{04E723F8-D259-4626-9EC1-E703ED82D180}"/>
    <cellStyle name="Normal 6 3 3 4" xfId="1400" xr:uid="{6FC5CECD-5FB4-4BC5-8675-B1607C2983B7}"/>
    <cellStyle name="Normal 6 3 3 4 2" xfId="1401" xr:uid="{A0A2407C-2DB1-47DA-8A69-64CC4B3CC376}"/>
    <cellStyle name="Normal 6 3 3 4 2 2" xfId="3973" xr:uid="{2417B652-4458-4B5F-9F45-EBC8CBEE1086}"/>
    <cellStyle name="Normal 6 3 3 4 2 2 2" xfId="3974" xr:uid="{DB388037-A961-42FC-8044-3D115D227141}"/>
    <cellStyle name="Normal 6 3 3 4 2 3" xfId="3975" xr:uid="{AD9F9DAF-4240-4D44-AFBC-826315FDA99F}"/>
    <cellStyle name="Normal 6 3 3 4 3" xfId="1402" xr:uid="{4D4E01D9-95E5-4D3A-9A9C-6F1F395603DC}"/>
    <cellStyle name="Normal 6 3 3 4 3 2" xfId="3976" xr:uid="{F09FE9D0-218E-477D-A2B7-986BBCA5F619}"/>
    <cellStyle name="Normal 6 3 3 4 4" xfId="1403" xr:uid="{4A497C92-6A62-4D01-BA79-777DB9AFE280}"/>
    <cellStyle name="Normal 6 3 3 5" xfId="1404" xr:uid="{84F12C80-2BEC-4444-83AB-6A78B34B2209}"/>
    <cellStyle name="Normal 6 3 3 5 2" xfId="1405" xr:uid="{1B6353E4-34E2-4BB4-92C8-92536B6774BB}"/>
    <cellStyle name="Normal 6 3 3 5 2 2" xfId="3977" xr:uid="{C44127DD-6463-4A5B-A714-7577FF1D365B}"/>
    <cellStyle name="Normal 6 3 3 5 3" xfId="1406" xr:uid="{DFD6CA74-228C-4F68-9880-53884110B054}"/>
    <cellStyle name="Normal 6 3 3 5 4" xfId="1407" xr:uid="{0B0B22C2-E580-4246-8DB0-9A5DC4DC830E}"/>
    <cellStyle name="Normal 6 3 3 6" xfId="1408" xr:uid="{E319F9C7-1D02-4478-A674-C81FE2F0BDD8}"/>
    <cellStyle name="Normal 6 3 3 6 2" xfId="3978" xr:uid="{EE967A4E-6EEA-4D46-AB10-25B1E1395633}"/>
    <cellStyle name="Normal 6 3 3 7" xfId="1409" xr:uid="{048BB520-41E9-4154-8142-148438A63CF6}"/>
    <cellStyle name="Normal 6 3 3 8" xfId="1410" xr:uid="{E5A847A4-FD3E-43BE-8B30-857BB05D1ABB}"/>
    <cellStyle name="Normal 6 3 4" xfId="1411" xr:uid="{3972D3E7-312C-4F03-8D0E-3F9984BB54B3}"/>
    <cellStyle name="Normal 6 3 4 2" xfId="1412" xr:uid="{20243685-2D40-4B25-8411-F4EDAA9F1B8A}"/>
    <cellStyle name="Normal 6 3 4 2 2" xfId="1413" xr:uid="{5E263459-657D-4D83-B998-201EA4F5F86E}"/>
    <cellStyle name="Normal 6 3 4 2 2 2" xfId="1414" xr:uid="{69655E5D-3585-4F5C-82E3-3E1647AA16FB}"/>
    <cellStyle name="Normal 6 3 4 2 2 2 2" xfId="3979" xr:uid="{0CF01521-B77C-4DC4-BC51-4053BE0BAE2D}"/>
    <cellStyle name="Normal 6 3 4 2 2 3" xfId="1415" xr:uid="{3E52331E-04B5-402B-89D7-A20955883C62}"/>
    <cellStyle name="Normal 6 3 4 2 2 4" xfId="1416" xr:uid="{DBCF4189-149C-4801-9849-45F3768858D7}"/>
    <cellStyle name="Normal 6 3 4 2 3" xfId="1417" xr:uid="{2AE3061E-A34A-4D0F-85D7-513C25381E76}"/>
    <cellStyle name="Normal 6 3 4 2 3 2" xfId="3980" xr:uid="{E3EE0F1C-4B76-4B23-BCB7-08B9B1BE7604}"/>
    <cellStyle name="Normal 6 3 4 2 4" xfId="1418" xr:uid="{35C46025-C063-4389-99E8-1813074B2890}"/>
    <cellStyle name="Normal 6 3 4 2 5" xfId="1419" xr:uid="{2A32237E-3E69-4A34-8EDB-4A40D833991B}"/>
    <cellStyle name="Normal 6 3 4 3" xfId="1420" xr:uid="{B6D8029B-C0C1-4655-B8F9-0CAD115EC510}"/>
    <cellStyle name="Normal 6 3 4 3 2" xfId="1421" xr:uid="{F3C6A7B8-F01B-4A6E-B3CA-7CDF3BDE9999}"/>
    <cellStyle name="Normal 6 3 4 3 2 2" xfId="3981" xr:uid="{28B55E90-1C95-40C6-BA56-DDDBDD36A9FF}"/>
    <cellStyle name="Normal 6 3 4 3 3" xfId="1422" xr:uid="{EAD29F04-8F1C-42EA-86EB-5FE9E4DD5EE7}"/>
    <cellStyle name="Normal 6 3 4 3 4" xfId="1423" xr:uid="{3AA0D843-E6EA-435A-A37C-1C1986DB5E5D}"/>
    <cellStyle name="Normal 6 3 4 4" xfId="1424" xr:uid="{760E627A-FE70-412F-89B2-DDE27BA7BF27}"/>
    <cellStyle name="Normal 6 3 4 4 2" xfId="1425" xr:uid="{15A5035A-025A-49D9-9F69-48BE0F84CA4B}"/>
    <cellStyle name="Normal 6 3 4 4 3" xfId="1426" xr:uid="{671E18F2-0898-4AC3-8D71-D2B4B51D9E49}"/>
    <cellStyle name="Normal 6 3 4 4 4" xfId="1427" xr:uid="{5ED1F6CA-91BA-440F-846D-DE362D7B8ECE}"/>
    <cellStyle name="Normal 6 3 4 5" xfId="1428" xr:uid="{8F635CFC-18E1-4BDE-8C29-E54875194A32}"/>
    <cellStyle name="Normal 6 3 4 6" xfId="1429" xr:uid="{78309AC5-038E-4F14-9BF0-B8A327B09284}"/>
    <cellStyle name="Normal 6 3 4 7" xfId="1430" xr:uid="{B9EACCB9-B5A0-48B9-BF10-2706C47D99CB}"/>
    <cellStyle name="Normal 6 3 5" xfId="1431" xr:uid="{672833FE-1FF6-4375-9F75-5B0C9AEA6186}"/>
    <cellStyle name="Normal 6 3 5 2" xfId="1432" xr:uid="{8277A6B0-8FFE-4F7C-84A0-37AEFA11FCD7}"/>
    <cellStyle name="Normal 6 3 5 2 2" xfId="1433" xr:uid="{545C1E2A-D9AA-4028-BB7F-64CB33E5BE22}"/>
    <cellStyle name="Normal 6 3 5 2 2 2" xfId="3982" xr:uid="{DCB7A737-1D32-4D39-A5A6-C657F3CC18BC}"/>
    <cellStyle name="Normal 6 3 5 2 2 2 2" xfId="3983" xr:uid="{9889C7E4-1732-4A8B-B6B3-B90F51172CF4}"/>
    <cellStyle name="Normal 6 3 5 2 2 3" xfId="3984" xr:uid="{1794D2F7-7BC8-4CC4-BA44-B1227230AEF4}"/>
    <cellStyle name="Normal 6 3 5 2 3" xfId="1434" xr:uid="{D12A4743-6F58-420D-A804-4B0C864A5CE0}"/>
    <cellStyle name="Normal 6 3 5 2 3 2" xfId="3985" xr:uid="{8FE351CE-C610-435B-AB51-A398C378C977}"/>
    <cellStyle name="Normal 6 3 5 2 4" xfId="1435" xr:uid="{9CF06B22-27E8-4F28-AE61-FE261B85FAF5}"/>
    <cellStyle name="Normal 6 3 5 3" xfId="1436" xr:uid="{54A5BC52-02C2-4ED5-9A38-2097AE9B0A21}"/>
    <cellStyle name="Normal 6 3 5 3 2" xfId="1437" xr:uid="{CE0AD339-9428-46E4-989E-2BBA2A39DD3D}"/>
    <cellStyle name="Normal 6 3 5 3 2 2" xfId="3986" xr:uid="{BF268F57-D9DA-4621-803F-00AD030C2CFB}"/>
    <cellStyle name="Normal 6 3 5 3 3" xfId="1438" xr:uid="{C2655A4F-D44C-4E23-BEA8-CA888EA624A3}"/>
    <cellStyle name="Normal 6 3 5 3 4" xfId="1439" xr:uid="{7A8A5C5A-BA3C-46D9-8E4B-CE48EF373C26}"/>
    <cellStyle name="Normal 6 3 5 4" xfId="1440" xr:uid="{B272FDC3-0891-4232-9FC0-E7B291D31132}"/>
    <cellStyle name="Normal 6 3 5 4 2" xfId="3987" xr:uid="{17105F6F-56E6-4C2A-876A-3915CEF9DB17}"/>
    <cellStyle name="Normal 6 3 5 5" xfId="1441" xr:uid="{5773848B-011E-4442-948A-B593B304428A}"/>
    <cellStyle name="Normal 6 3 5 6" xfId="1442" xr:uid="{867253D3-CD74-4876-B911-07A38DDDB94A}"/>
    <cellStyle name="Normal 6 3 6" xfId="1443" xr:uid="{073B5A62-27D7-47C7-BA52-3CFDD6F88358}"/>
    <cellStyle name="Normal 6 3 6 2" xfId="1444" xr:uid="{3FE9A3EF-B0CA-4EAA-A0B2-E2B7F0705685}"/>
    <cellStyle name="Normal 6 3 6 2 2" xfId="1445" xr:uid="{C7B19D62-EDA7-4EBC-AFD8-96E90237520E}"/>
    <cellStyle name="Normal 6 3 6 2 2 2" xfId="3988" xr:uid="{DC7A7FF9-8C81-45B6-8E03-5861ADDF2F38}"/>
    <cellStyle name="Normal 6 3 6 2 3" xfId="1446" xr:uid="{C7BECA50-5770-43FE-BE4E-00FCCFB48DDD}"/>
    <cellStyle name="Normal 6 3 6 2 4" xfId="1447" xr:uid="{8077CDDE-38D1-4AC9-9BDB-51FB492E70CE}"/>
    <cellStyle name="Normal 6 3 6 3" xfId="1448" xr:uid="{E9ECCB23-80A4-4859-A7F0-BDB9A863693C}"/>
    <cellStyle name="Normal 6 3 6 3 2" xfId="3989" xr:uid="{AAB9FE65-5633-497B-8966-724740004828}"/>
    <cellStyle name="Normal 6 3 6 4" xfId="1449" xr:uid="{A0C4E2AE-3217-43B1-80AD-95C1FF4AD390}"/>
    <cellStyle name="Normal 6 3 6 5" xfId="1450" xr:uid="{0BBDB570-07BE-4E20-95F4-28A651DA61B3}"/>
    <cellStyle name="Normal 6 3 7" xfId="1451" xr:uid="{9B1F17F9-1047-4EC3-AEAB-FB534EB05316}"/>
    <cellStyle name="Normal 6 3 7 2" xfId="1452" xr:uid="{F217DBD0-A433-484C-922B-0D4F4FA32FD8}"/>
    <cellStyle name="Normal 6 3 7 2 2" xfId="3990" xr:uid="{9221AC5A-90BE-49F7-8D90-CFB1052F1F2F}"/>
    <cellStyle name="Normal 6 3 7 3" xfId="1453" xr:uid="{F6BF43A4-9C64-4F5D-AF05-431E5191D816}"/>
    <cellStyle name="Normal 6 3 7 4" xfId="1454" xr:uid="{B3A3A55D-22A4-4134-A034-67EA1BAD203E}"/>
    <cellStyle name="Normal 6 3 8" xfId="1455" xr:uid="{41E73D7F-6567-43DD-A49F-ECD83DF5154E}"/>
    <cellStyle name="Normal 6 3 8 2" xfId="1456" xr:uid="{BE4AFA25-07D9-4517-86CE-EF9A84D89FD5}"/>
    <cellStyle name="Normal 6 3 8 3" xfId="1457" xr:uid="{590602B9-8B87-4277-98CA-FCE68C896B17}"/>
    <cellStyle name="Normal 6 3 8 4" xfId="1458" xr:uid="{FE35D5AD-E78B-491F-9DF7-E3F5E281B8EE}"/>
    <cellStyle name="Normal 6 3 9" xfId="1459" xr:uid="{768F45FC-E47D-4B15-97DD-F697B74821AB}"/>
    <cellStyle name="Normal 6 3 9 2" xfId="4709" xr:uid="{93A3F69B-E72F-488B-8CF2-85C9BB64FD5B}"/>
    <cellStyle name="Normal 6 4" xfId="1460" xr:uid="{31A705AF-13EC-4ED0-9677-CD2BB009DA56}"/>
    <cellStyle name="Normal 6 4 10" xfId="1461" xr:uid="{BF6BEA74-8521-4662-A8EB-10E4C8DF523C}"/>
    <cellStyle name="Normal 6 4 11" xfId="1462" xr:uid="{0F1DE420-2AA1-42A7-8187-B03D4E79A89C}"/>
    <cellStyle name="Normal 6 4 2" xfId="1463" xr:uid="{349AE459-19F8-49B7-AE74-6F101EC99B44}"/>
    <cellStyle name="Normal 6 4 2 2" xfId="1464" xr:uid="{634D555F-4C72-42C7-BAA1-7E6F6F4772A8}"/>
    <cellStyle name="Normal 6 4 2 2 2" xfId="1465" xr:uid="{E35C08FE-0FD1-4D49-82A3-9479114A8954}"/>
    <cellStyle name="Normal 6 4 2 2 2 2" xfId="1466" xr:uid="{48924905-8FDF-4C00-921A-2ADCD4FC5C92}"/>
    <cellStyle name="Normal 6 4 2 2 2 2 2" xfId="1467" xr:uid="{A0A6C5CB-A7C6-45B4-A2F0-D4776FFEC905}"/>
    <cellStyle name="Normal 6 4 2 2 2 2 2 2" xfId="3991" xr:uid="{3108696F-E6A4-4079-A514-417CA3EC71BD}"/>
    <cellStyle name="Normal 6 4 2 2 2 2 3" xfId="1468" xr:uid="{B357030E-0B20-4056-9407-B90D80006F3B}"/>
    <cellStyle name="Normal 6 4 2 2 2 2 4" xfId="1469" xr:uid="{262E709D-085A-468D-8ABA-FDD01843ABC0}"/>
    <cellStyle name="Normal 6 4 2 2 2 3" xfId="1470" xr:uid="{33CDE7A2-9E33-473B-881E-96A071B3A8AD}"/>
    <cellStyle name="Normal 6 4 2 2 2 3 2" xfId="1471" xr:uid="{1ED5AD5A-CA2B-4B08-A721-B2655DDE2D74}"/>
    <cellStyle name="Normal 6 4 2 2 2 3 3" xfId="1472" xr:uid="{B6982611-99AD-4398-8B1D-BD84244699F8}"/>
    <cellStyle name="Normal 6 4 2 2 2 3 4" xfId="1473" xr:uid="{0D9008FB-CCF3-4019-8347-CB16680BE375}"/>
    <cellStyle name="Normal 6 4 2 2 2 4" xfId="1474" xr:uid="{27CCC866-9B2E-4FEC-94BA-B07CE635FDEF}"/>
    <cellStyle name="Normal 6 4 2 2 2 5" xfId="1475" xr:uid="{DAAD0E82-C167-4856-8F95-AA793D64A451}"/>
    <cellStyle name="Normal 6 4 2 2 2 6" xfId="1476" xr:uid="{6476FAAC-9218-48A8-9EB9-4F6D559FA0F3}"/>
    <cellStyle name="Normal 6 4 2 2 3" xfId="1477" xr:uid="{F9E1398B-C809-4E7B-910F-7D6BC140A685}"/>
    <cellStyle name="Normal 6 4 2 2 3 2" xfId="1478" xr:uid="{8741B93C-B3C3-492A-BC2C-033591BF50DF}"/>
    <cellStyle name="Normal 6 4 2 2 3 2 2" xfId="1479" xr:uid="{F38F0409-68ED-44DD-976F-750EBDB04B70}"/>
    <cellStyle name="Normal 6 4 2 2 3 2 3" xfId="1480" xr:uid="{E7029AC0-58E5-4D64-B0AD-1FC451470C51}"/>
    <cellStyle name="Normal 6 4 2 2 3 2 4" xfId="1481" xr:uid="{6BF1D4C5-67B4-4A42-9BAD-284BD7301D74}"/>
    <cellStyle name="Normal 6 4 2 2 3 3" xfId="1482" xr:uid="{938D6379-6745-4869-BFF4-6B9AB2F06010}"/>
    <cellStyle name="Normal 6 4 2 2 3 4" xfId="1483" xr:uid="{6BF5495C-52D9-4E43-BA11-DD362D6A4DA9}"/>
    <cellStyle name="Normal 6 4 2 2 3 5" xfId="1484" xr:uid="{9204A31E-B7AF-4485-9378-D0E5FA525441}"/>
    <cellStyle name="Normal 6 4 2 2 4" xfId="1485" xr:uid="{763375B5-B04C-42CA-AD46-C223EA589922}"/>
    <cellStyle name="Normal 6 4 2 2 4 2" xfId="1486" xr:uid="{61205548-DE9E-495C-B937-8F8D162A4A8C}"/>
    <cellStyle name="Normal 6 4 2 2 4 3" xfId="1487" xr:uid="{B3F309DF-7025-465D-A520-AE15E074EC58}"/>
    <cellStyle name="Normal 6 4 2 2 4 4" xfId="1488" xr:uid="{9F72C834-C88D-4D2F-9223-06FBAB35B0DB}"/>
    <cellStyle name="Normal 6 4 2 2 5" xfId="1489" xr:uid="{31345FBA-156B-47FF-85C8-7201F6AC7F05}"/>
    <cellStyle name="Normal 6 4 2 2 5 2" xfId="1490" xr:uid="{4423213E-63AA-4A6A-82D4-0AD3B189F9EA}"/>
    <cellStyle name="Normal 6 4 2 2 5 3" xfId="1491" xr:uid="{28E1BF95-D111-469B-8455-FF6EDF87C39F}"/>
    <cellStyle name="Normal 6 4 2 2 5 4" xfId="1492" xr:uid="{2076F611-940D-41FC-BBB8-CC83BB214B80}"/>
    <cellStyle name="Normal 6 4 2 2 6" xfId="1493" xr:uid="{869216E0-5A30-4E5C-9D1E-2A740C71A733}"/>
    <cellStyle name="Normal 6 4 2 2 7" xfId="1494" xr:uid="{97E5CBB7-1879-43AA-8018-E63097B0F004}"/>
    <cellStyle name="Normal 6 4 2 2 8" xfId="1495" xr:uid="{0DF82328-8023-4418-BE1F-05F18B4C161E}"/>
    <cellStyle name="Normal 6 4 2 3" xfId="1496" xr:uid="{AEC36A2F-F775-49CA-9979-80D1A520A783}"/>
    <cellStyle name="Normal 6 4 2 3 2" xfId="1497" xr:uid="{9652122E-05B0-48CD-87CE-B41685990AB8}"/>
    <cellStyle name="Normal 6 4 2 3 2 2" xfId="1498" xr:uid="{756796B5-CE50-421E-9E9D-D7000C2EC7E6}"/>
    <cellStyle name="Normal 6 4 2 3 2 2 2" xfId="3992" xr:uid="{D237AFFB-D493-4CBE-AA3E-471F0C53FF7C}"/>
    <cellStyle name="Normal 6 4 2 3 2 2 2 2" xfId="3993" xr:uid="{F7E7F5ED-D7EC-4D50-A988-B3C1D9B68A46}"/>
    <cellStyle name="Normal 6 4 2 3 2 2 3" xfId="3994" xr:uid="{475A8BFE-7380-48A7-819D-CE9036A63D0D}"/>
    <cellStyle name="Normal 6 4 2 3 2 3" xfId="1499" xr:uid="{95513BB3-1747-4A72-B2C0-DEECDE5284F1}"/>
    <cellStyle name="Normal 6 4 2 3 2 3 2" xfId="3995" xr:uid="{9EB79094-E6AE-412E-B297-09B9C84B164C}"/>
    <cellStyle name="Normal 6 4 2 3 2 4" xfId="1500" xr:uid="{5E2CF2F6-5DE3-4F01-9313-B06BE5936DC1}"/>
    <cellStyle name="Normal 6 4 2 3 3" xfId="1501" xr:uid="{5D66C0AB-5823-4DA6-B354-FE0F4C36C8E6}"/>
    <cellStyle name="Normal 6 4 2 3 3 2" xfId="1502" xr:uid="{01DE7B3B-FA91-4590-856E-B64784D59ECA}"/>
    <cellStyle name="Normal 6 4 2 3 3 2 2" xfId="3996" xr:uid="{15AFFDCA-A36B-4317-81DB-0E4CAC483801}"/>
    <cellStyle name="Normal 6 4 2 3 3 3" xfId="1503" xr:uid="{5A2B71E3-24AF-4272-AC9D-0CA4481299CD}"/>
    <cellStyle name="Normal 6 4 2 3 3 4" xfId="1504" xr:uid="{18D6C5FA-99EE-4E5E-B487-87AEB4CE8081}"/>
    <cellStyle name="Normal 6 4 2 3 4" xfId="1505" xr:uid="{DCA50EC6-D8D9-4F70-AF17-3E56D0BF322F}"/>
    <cellStyle name="Normal 6 4 2 3 4 2" xfId="3997" xr:uid="{20DA3411-E379-4F7B-A737-E0F268949042}"/>
    <cellStyle name="Normal 6 4 2 3 5" xfId="1506" xr:uid="{04D3429F-30AD-49F5-BD6F-EAD36EEC4E58}"/>
    <cellStyle name="Normal 6 4 2 3 6" xfId="1507" xr:uid="{5A90CF1E-5B8D-4BDE-A92F-85DCF692CA13}"/>
    <cellStyle name="Normal 6 4 2 4" xfId="1508" xr:uid="{B4984007-952A-4901-840E-B8F5A3D725E1}"/>
    <cellStyle name="Normal 6 4 2 4 2" xfId="1509" xr:uid="{416ECBFE-4400-44BC-AE53-5A6A1A3FBAF8}"/>
    <cellStyle name="Normal 6 4 2 4 2 2" xfId="1510" xr:uid="{CC3D4361-0EFA-4E7D-A25D-BDAE55E596C8}"/>
    <cellStyle name="Normal 6 4 2 4 2 2 2" xfId="3998" xr:uid="{47352ACA-BD12-4D62-8245-E03D2D79AA71}"/>
    <cellStyle name="Normal 6 4 2 4 2 3" xfId="1511" xr:uid="{8539A984-29E1-4CC4-8A37-AA175DD40E89}"/>
    <cellStyle name="Normal 6 4 2 4 2 4" xfId="1512" xr:uid="{A36E3C94-C704-4F44-847C-67521D6B07CC}"/>
    <cellStyle name="Normal 6 4 2 4 3" xfId="1513" xr:uid="{D647DEAE-99A7-4EEB-ACC3-992C77F662CB}"/>
    <cellStyle name="Normal 6 4 2 4 3 2" xfId="3999" xr:uid="{9F065303-AD30-4DEE-B79B-BF9BFCB061D1}"/>
    <cellStyle name="Normal 6 4 2 4 4" xfId="1514" xr:uid="{C3D1A6AC-663E-48D5-9044-BDEF6C74AE15}"/>
    <cellStyle name="Normal 6 4 2 4 5" xfId="1515" xr:uid="{F4B73483-F3FE-418D-9558-D41B385A5003}"/>
    <cellStyle name="Normal 6 4 2 5" xfId="1516" xr:uid="{D01F9E49-F752-4994-AF9C-F03FD84566DC}"/>
    <cellStyle name="Normal 6 4 2 5 2" xfId="1517" xr:uid="{5DEF7005-883B-4725-9315-6C2025726CA4}"/>
    <cellStyle name="Normal 6 4 2 5 2 2" xfId="4000" xr:uid="{1820E0A5-38DB-400B-B91F-7B4B3B0D26AD}"/>
    <cellStyle name="Normal 6 4 2 5 3" xfId="1518" xr:uid="{C70C00F4-EA28-4F78-8B34-407C4BFA710D}"/>
    <cellStyle name="Normal 6 4 2 5 4" xfId="1519" xr:uid="{3A6828D3-14BD-486F-A73D-44B97469B890}"/>
    <cellStyle name="Normal 6 4 2 6" xfId="1520" xr:uid="{1493D2BC-7D99-4B42-8C53-3B89E90BB148}"/>
    <cellStyle name="Normal 6 4 2 6 2" xfId="1521" xr:uid="{5D99EA1C-7560-4B83-B787-D56A037DAED7}"/>
    <cellStyle name="Normal 6 4 2 6 3" xfId="1522" xr:uid="{2A2FBC0B-65F8-4161-AA97-490AB6436C65}"/>
    <cellStyle name="Normal 6 4 2 6 4" xfId="1523" xr:uid="{D35FE886-1E1A-44CB-8354-7284F5DBDA4F}"/>
    <cellStyle name="Normal 6 4 2 7" xfId="1524" xr:uid="{5178FCAD-FA3D-477A-BFCA-7002C7D89223}"/>
    <cellStyle name="Normal 6 4 2 8" xfId="1525" xr:uid="{99943033-D1C6-4BB9-94EC-DFF602A0463F}"/>
    <cellStyle name="Normal 6 4 2 9" xfId="1526" xr:uid="{E297588B-528A-4FF0-9EBC-B4A4BDBBD698}"/>
    <cellStyle name="Normal 6 4 3" xfId="1527" xr:uid="{D3C72CC6-1860-4E2D-B78B-F04BFD51C30B}"/>
    <cellStyle name="Normal 6 4 3 2" xfId="1528" xr:uid="{8184B39A-8574-47C2-BB5F-2DFE8C2A1C49}"/>
    <cellStyle name="Normal 6 4 3 2 2" xfId="1529" xr:uid="{77362C0C-9A57-441A-9C0A-3984EAA916DC}"/>
    <cellStyle name="Normal 6 4 3 2 2 2" xfId="1530" xr:uid="{94F9FBA8-C433-4910-8BFA-6FF6F9B78D97}"/>
    <cellStyle name="Normal 6 4 3 2 2 2 2" xfId="4001" xr:uid="{05595561-428C-496D-8578-5107B0AD01FA}"/>
    <cellStyle name="Normal 6 4 3 2 2 2 2 2" xfId="4647" xr:uid="{7D9E4C97-04B8-4AC6-9546-D11B4700DC06}"/>
    <cellStyle name="Normal 6 4 3 2 2 2 3" xfId="4648" xr:uid="{726AB15A-5AB2-46C9-AB70-159112AE87CE}"/>
    <cellStyle name="Normal 6 4 3 2 2 3" xfId="1531" xr:uid="{1C268BFF-E6BF-4986-AA0E-505B27338356}"/>
    <cellStyle name="Normal 6 4 3 2 2 3 2" xfId="4649" xr:uid="{E719FC6E-8B17-46DF-A043-0CD1CADA2997}"/>
    <cellStyle name="Normal 6 4 3 2 2 4" xfId="1532" xr:uid="{51ECDBA8-F164-4123-9842-7285ED07B333}"/>
    <cellStyle name="Normal 6 4 3 2 3" xfId="1533" xr:uid="{7572B209-4EC4-4D06-A614-B3F8F124DB61}"/>
    <cellStyle name="Normal 6 4 3 2 3 2" xfId="1534" xr:uid="{C90054B9-A28E-442A-BE41-1AF8AD3B879C}"/>
    <cellStyle name="Normal 6 4 3 2 3 2 2" xfId="4650" xr:uid="{FBC974B1-D47D-48FF-8983-781FF37C5955}"/>
    <cellStyle name="Normal 6 4 3 2 3 3" xfId="1535" xr:uid="{D251D77D-71D0-4EA5-89B2-7C76F88A4A4D}"/>
    <cellStyle name="Normal 6 4 3 2 3 4" xfId="1536" xr:uid="{2CBEDD45-76D4-4AC2-8933-647D2690E838}"/>
    <cellStyle name="Normal 6 4 3 2 4" xfId="1537" xr:uid="{1F3583C0-8746-48E9-AA00-5815BDDBB9EB}"/>
    <cellStyle name="Normal 6 4 3 2 4 2" xfId="4651" xr:uid="{DBC9E2E3-3012-4B5E-B49D-101B413FF248}"/>
    <cellStyle name="Normal 6 4 3 2 5" xfId="1538" xr:uid="{CC9FED40-E517-45FA-9312-7B58B94B3B36}"/>
    <cellStyle name="Normal 6 4 3 2 6" xfId="1539" xr:uid="{03D2DB34-181D-4EEF-920A-FE0EA6949D40}"/>
    <cellStyle name="Normal 6 4 3 3" xfId="1540" xr:uid="{A59B89B7-1EE2-425B-B5F8-03901F540896}"/>
    <cellStyle name="Normal 6 4 3 3 2" xfId="1541" xr:uid="{948BA236-207E-4C13-B741-79629153E2C3}"/>
    <cellStyle name="Normal 6 4 3 3 2 2" xfId="1542" xr:uid="{7D900733-6BF4-4DE8-875A-82079412BABA}"/>
    <cellStyle name="Normal 6 4 3 3 2 2 2" xfId="4652" xr:uid="{BDD0B3E1-05D7-4610-AE10-1F0D0D19D051}"/>
    <cellStyle name="Normal 6 4 3 3 2 3" xfId="1543" xr:uid="{250E3A55-1C11-45D3-9FFD-5758947E7B0D}"/>
    <cellStyle name="Normal 6 4 3 3 2 4" xfId="1544" xr:uid="{31EB4F31-365E-4947-9841-15E3F87A155C}"/>
    <cellStyle name="Normal 6 4 3 3 3" xfId="1545" xr:uid="{D37AD578-5DF2-4A92-A7FF-C41352F30BF1}"/>
    <cellStyle name="Normal 6 4 3 3 3 2" xfId="4653" xr:uid="{2AB07297-3E0F-47CC-8F3B-3B4A549A85D8}"/>
    <cellStyle name="Normal 6 4 3 3 4" xfId="1546" xr:uid="{646A3914-3587-463D-B85A-87FBD70EDAA8}"/>
    <cellStyle name="Normal 6 4 3 3 5" xfId="1547" xr:uid="{24742D49-BE74-4F97-BA36-163D547E1CC2}"/>
    <cellStyle name="Normal 6 4 3 4" xfId="1548" xr:uid="{BE4C8DB9-127D-4A5C-889E-ADCFBC5723F2}"/>
    <cellStyle name="Normal 6 4 3 4 2" xfId="1549" xr:uid="{2C005769-C658-430E-B9E0-5F298FED65AC}"/>
    <cellStyle name="Normal 6 4 3 4 2 2" xfId="4654" xr:uid="{39AD0BB8-757D-4C99-8FF8-4C76E9CB2C45}"/>
    <cellStyle name="Normal 6 4 3 4 3" xfId="1550" xr:uid="{6270FE01-640C-4141-9E2D-963BEC1D2653}"/>
    <cellStyle name="Normal 6 4 3 4 4" xfId="1551" xr:uid="{C887DB66-8A86-4D58-88AB-BD7347052D8B}"/>
    <cellStyle name="Normal 6 4 3 5" xfId="1552" xr:uid="{1CE64F05-F839-4110-AF14-FFD3063E28DA}"/>
    <cellStyle name="Normal 6 4 3 5 2" xfId="1553" xr:uid="{A739E7FB-FE56-4BA5-9C37-32ED81F8A10B}"/>
    <cellStyle name="Normal 6 4 3 5 3" xfId="1554" xr:uid="{80965B05-9017-4B8B-AB6A-8163BABCEA88}"/>
    <cellStyle name="Normal 6 4 3 5 4" xfId="1555" xr:uid="{629B8E13-5FB5-4A59-98FC-0DE9EC0F92BE}"/>
    <cellStyle name="Normal 6 4 3 6" xfId="1556" xr:uid="{2421524A-2BA8-4D46-9734-727B8D0B33D9}"/>
    <cellStyle name="Normal 6 4 3 7" xfId="1557" xr:uid="{ED5F3164-6B61-4D3D-81B9-DBE25D59C86D}"/>
    <cellStyle name="Normal 6 4 3 8" xfId="1558" xr:uid="{64A233FB-5785-4BDD-9202-DFF25402D532}"/>
    <cellStyle name="Normal 6 4 4" xfId="1559" xr:uid="{BE3FD635-68D7-4E09-A54C-9A9509D41904}"/>
    <cellStyle name="Normal 6 4 4 2" xfId="1560" xr:uid="{5EBCF04C-5807-46FF-B675-10DC1E005BEA}"/>
    <cellStyle name="Normal 6 4 4 2 2" xfId="1561" xr:uid="{0C4BAF16-A3C5-4154-82CE-74C89ACDB344}"/>
    <cellStyle name="Normal 6 4 4 2 2 2" xfId="1562" xr:uid="{8B1096AE-6DF4-4458-8A85-5AD62837AFF4}"/>
    <cellStyle name="Normal 6 4 4 2 2 2 2" xfId="4002" xr:uid="{0D5882EE-71E5-41E0-9A78-9ED008AF0593}"/>
    <cellStyle name="Normal 6 4 4 2 2 3" xfId="1563" xr:uid="{A59220DA-0FC7-4BC1-9BB1-AC44F938CBBD}"/>
    <cellStyle name="Normal 6 4 4 2 2 4" xfId="1564" xr:uid="{40FA2AD9-52AD-4C6D-955D-B524C23A2139}"/>
    <cellStyle name="Normal 6 4 4 2 3" xfId="1565" xr:uid="{A6DCFA1B-8EA4-4E19-B2FF-7EE072FBF45D}"/>
    <cellStyle name="Normal 6 4 4 2 3 2" xfId="4003" xr:uid="{00E1F770-87F0-420E-92EB-D4DD48CBCDD2}"/>
    <cellStyle name="Normal 6 4 4 2 4" xfId="1566" xr:uid="{93C343C5-349C-46B9-B74D-9E413D9F6BBB}"/>
    <cellStyle name="Normal 6 4 4 2 5" xfId="1567" xr:uid="{3AA5E121-E47A-4E73-986D-8E61B3E64175}"/>
    <cellStyle name="Normal 6 4 4 3" xfId="1568" xr:uid="{89A8156B-E52C-49C4-B0EC-CB5CD8BB15E9}"/>
    <cellStyle name="Normal 6 4 4 3 2" xfId="1569" xr:uid="{D3E7A82D-2B3B-416D-8000-4EDACB281916}"/>
    <cellStyle name="Normal 6 4 4 3 2 2" xfId="4004" xr:uid="{F3D6C634-DB01-49C3-8803-E6023EE52C2B}"/>
    <cellStyle name="Normal 6 4 4 3 3" xfId="1570" xr:uid="{819C9A0D-2A90-4F22-AE55-F6D49F0C870A}"/>
    <cellStyle name="Normal 6 4 4 3 4" xfId="1571" xr:uid="{CD6B016C-EB7D-4249-AF6A-C2E8F8A6F488}"/>
    <cellStyle name="Normal 6 4 4 4" xfId="1572" xr:uid="{62DC742E-E3FC-4C5C-A49C-B41DC93C477C}"/>
    <cellStyle name="Normal 6 4 4 4 2" xfId="1573" xr:uid="{12F91646-ACE9-483C-ADE6-0D6E3D674BE9}"/>
    <cellStyle name="Normal 6 4 4 4 3" xfId="1574" xr:uid="{6246881F-5DF6-4371-86E2-933565C8B0FC}"/>
    <cellStyle name="Normal 6 4 4 4 4" xfId="1575" xr:uid="{771E5F5A-E898-4E52-9B37-846D9E9F7FFC}"/>
    <cellStyle name="Normal 6 4 4 5" xfId="1576" xr:uid="{1B8D09FF-FCC5-4BA3-80F0-A243E0BA71EC}"/>
    <cellStyle name="Normal 6 4 4 6" xfId="1577" xr:uid="{64FA5E9D-C4FB-486D-B6B4-20358D9DC5C4}"/>
    <cellStyle name="Normal 6 4 4 7" xfId="1578" xr:uid="{A1F27230-9918-4BDA-8B5C-2F41D228C7CB}"/>
    <cellStyle name="Normal 6 4 5" xfId="1579" xr:uid="{BAB70D55-3701-477C-87AA-AAA2ACBBF700}"/>
    <cellStyle name="Normal 6 4 5 2" xfId="1580" xr:uid="{F48C17A8-B889-462F-9C31-4919C662270F}"/>
    <cellStyle name="Normal 6 4 5 2 2" xfId="1581" xr:uid="{CDD57196-164D-4BC1-AF17-1BE5A3B6F2DB}"/>
    <cellStyle name="Normal 6 4 5 2 2 2" xfId="4005" xr:uid="{7FCBA7E6-87C3-43DD-83B1-A724B78F3D6D}"/>
    <cellStyle name="Normal 6 4 5 2 3" xfId="1582" xr:uid="{641ADD66-5AF8-47EA-8A7A-A5F0DDB17381}"/>
    <cellStyle name="Normal 6 4 5 2 4" xfId="1583" xr:uid="{7D1388A3-5063-4DF8-97B8-AC42654FECD3}"/>
    <cellStyle name="Normal 6 4 5 3" xfId="1584" xr:uid="{B0E92A4A-AC51-44C4-ADBB-3E33CCEAA868}"/>
    <cellStyle name="Normal 6 4 5 3 2" xfId="1585" xr:uid="{96AFC69D-DE01-4345-A9B3-29A008D58F98}"/>
    <cellStyle name="Normal 6 4 5 3 3" xfId="1586" xr:uid="{7A3FB61A-5694-4748-AAAF-C95CC287FDEF}"/>
    <cellStyle name="Normal 6 4 5 3 4" xfId="1587" xr:uid="{7B337241-C868-406A-977F-C86F73886B7E}"/>
    <cellStyle name="Normal 6 4 5 4" xfId="1588" xr:uid="{6490F1DC-A271-40E0-B0AA-3B659FEF3AB8}"/>
    <cellStyle name="Normal 6 4 5 5" xfId="1589" xr:uid="{091DC324-19CC-4753-A369-BE5F15487ABB}"/>
    <cellStyle name="Normal 6 4 5 6" xfId="1590" xr:uid="{12D19EDB-8D0F-40F2-BBF1-6F390D1ED0B8}"/>
    <cellStyle name="Normal 6 4 6" xfId="1591" xr:uid="{F0E53C79-6A19-4869-A1E5-EDCFF02C439E}"/>
    <cellStyle name="Normal 6 4 6 2" xfId="1592" xr:uid="{A5B9FC3E-320E-4634-B311-BEC0CE3878DE}"/>
    <cellStyle name="Normal 6 4 6 2 2" xfId="1593" xr:uid="{B7D459AC-087B-44D8-9A57-A3B2FB7E61B9}"/>
    <cellStyle name="Normal 6 4 6 2 3" xfId="1594" xr:uid="{271F03A2-4620-41A3-9050-BCF8E40933E1}"/>
    <cellStyle name="Normal 6 4 6 2 4" xfId="1595" xr:uid="{6C473A78-4A26-4720-B69C-4D09ADE7029C}"/>
    <cellStyle name="Normal 6 4 6 3" xfId="1596" xr:uid="{1764FAF4-40A8-4356-87F5-D8548777AAA3}"/>
    <cellStyle name="Normal 6 4 6 4" xfId="1597" xr:uid="{2F70D981-86DF-4CE9-94A7-1360CC0F3C3F}"/>
    <cellStyle name="Normal 6 4 6 5" xfId="1598" xr:uid="{47E0EE55-C122-4E02-9F50-7CE0953CF883}"/>
    <cellStyle name="Normal 6 4 7" xfId="1599" xr:uid="{661929C8-22BA-4FF0-919C-0A681F3A5B3D}"/>
    <cellStyle name="Normal 6 4 7 2" xfId="1600" xr:uid="{5DC723D7-93B4-4C70-BAD8-F61C2568B3E1}"/>
    <cellStyle name="Normal 6 4 7 3" xfId="1601" xr:uid="{0E6FF1CE-0DF4-4616-B721-34B06BD292FE}"/>
    <cellStyle name="Normal 6 4 7 3 2" xfId="4378" xr:uid="{86CFF963-8084-4D75-8994-FF6402174038}"/>
    <cellStyle name="Normal 6 4 7 3 3" xfId="4609" xr:uid="{D743C3C3-795D-43BB-BA52-6E5034519D89}"/>
    <cellStyle name="Normal 6 4 7 4" xfId="1602" xr:uid="{FE410DFC-D62F-4462-96D7-A5E32EF6A58B}"/>
    <cellStyle name="Normal 6 4 8" xfId="1603" xr:uid="{F309279D-1C62-4EDF-823E-4D67CDB12F96}"/>
    <cellStyle name="Normal 6 4 8 2" xfId="1604" xr:uid="{FD2BD3DF-578F-464C-A08C-B6C6E65BF325}"/>
    <cellStyle name="Normal 6 4 8 3" xfId="1605" xr:uid="{7047161E-189F-475C-9F70-7BDCB411025A}"/>
    <cellStyle name="Normal 6 4 8 4" xfId="1606" xr:uid="{9B2034C5-0AD6-4215-9626-63EB08D45E25}"/>
    <cellStyle name="Normal 6 4 9" xfId="1607" xr:uid="{692FAEFC-DCEC-47BA-9747-B47A1D73AF8B}"/>
    <cellStyle name="Normal 6 5" xfId="1608" xr:uid="{76D382AC-9DAB-41EE-B791-A3E70857E35F}"/>
    <cellStyle name="Normal 6 5 10" xfId="1609" xr:uid="{39F32E88-5F79-4A56-A24C-5223ACF0689A}"/>
    <cellStyle name="Normal 6 5 11" xfId="1610" xr:uid="{15A9B430-8EC4-49A5-92F3-8F49D52D1453}"/>
    <cellStyle name="Normal 6 5 2" xfId="1611" xr:uid="{7D36B6E9-F596-485B-9F64-04C3F5B08436}"/>
    <cellStyle name="Normal 6 5 2 2" xfId="1612" xr:uid="{3977D0E7-1279-46B6-8C0D-2116671ED770}"/>
    <cellStyle name="Normal 6 5 2 2 2" xfId="1613" xr:uid="{0645E1E4-3402-4895-A7FF-D6E0C7685182}"/>
    <cellStyle name="Normal 6 5 2 2 2 2" xfId="1614" xr:uid="{7D1D36D7-DF0F-4362-95C9-FAAC6D8B05C7}"/>
    <cellStyle name="Normal 6 5 2 2 2 2 2" xfId="1615" xr:uid="{B3E02318-392E-4BEA-98DA-54474256D0BC}"/>
    <cellStyle name="Normal 6 5 2 2 2 2 3" xfId="1616" xr:uid="{C432439A-1B6C-4EE7-A11F-7603D3907444}"/>
    <cellStyle name="Normal 6 5 2 2 2 2 4" xfId="1617" xr:uid="{033D1CB3-3531-4BF8-951A-95D3BDC00B69}"/>
    <cellStyle name="Normal 6 5 2 2 2 3" xfId="1618" xr:uid="{01C228D1-4640-435B-90E9-3325BBD348A1}"/>
    <cellStyle name="Normal 6 5 2 2 2 3 2" xfId="1619" xr:uid="{7CEBDDFC-89AA-4905-ADE0-240C0EFF64FE}"/>
    <cellStyle name="Normal 6 5 2 2 2 3 3" xfId="1620" xr:uid="{B957C4B9-A1AC-4FCB-A8ED-EF858A8075D2}"/>
    <cellStyle name="Normal 6 5 2 2 2 3 4" xfId="1621" xr:uid="{D52F5AAB-D372-4492-B588-3A881D8B76BD}"/>
    <cellStyle name="Normal 6 5 2 2 2 4" xfId="1622" xr:uid="{4CBDA659-4607-436F-A9D6-8FD4E787600D}"/>
    <cellStyle name="Normal 6 5 2 2 2 5" xfId="1623" xr:uid="{97848968-C1E8-4CE1-AECA-7160C1E3BB60}"/>
    <cellStyle name="Normal 6 5 2 2 2 6" xfId="1624" xr:uid="{3FF67F57-70EC-4CAF-8517-CFD46FA2B8AD}"/>
    <cellStyle name="Normal 6 5 2 2 3" xfId="1625" xr:uid="{0944AFBD-D75D-4E69-ADAC-60C174EE039B}"/>
    <cellStyle name="Normal 6 5 2 2 3 2" xfId="1626" xr:uid="{938F8069-1B17-48C4-972B-13BED007CCD7}"/>
    <cellStyle name="Normal 6 5 2 2 3 2 2" xfId="1627" xr:uid="{D92167D6-E0A3-4FF7-93D2-0D41F327355A}"/>
    <cellStyle name="Normal 6 5 2 2 3 2 3" xfId="1628" xr:uid="{FEF28AC1-F2A9-4AC4-8A9F-823E164CEA7F}"/>
    <cellStyle name="Normal 6 5 2 2 3 2 4" xfId="1629" xr:uid="{C0630CDA-E9F0-45FF-A023-02D00EBD6788}"/>
    <cellStyle name="Normal 6 5 2 2 3 3" xfId="1630" xr:uid="{316A3EBB-387F-478E-A0AE-F7E4875CA387}"/>
    <cellStyle name="Normal 6 5 2 2 3 4" xfId="1631" xr:uid="{26A4FE80-6B88-418A-8727-22F17838FDF4}"/>
    <cellStyle name="Normal 6 5 2 2 3 5" xfId="1632" xr:uid="{CE421774-FA11-42F3-B9D8-239C011EE54E}"/>
    <cellStyle name="Normal 6 5 2 2 4" xfId="1633" xr:uid="{D58BA3C1-11D5-49C2-AE48-B9D04977456B}"/>
    <cellStyle name="Normal 6 5 2 2 4 2" xfId="1634" xr:uid="{81161560-9F88-465C-8306-D4DE8ACCF5FB}"/>
    <cellStyle name="Normal 6 5 2 2 4 3" xfId="1635" xr:uid="{2FC77EB8-7EF6-49EB-B5CB-B8E267E216EA}"/>
    <cellStyle name="Normal 6 5 2 2 4 4" xfId="1636" xr:uid="{F0997594-633D-4CCE-B94E-9945E913E449}"/>
    <cellStyle name="Normal 6 5 2 2 5" xfId="1637" xr:uid="{86138D45-4592-4552-9B4E-D1E568DADC40}"/>
    <cellStyle name="Normal 6 5 2 2 5 2" xfId="1638" xr:uid="{B4171402-A259-4651-9EBE-C9913E8A192C}"/>
    <cellStyle name="Normal 6 5 2 2 5 3" xfId="1639" xr:uid="{18AFB609-54F2-4A58-9293-5B67CF1752BE}"/>
    <cellStyle name="Normal 6 5 2 2 5 4" xfId="1640" xr:uid="{F05D95C8-101A-4CD5-AF88-38ED0C980860}"/>
    <cellStyle name="Normal 6 5 2 2 6" xfId="1641" xr:uid="{00771701-8650-49C9-A4D5-144F1B6BBE9B}"/>
    <cellStyle name="Normal 6 5 2 2 7" xfId="1642" xr:uid="{093C52A9-25E7-4EF4-84B5-3F6C1307EA95}"/>
    <cellStyle name="Normal 6 5 2 2 8" xfId="1643" xr:uid="{B01F1F4A-BF95-4F97-861A-AAA28FDEB182}"/>
    <cellStyle name="Normal 6 5 2 3" xfId="1644" xr:uid="{756567B2-E811-430A-BBCF-96C4364DFBC1}"/>
    <cellStyle name="Normal 6 5 2 3 2" xfId="1645" xr:uid="{FFE694F5-E16C-4A40-8DE7-BE299C39068C}"/>
    <cellStyle name="Normal 6 5 2 3 2 2" xfId="1646" xr:uid="{202AE58B-9973-4C48-8FF9-4EA959631773}"/>
    <cellStyle name="Normal 6 5 2 3 2 3" xfId="1647" xr:uid="{9A71E496-2719-498C-AB3E-0F99F02300AD}"/>
    <cellStyle name="Normal 6 5 2 3 2 4" xfId="1648" xr:uid="{505316E8-E83A-4275-B1AC-1FEE835A9A56}"/>
    <cellStyle name="Normal 6 5 2 3 3" xfId="1649" xr:uid="{0946D17C-DE0D-43EF-95B8-838BD6175F9E}"/>
    <cellStyle name="Normal 6 5 2 3 3 2" xfId="1650" xr:uid="{C3CF9664-385D-47E6-A6FE-B9728868AAE9}"/>
    <cellStyle name="Normal 6 5 2 3 3 3" xfId="1651" xr:uid="{79233484-7354-4DF2-AD57-D78D5F9EF499}"/>
    <cellStyle name="Normal 6 5 2 3 3 4" xfId="1652" xr:uid="{92B156AC-647A-4EBB-B3BC-62A6D7BD49F3}"/>
    <cellStyle name="Normal 6 5 2 3 4" xfId="1653" xr:uid="{E646A878-D15E-43E0-98EE-CC4C7F1AE2E2}"/>
    <cellStyle name="Normal 6 5 2 3 5" xfId="1654" xr:uid="{2CE1CF09-3BD9-4FFA-91B5-1E315F97929F}"/>
    <cellStyle name="Normal 6 5 2 3 6" xfId="1655" xr:uid="{3F9F29F6-1944-4B35-9195-BDD73D50A554}"/>
    <cellStyle name="Normal 6 5 2 4" xfId="1656" xr:uid="{28245C1E-9AB0-4AA0-AFF5-AD0BABAC9ADD}"/>
    <cellStyle name="Normal 6 5 2 4 2" xfId="1657" xr:uid="{255806B0-51D7-4B39-858A-285221D87750}"/>
    <cellStyle name="Normal 6 5 2 4 2 2" xfId="1658" xr:uid="{FBE85997-369B-4840-9E1E-ED0C26E810F6}"/>
    <cellStyle name="Normal 6 5 2 4 2 3" xfId="1659" xr:uid="{8438BD40-8C0F-4A7E-BAD3-7A13955CFB90}"/>
    <cellStyle name="Normal 6 5 2 4 2 4" xfId="1660" xr:uid="{0AAD8209-B57A-4BA3-A78A-24DC545CEE25}"/>
    <cellStyle name="Normal 6 5 2 4 3" xfId="1661" xr:uid="{2EAA052F-3B39-48CA-BABF-20F18E98A821}"/>
    <cellStyle name="Normal 6 5 2 4 4" xfId="1662" xr:uid="{9AB77F48-5BD8-4A2F-91AE-E711D6E13DCB}"/>
    <cellStyle name="Normal 6 5 2 4 5" xfId="1663" xr:uid="{16A5DCEC-6E2C-4211-B2AA-DA5107E887AD}"/>
    <cellStyle name="Normal 6 5 2 5" xfId="1664" xr:uid="{F609BDD7-868F-457F-9982-C1BA1BC24E00}"/>
    <cellStyle name="Normal 6 5 2 5 2" xfId="1665" xr:uid="{F4D7779B-387A-4077-84CC-2382654E7259}"/>
    <cellStyle name="Normal 6 5 2 5 3" xfId="1666" xr:uid="{1094EF0F-EE89-4A59-AB25-F9E316B2DE37}"/>
    <cellStyle name="Normal 6 5 2 5 4" xfId="1667" xr:uid="{A1D09A8B-B15A-4B64-A607-C466CF4BE990}"/>
    <cellStyle name="Normal 6 5 2 6" xfId="1668" xr:uid="{64ED25C8-1EF5-4C21-A4D5-FC4F0EF54B50}"/>
    <cellStyle name="Normal 6 5 2 6 2" xfId="1669" xr:uid="{D201086F-9467-4D6D-BE4F-E25CE27322C2}"/>
    <cellStyle name="Normal 6 5 2 6 3" xfId="1670" xr:uid="{D2ECEB69-006F-446C-86F5-CB33D6293E88}"/>
    <cellStyle name="Normal 6 5 2 6 4" xfId="1671" xr:uid="{860B5862-4D2E-4B44-B36A-4F4B402FF61D}"/>
    <cellStyle name="Normal 6 5 2 7" xfId="1672" xr:uid="{12B98B38-3FC8-4891-A76B-092B86021279}"/>
    <cellStyle name="Normal 6 5 2 8" xfId="1673" xr:uid="{3B5BB606-63EA-439E-84E7-4B4B6412BDA2}"/>
    <cellStyle name="Normal 6 5 2 9" xfId="1674" xr:uid="{DF38F015-206D-4F98-A216-3B38302DA1B5}"/>
    <cellStyle name="Normal 6 5 3" xfId="1675" xr:uid="{02956DB2-008D-46B8-8762-EADA0BCD9D1D}"/>
    <cellStyle name="Normal 6 5 3 2" xfId="1676" xr:uid="{A0534CA1-F259-44C7-B35D-3CCEB09C9777}"/>
    <cellStyle name="Normal 6 5 3 2 2" xfId="1677" xr:uid="{9810DE97-981A-4818-917F-B01558397762}"/>
    <cellStyle name="Normal 6 5 3 2 2 2" xfId="1678" xr:uid="{0B35CE02-E253-443C-BAF8-379A32224F92}"/>
    <cellStyle name="Normal 6 5 3 2 2 2 2" xfId="4006" xr:uid="{161D89AC-DD78-4E14-9860-EF7810CD9AA5}"/>
    <cellStyle name="Normal 6 5 3 2 2 3" xfId="1679" xr:uid="{AD200052-92DF-46DE-A25A-13E76B5F355A}"/>
    <cellStyle name="Normal 6 5 3 2 2 4" xfId="1680" xr:uid="{848EE39D-520C-43B2-BF85-C0361BC41C31}"/>
    <cellStyle name="Normal 6 5 3 2 3" xfId="1681" xr:uid="{02887F16-3F6F-4104-A991-C36474552757}"/>
    <cellStyle name="Normal 6 5 3 2 3 2" xfId="1682" xr:uid="{5DD5580C-6DD0-4FEB-B185-BCD3FC275910}"/>
    <cellStyle name="Normal 6 5 3 2 3 3" xfId="1683" xr:uid="{E3A8EC12-7C40-4799-B8B2-D38087FD5F6A}"/>
    <cellStyle name="Normal 6 5 3 2 3 4" xfId="1684" xr:uid="{2FCFB369-EDCC-42B4-9F69-9C00C0A0FB71}"/>
    <cellStyle name="Normal 6 5 3 2 4" xfId="1685" xr:uid="{20096E07-6391-4707-A832-46220A41D39D}"/>
    <cellStyle name="Normal 6 5 3 2 5" xfId="1686" xr:uid="{DCD901AB-9FF1-4C23-97A1-F5A0EC2FAC12}"/>
    <cellStyle name="Normal 6 5 3 2 6" xfId="1687" xr:uid="{2FABAF1F-BA51-4CDE-9B52-8B7274CD53D7}"/>
    <cellStyle name="Normal 6 5 3 3" xfId="1688" xr:uid="{FCD535B2-3900-4765-90B1-CC3B09B5E72B}"/>
    <cellStyle name="Normal 6 5 3 3 2" xfId="1689" xr:uid="{9C3969C8-970D-4296-8CA5-E3EF370A964F}"/>
    <cellStyle name="Normal 6 5 3 3 2 2" xfId="1690" xr:uid="{2AA45B8A-59E7-493D-8A66-585298E17DD3}"/>
    <cellStyle name="Normal 6 5 3 3 2 3" xfId="1691" xr:uid="{6DD5F8BD-DCFA-47C6-B5C6-647908A1ABA5}"/>
    <cellStyle name="Normal 6 5 3 3 2 4" xfId="1692" xr:uid="{74248127-53E3-4B3A-A098-BF48AB87B98F}"/>
    <cellStyle name="Normal 6 5 3 3 3" xfId="1693" xr:uid="{AF2A3DDE-E3D0-4CDB-BFD4-4094DFDA6FDB}"/>
    <cellStyle name="Normal 6 5 3 3 4" xfId="1694" xr:uid="{44FDF80B-A19B-444F-98FA-2263210D24E6}"/>
    <cellStyle name="Normal 6 5 3 3 5" xfId="1695" xr:uid="{5E4B437F-B6E1-4ABB-AB32-DA598FA1F89F}"/>
    <cellStyle name="Normal 6 5 3 4" xfId="1696" xr:uid="{53388BA9-B895-4EF6-9E64-60D577590110}"/>
    <cellStyle name="Normal 6 5 3 4 2" xfId="1697" xr:uid="{C9A145BF-9D85-47A4-8EA7-55473550022E}"/>
    <cellStyle name="Normal 6 5 3 4 3" xfId="1698" xr:uid="{29B7E611-04FF-4188-A360-CB952A4CC66A}"/>
    <cellStyle name="Normal 6 5 3 4 4" xfId="1699" xr:uid="{6BEF69A7-7F4B-4DE6-9126-D7D117EF6AAB}"/>
    <cellStyle name="Normal 6 5 3 5" xfId="1700" xr:uid="{65B690E2-8625-4A00-9873-AEB8E9EDF33C}"/>
    <cellStyle name="Normal 6 5 3 5 2" xfId="1701" xr:uid="{636B38A6-FA6E-4AA5-A8D3-FB8FB769CF0D}"/>
    <cellStyle name="Normal 6 5 3 5 3" xfId="1702" xr:uid="{DF9C150D-26A1-43B8-8329-0D65EE95B02D}"/>
    <cellStyle name="Normal 6 5 3 5 4" xfId="1703" xr:uid="{2106CAC6-A931-4101-930B-BDFFC52B90C3}"/>
    <cellStyle name="Normal 6 5 3 6" xfId="1704" xr:uid="{3A8EE016-8C88-47D6-B781-AC7003C34794}"/>
    <cellStyle name="Normal 6 5 3 7" xfId="1705" xr:uid="{908153CD-7E87-41BE-B1C1-029283FC2E8A}"/>
    <cellStyle name="Normal 6 5 3 8" xfId="1706" xr:uid="{EB56CCD9-FD8F-4AF6-B9D9-8607F997635A}"/>
    <cellStyle name="Normal 6 5 4" xfId="1707" xr:uid="{AC252C87-EC54-413F-B96E-263090BDEEF7}"/>
    <cellStyle name="Normal 6 5 4 2" xfId="1708" xr:uid="{EBB4C178-D2DB-4123-9F1F-A087FC3975EF}"/>
    <cellStyle name="Normal 6 5 4 2 2" xfId="1709" xr:uid="{95535AD4-A964-4027-BA92-D8E637DF3CDD}"/>
    <cellStyle name="Normal 6 5 4 2 2 2" xfId="1710" xr:uid="{3D9C80E9-157A-4F33-A21B-A953E3D0AA96}"/>
    <cellStyle name="Normal 6 5 4 2 2 3" xfId="1711" xr:uid="{7B804003-A1AD-48C3-AFA8-4AB2ADA38610}"/>
    <cellStyle name="Normal 6 5 4 2 2 4" xfId="1712" xr:uid="{ADD7377B-EF94-456B-962A-8CC91EAF53E1}"/>
    <cellStyle name="Normal 6 5 4 2 3" xfId="1713" xr:uid="{9126D640-1B3D-48D8-B7B2-66BEA84E0D15}"/>
    <cellStyle name="Normal 6 5 4 2 4" xfId="1714" xr:uid="{C8A130F5-87F4-405F-A255-13E4CE59DCFA}"/>
    <cellStyle name="Normal 6 5 4 2 5" xfId="1715" xr:uid="{81001BE4-C371-4585-9826-D78CE4D65B83}"/>
    <cellStyle name="Normal 6 5 4 3" xfId="1716" xr:uid="{6B73938D-2DC2-4CAE-848B-84B9900938DD}"/>
    <cellStyle name="Normal 6 5 4 3 2" xfId="1717" xr:uid="{B28E58FC-58D4-4372-B49F-DEB13DAD280B}"/>
    <cellStyle name="Normal 6 5 4 3 3" xfId="1718" xr:uid="{FD9F6DCA-F988-49D1-8EB5-6610E2E48406}"/>
    <cellStyle name="Normal 6 5 4 3 4" xfId="1719" xr:uid="{320F0D82-C568-4029-B07A-51640343785F}"/>
    <cellStyle name="Normal 6 5 4 4" xfId="1720" xr:uid="{7976BE73-29C8-4892-835D-07D03B5470E5}"/>
    <cellStyle name="Normal 6 5 4 4 2" xfId="1721" xr:uid="{94E4C5E3-82B0-469F-AD57-A61DF74337B7}"/>
    <cellStyle name="Normal 6 5 4 4 3" xfId="1722" xr:uid="{3D8BB348-C110-429A-A256-49FB07123B41}"/>
    <cellStyle name="Normal 6 5 4 4 4" xfId="1723" xr:uid="{FE8D43E2-1A41-4F51-AA44-53D4AEDCD061}"/>
    <cellStyle name="Normal 6 5 4 5" xfId="1724" xr:uid="{3FADBFDD-8672-4188-99E6-2F4D93F5C3C4}"/>
    <cellStyle name="Normal 6 5 4 6" xfId="1725" xr:uid="{7047EF15-6546-425F-866A-9B7072231946}"/>
    <cellStyle name="Normal 6 5 4 7" xfId="1726" xr:uid="{3176AB1F-3215-4BDE-B492-0731D8EDED5C}"/>
    <cellStyle name="Normal 6 5 5" xfId="1727" xr:uid="{BCBB60A6-DDE9-4696-B8BF-F8389E00FC94}"/>
    <cellStyle name="Normal 6 5 5 2" xfId="1728" xr:uid="{13A749FA-14E7-4402-B41F-FED90613562B}"/>
    <cellStyle name="Normal 6 5 5 2 2" xfId="1729" xr:uid="{1627266C-A048-4D36-9B8B-AE7A25786D18}"/>
    <cellStyle name="Normal 6 5 5 2 3" xfId="1730" xr:uid="{CDBF924C-7A92-448D-8FA1-3DB9E49B3BBA}"/>
    <cellStyle name="Normal 6 5 5 2 4" xfId="1731" xr:uid="{2B4193C0-8E1C-4BFD-9CFE-C1AAB50675B1}"/>
    <cellStyle name="Normal 6 5 5 3" xfId="1732" xr:uid="{37536125-8D0D-4EE7-A070-426AEAB6EFB6}"/>
    <cellStyle name="Normal 6 5 5 3 2" xfId="1733" xr:uid="{4894EEEC-9DA8-4960-A39E-99DE8B6B1906}"/>
    <cellStyle name="Normal 6 5 5 3 3" xfId="1734" xr:uid="{C9D80194-1B26-4051-A9E4-EA7A4B11E7F8}"/>
    <cellStyle name="Normal 6 5 5 3 4" xfId="1735" xr:uid="{3B5D85B9-1E2D-4D7D-AFC2-34C780A6C52B}"/>
    <cellStyle name="Normal 6 5 5 4" xfId="1736" xr:uid="{9CED9BD0-6F77-472B-9B2A-7C3FC6F7E545}"/>
    <cellStyle name="Normal 6 5 5 5" xfId="1737" xr:uid="{8CD21862-86B8-459C-B544-2F70F140BEB3}"/>
    <cellStyle name="Normal 6 5 5 6" xfId="1738" xr:uid="{DDCCA81F-796B-43B9-8A2A-2FECDB90EADF}"/>
    <cellStyle name="Normal 6 5 6" xfId="1739" xr:uid="{2F05D26E-7862-4425-BFA4-0A45B9FD115B}"/>
    <cellStyle name="Normal 6 5 6 2" xfId="1740" xr:uid="{F5B6F205-32AD-4EAB-B43C-2DE3721BBF40}"/>
    <cellStyle name="Normal 6 5 6 2 2" xfId="1741" xr:uid="{5DFA5C6C-6FD0-4CAA-BC69-015DF5D4271C}"/>
    <cellStyle name="Normal 6 5 6 2 3" xfId="1742" xr:uid="{142A0701-710C-44C2-9264-10E32ECEEFA0}"/>
    <cellStyle name="Normal 6 5 6 2 4" xfId="1743" xr:uid="{98F819A0-8869-4538-9B64-B9F7042F534A}"/>
    <cellStyle name="Normal 6 5 6 3" xfId="1744" xr:uid="{6806BC8F-FB99-4DAF-A794-E50A6A5A0CB0}"/>
    <cellStyle name="Normal 6 5 6 4" xfId="1745" xr:uid="{A12E35D0-FC14-4C32-BE35-A2AD729F22A0}"/>
    <cellStyle name="Normal 6 5 6 5" xfId="1746" xr:uid="{0136E7E5-529B-4B38-99E9-2B5814D4BE5A}"/>
    <cellStyle name="Normal 6 5 7" xfId="1747" xr:uid="{93ED6348-A47B-4C82-8E08-24A39CF8ADB3}"/>
    <cellStyle name="Normal 6 5 7 2" xfId="1748" xr:uid="{9D28D4C5-D2FA-4E66-8B37-D155EA77CA0E}"/>
    <cellStyle name="Normal 6 5 7 3" xfId="1749" xr:uid="{93AC8D7F-CBB1-4841-B36A-AEE0FB9AE85E}"/>
    <cellStyle name="Normal 6 5 7 4" xfId="1750" xr:uid="{CEBF24C9-80C4-46E4-93FD-CF6F0ACB1A0D}"/>
    <cellStyle name="Normal 6 5 8" xfId="1751" xr:uid="{10A20950-DC6E-4D1D-950D-CC40F053B6F6}"/>
    <cellStyle name="Normal 6 5 8 2" xfId="1752" xr:uid="{C79B0CFC-0765-4EC8-AF62-B73A03860A18}"/>
    <cellStyle name="Normal 6 5 8 3" xfId="1753" xr:uid="{5DAB986F-04B6-46C0-A116-729BA44B8883}"/>
    <cellStyle name="Normal 6 5 8 4" xfId="1754" xr:uid="{B126A037-6EA7-4716-A158-41B96EDEB5E4}"/>
    <cellStyle name="Normal 6 5 9" xfId="1755" xr:uid="{AC5BEBDC-6381-4131-BA8D-9FAF4B84094B}"/>
    <cellStyle name="Normal 6 6" xfId="1756" xr:uid="{3D2676C3-1ECF-400E-8DB2-CDD4BD6D33DE}"/>
    <cellStyle name="Normal 6 6 2" xfId="1757" xr:uid="{D3E74B20-787F-4331-B1A2-AAACB872382B}"/>
    <cellStyle name="Normal 6 6 2 2" xfId="1758" xr:uid="{8EEFA0B2-870A-40B2-BC1E-5F65F1664138}"/>
    <cellStyle name="Normal 6 6 2 2 2" xfId="1759" xr:uid="{4AFC79E7-3A73-4E8A-8807-2AF69170115B}"/>
    <cellStyle name="Normal 6 6 2 2 2 2" xfId="1760" xr:uid="{87833351-C1DE-4249-A1C0-43FD09F16AA0}"/>
    <cellStyle name="Normal 6 6 2 2 2 3" xfId="1761" xr:uid="{C2A9C32B-EA06-4661-BA00-8B716C090929}"/>
    <cellStyle name="Normal 6 6 2 2 2 4" xfId="1762" xr:uid="{9CD9A4C4-C2ED-4872-905E-037EB7FFD872}"/>
    <cellStyle name="Normal 6 6 2 2 3" xfId="1763" xr:uid="{742ADC86-1584-45A4-9817-E3BCF894D0D3}"/>
    <cellStyle name="Normal 6 6 2 2 3 2" xfId="1764" xr:uid="{55ED749A-9DC4-461F-93D1-8318EAEF813D}"/>
    <cellStyle name="Normal 6 6 2 2 3 3" xfId="1765" xr:uid="{F6CFA33A-AB79-494A-A5A9-4A9D8AD7F3DF}"/>
    <cellStyle name="Normal 6 6 2 2 3 4" xfId="1766" xr:uid="{3105BA6D-BCB1-4909-BD3B-99EF3352D371}"/>
    <cellStyle name="Normal 6 6 2 2 4" xfId="1767" xr:uid="{EC01675D-2C89-450E-A1F2-95B3493ED71B}"/>
    <cellStyle name="Normal 6 6 2 2 5" xfId="1768" xr:uid="{1A5E6D2D-8802-4716-A885-DC11FD6526AD}"/>
    <cellStyle name="Normal 6 6 2 2 6" xfId="1769" xr:uid="{02B4D4AC-F46D-44F7-B816-DCBD9E75A2F0}"/>
    <cellStyle name="Normal 6 6 2 3" xfId="1770" xr:uid="{939809F8-D161-4C94-A979-7A03DC522199}"/>
    <cellStyle name="Normal 6 6 2 3 2" xfId="1771" xr:uid="{441CE600-DEAE-4C52-8339-6816E88A2BF0}"/>
    <cellStyle name="Normal 6 6 2 3 2 2" xfId="1772" xr:uid="{87950679-F030-437E-8F4B-8FD70F8FF077}"/>
    <cellStyle name="Normal 6 6 2 3 2 3" xfId="1773" xr:uid="{D02A4DCA-2493-42D7-89EA-BF9C5B20BBCC}"/>
    <cellStyle name="Normal 6 6 2 3 2 4" xfId="1774" xr:uid="{BE3C32C7-AF04-4B62-94AF-CF977D90AE6A}"/>
    <cellStyle name="Normal 6 6 2 3 3" xfId="1775" xr:uid="{6CCC2D91-31BA-4BC9-817A-DFAFBF796C3E}"/>
    <cellStyle name="Normal 6 6 2 3 4" xfId="1776" xr:uid="{6715EE6D-FF1B-4E86-BF82-D33768E6E92A}"/>
    <cellStyle name="Normal 6 6 2 3 5" xfId="1777" xr:uid="{067FBBD1-EA9D-4906-8A1E-E5BBD28EA9BC}"/>
    <cellStyle name="Normal 6 6 2 4" xfId="1778" xr:uid="{F6EEB875-8129-4E80-A680-26CF8DE08A7C}"/>
    <cellStyle name="Normal 6 6 2 4 2" xfId="1779" xr:uid="{1BD9A441-9965-445E-A265-03A9C128AB1D}"/>
    <cellStyle name="Normal 6 6 2 4 3" xfId="1780" xr:uid="{13167BD8-CBA6-4795-8B8C-0F5506C1162F}"/>
    <cellStyle name="Normal 6 6 2 4 4" xfId="1781" xr:uid="{B0B000AA-5B04-4F13-B26F-89F41AC93439}"/>
    <cellStyle name="Normal 6 6 2 5" xfId="1782" xr:uid="{4B723434-DB65-47C2-AE44-6B7EED3CF0AF}"/>
    <cellStyle name="Normal 6 6 2 5 2" xfId="1783" xr:uid="{C4A45B9D-32AE-4693-A611-4CA10D37F78A}"/>
    <cellStyle name="Normal 6 6 2 5 3" xfId="1784" xr:uid="{0BFBB6A1-475A-4424-BBBB-30F5275A98A3}"/>
    <cellStyle name="Normal 6 6 2 5 4" xfId="1785" xr:uid="{6BA9D07A-54E6-4A81-82BB-67A5812E3F84}"/>
    <cellStyle name="Normal 6 6 2 6" xfId="1786" xr:uid="{FD0CC410-261C-4C49-BDF6-77EA415179E9}"/>
    <cellStyle name="Normal 6 6 2 7" xfId="1787" xr:uid="{79D46784-4CFE-40FD-88E5-1555F3DDAA0F}"/>
    <cellStyle name="Normal 6 6 2 8" xfId="1788" xr:uid="{A305DEBF-973D-4CFF-85B5-D84A10FCE4AF}"/>
    <cellStyle name="Normal 6 6 3" xfId="1789" xr:uid="{2C4B9BB2-2CE2-45EB-9913-8BB99A581F67}"/>
    <cellStyle name="Normal 6 6 3 2" xfId="1790" xr:uid="{43AA5DB7-DF27-41BE-8DE2-0B239CB5ED7C}"/>
    <cellStyle name="Normal 6 6 3 2 2" xfId="1791" xr:uid="{C2C190DF-4277-408C-B2FC-273E27E392D3}"/>
    <cellStyle name="Normal 6 6 3 2 3" xfId="1792" xr:uid="{2FF07688-A418-46C3-8E1D-D4E407B96EF0}"/>
    <cellStyle name="Normal 6 6 3 2 4" xfId="1793" xr:uid="{68445D7F-03DF-40BE-A16D-3981922CD81B}"/>
    <cellStyle name="Normal 6 6 3 3" xfId="1794" xr:uid="{BB44BE5E-511B-43C1-BD9E-7B6540CCA9F7}"/>
    <cellStyle name="Normal 6 6 3 3 2" xfId="1795" xr:uid="{74F1C31B-AA1D-4980-8319-7D55F3666BB7}"/>
    <cellStyle name="Normal 6 6 3 3 3" xfId="1796" xr:uid="{0A841E31-A981-4D8B-A429-01F85302D2A1}"/>
    <cellStyle name="Normal 6 6 3 3 4" xfId="1797" xr:uid="{DF24FBEF-000F-4CB8-965F-54B9F42661F0}"/>
    <cellStyle name="Normal 6 6 3 4" xfId="1798" xr:uid="{46F2D8AC-994B-4961-A855-6AC15A30E7FD}"/>
    <cellStyle name="Normal 6 6 3 5" xfId="1799" xr:uid="{64E7607F-569C-4893-9DA1-9FD125ABAAAB}"/>
    <cellStyle name="Normal 6 6 3 6" xfId="1800" xr:uid="{2B1BBA17-25E5-48BB-8A98-25653034B981}"/>
    <cellStyle name="Normal 6 6 4" xfId="1801" xr:uid="{6B42B3A3-7C1F-4CCB-9B98-825DF1AC49CB}"/>
    <cellStyle name="Normal 6 6 4 2" xfId="1802" xr:uid="{A72A5575-E42D-44C6-A60B-D878283FF52A}"/>
    <cellStyle name="Normal 6 6 4 2 2" xfId="1803" xr:uid="{69053D99-125E-4EAB-BB1B-C576E90E24A4}"/>
    <cellStyle name="Normal 6 6 4 2 3" xfId="1804" xr:uid="{E71774CA-7D69-431A-94FC-47C79580DD38}"/>
    <cellStyle name="Normal 6 6 4 2 4" xfId="1805" xr:uid="{EB80485D-3FCA-4772-BE5C-BCE9629E24B8}"/>
    <cellStyle name="Normal 6 6 4 3" xfId="1806" xr:uid="{B0ED0AC7-65FE-415E-A9C1-72D4E1780F41}"/>
    <cellStyle name="Normal 6 6 4 4" xfId="1807" xr:uid="{22BE8DD9-465D-4991-8EDE-598B51A53FB1}"/>
    <cellStyle name="Normal 6 6 4 5" xfId="1808" xr:uid="{4095566E-86F0-4B2B-A173-BAEFE8CEBFBC}"/>
    <cellStyle name="Normal 6 6 5" xfId="1809" xr:uid="{1C3425E8-1F99-4501-9AC7-006BEEB526AA}"/>
    <cellStyle name="Normal 6 6 5 2" xfId="1810" xr:uid="{7F29C6EB-C19C-44E3-B585-840E6E9F350C}"/>
    <cellStyle name="Normal 6 6 5 3" xfId="1811" xr:uid="{1D4AD7AA-B858-4668-A509-7E3FC98429C7}"/>
    <cellStyle name="Normal 6 6 5 4" xfId="1812" xr:uid="{F110C9F2-00F3-4D71-9484-21BA1A860924}"/>
    <cellStyle name="Normal 6 6 6" xfId="1813" xr:uid="{64902747-0E4D-4A5F-BC55-E9700DE5DEB6}"/>
    <cellStyle name="Normal 6 6 6 2" xfId="1814" xr:uid="{41AB550B-4A22-4FA0-807B-973C896620CB}"/>
    <cellStyle name="Normal 6 6 6 3" xfId="1815" xr:uid="{ACBB38EC-B595-4D88-86C7-79B9793C0736}"/>
    <cellStyle name="Normal 6 6 6 4" xfId="1816" xr:uid="{FE320219-712E-4098-9001-5BBDEADA69A0}"/>
    <cellStyle name="Normal 6 6 7" xfId="1817" xr:uid="{13705B71-4A03-43C4-8092-287CAF26DF25}"/>
    <cellStyle name="Normal 6 6 8" xfId="1818" xr:uid="{4606D646-C42F-4311-A298-E10C985A3D5F}"/>
    <cellStyle name="Normal 6 6 9" xfId="1819" xr:uid="{C24535DF-9D69-46BE-8C99-F4987A250ABE}"/>
    <cellStyle name="Normal 6 7" xfId="1820" xr:uid="{C07CE506-6EDF-4BDC-808A-991F156A1045}"/>
    <cellStyle name="Normal 6 7 2" xfId="1821" xr:uid="{C9B40720-9811-413E-B7A4-0FD131E089FA}"/>
    <cellStyle name="Normal 6 7 2 2" xfId="1822" xr:uid="{2B7FB7EF-0D0C-45F3-B13E-35FE3776D631}"/>
    <cellStyle name="Normal 6 7 2 2 2" xfId="1823" xr:uid="{2B12EF18-828C-464D-85C9-F073D15BD035}"/>
    <cellStyle name="Normal 6 7 2 2 2 2" xfId="4007" xr:uid="{E1F8621E-0066-4059-92DD-074CEE87651E}"/>
    <cellStyle name="Normal 6 7 2 2 3" xfId="1824" xr:uid="{45B673C6-577E-416A-9048-7B77964A2D0C}"/>
    <cellStyle name="Normal 6 7 2 2 4" xfId="1825" xr:uid="{3152B48C-141E-4078-9F6A-B6B3A9452664}"/>
    <cellStyle name="Normal 6 7 2 3" xfId="1826" xr:uid="{6CC16580-095B-4CC3-9841-6634273B3027}"/>
    <cellStyle name="Normal 6 7 2 3 2" xfId="1827" xr:uid="{B0E1510C-6126-4095-80C7-7F9A7081078C}"/>
    <cellStyle name="Normal 6 7 2 3 3" xfId="1828" xr:uid="{60F11E92-0724-4DF7-A565-9C191396ADAD}"/>
    <cellStyle name="Normal 6 7 2 3 4" xfId="1829" xr:uid="{97945C29-9FDF-43C4-B9C9-9E7C727623D7}"/>
    <cellStyle name="Normal 6 7 2 4" xfId="1830" xr:uid="{FB2E5963-EE3B-4895-BCEE-0F5F7E3CF774}"/>
    <cellStyle name="Normal 6 7 2 5" xfId="1831" xr:uid="{1DEFA347-0678-4E2F-9838-7F56B6C4980C}"/>
    <cellStyle name="Normal 6 7 2 6" xfId="1832" xr:uid="{3DBC3DAC-B5AA-460D-8289-E664127249C5}"/>
    <cellStyle name="Normal 6 7 3" xfId="1833" xr:uid="{4C1C660C-AF80-4FAA-A8A6-D2866BD84DC0}"/>
    <cellStyle name="Normal 6 7 3 2" xfId="1834" xr:uid="{08D21A61-AC43-498F-AF95-6368E9B44089}"/>
    <cellStyle name="Normal 6 7 3 2 2" xfId="1835" xr:uid="{7F31CD70-5674-4132-9BCE-72FC0016D7BD}"/>
    <cellStyle name="Normal 6 7 3 2 3" xfId="1836" xr:uid="{2A6C2765-0FF2-4FBE-A109-D30A480CFC9D}"/>
    <cellStyle name="Normal 6 7 3 2 4" xfId="1837" xr:uid="{82A53319-EFB2-4374-970C-9E60B8966A81}"/>
    <cellStyle name="Normal 6 7 3 3" xfId="1838" xr:uid="{3BDA730E-E134-4A54-AA76-F45F24139DFB}"/>
    <cellStyle name="Normal 6 7 3 4" xfId="1839" xr:uid="{30055F61-C8EF-4CD9-80CB-B3AF680CE667}"/>
    <cellStyle name="Normal 6 7 3 5" xfId="1840" xr:uid="{3890BDA4-2F98-4857-9B64-B6B3B921F5BB}"/>
    <cellStyle name="Normal 6 7 4" xfId="1841" xr:uid="{17B0F640-A9F3-425C-804D-9B504284D1C2}"/>
    <cellStyle name="Normal 6 7 4 2" xfId="1842" xr:uid="{43301632-EA39-4291-B041-80C0A1DE5121}"/>
    <cellStyle name="Normal 6 7 4 3" xfId="1843" xr:uid="{860E02C0-A146-4ED1-8B47-7631C61CE719}"/>
    <cellStyle name="Normal 6 7 4 4" xfId="1844" xr:uid="{825BCABC-DA61-4B84-B1D6-B4A869B76D27}"/>
    <cellStyle name="Normal 6 7 5" xfId="1845" xr:uid="{00525331-FCAC-48C7-835B-7E6055353DA4}"/>
    <cellStyle name="Normal 6 7 5 2" xfId="1846" xr:uid="{41A04320-EDC5-42FC-9419-004EF4CE4746}"/>
    <cellStyle name="Normal 6 7 5 3" xfId="1847" xr:uid="{0F993A91-71CE-4D1D-9948-AE821221AFDA}"/>
    <cellStyle name="Normal 6 7 5 4" xfId="1848" xr:uid="{D5296DCD-CB68-4ED6-894F-434B2B7444D5}"/>
    <cellStyle name="Normal 6 7 6" xfId="1849" xr:uid="{9472D397-5FBE-4AA2-9F6D-78093698C41E}"/>
    <cellStyle name="Normal 6 7 7" xfId="1850" xr:uid="{106D9EBE-6F2F-400B-9805-8117BD6D2E99}"/>
    <cellStyle name="Normal 6 7 8" xfId="1851" xr:uid="{F4BDC5C6-1B39-4802-99B0-D939110F708E}"/>
    <cellStyle name="Normal 6 8" xfId="1852" xr:uid="{CE4BE5E0-9AC3-4BFD-A458-F3443B589A84}"/>
    <cellStyle name="Normal 6 8 2" xfId="1853" xr:uid="{EC7A0C06-5B48-474A-98F0-CCE58424FAE3}"/>
    <cellStyle name="Normal 6 8 2 2" xfId="1854" xr:uid="{575438CC-B255-48FC-B59E-663AC4E9F425}"/>
    <cellStyle name="Normal 6 8 2 2 2" xfId="1855" xr:uid="{40A8C2AF-859A-472C-B8E2-1A8F6E1BCFCD}"/>
    <cellStyle name="Normal 6 8 2 2 3" xfId="1856" xr:uid="{65722D24-D550-445A-92A1-6F3BB0A5C36B}"/>
    <cellStyle name="Normal 6 8 2 2 4" xfId="1857" xr:uid="{095F72B7-BB2D-455B-8E8D-1C6A9C437FF8}"/>
    <cellStyle name="Normal 6 8 2 3" xfId="1858" xr:uid="{153DAFC8-1F2F-4750-8545-6D37E710A31F}"/>
    <cellStyle name="Normal 6 8 2 4" xfId="1859" xr:uid="{14DAFB24-B493-4771-A71F-A969F2EAB57F}"/>
    <cellStyle name="Normal 6 8 2 5" xfId="1860" xr:uid="{6F07CA30-50F3-489A-A31E-702F57D7B6CC}"/>
    <cellStyle name="Normal 6 8 3" xfId="1861" xr:uid="{8268D970-C6CA-44BD-9309-6257925F7F52}"/>
    <cellStyle name="Normal 6 8 3 2" xfId="1862" xr:uid="{02CFBBDA-103A-4AB8-B262-57B3DA10CC34}"/>
    <cellStyle name="Normal 6 8 3 3" xfId="1863" xr:uid="{5DD58DA0-87CC-4B68-9411-41B8A28A4009}"/>
    <cellStyle name="Normal 6 8 3 4" xfId="1864" xr:uid="{B3175640-FA9F-4A49-94D5-4B6449047EF2}"/>
    <cellStyle name="Normal 6 8 4" xfId="1865" xr:uid="{417D48B2-A431-486C-B337-5385D6D0AA8B}"/>
    <cellStyle name="Normal 6 8 4 2" xfId="1866" xr:uid="{8777FD23-D0D6-4CFF-8819-3E571E11B0EF}"/>
    <cellStyle name="Normal 6 8 4 3" xfId="1867" xr:uid="{52BA0AED-2890-4436-88EC-7AE9AEE7658C}"/>
    <cellStyle name="Normal 6 8 4 4" xfId="1868" xr:uid="{4FD68509-1950-44D2-BACE-305E5B6395BF}"/>
    <cellStyle name="Normal 6 8 5" xfId="1869" xr:uid="{88ABB447-18C3-42B4-8655-6DC62FBF4B0A}"/>
    <cellStyle name="Normal 6 8 6" xfId="1870" xr:uid="{040702A1-2CC1-4F50-A7B3-96FA6703A943}"/>
    <cellStyle name="Normal 6 8 7" xfId="1871" xr:uid="{071846D0-4479-4888-B2D6-CBF9AF1F4DC3}"/>
    <cellStyle name="Normal 6 9" xfId="1872" xr:uid="{53E4F6DC-0E29-4FB8-B63A-74180C19631B}"/>
    <cellStyle name="Normal 6 9 2" xfId="1873" xr:uid="{EDE1753D-1847-4995-B774-65998064C781}"/>
    <cellStyle name="Normal 6 9 2 2" xfId="1874" xr:uid="{4548F350-7E47-4D8F-8FC4-AE05120744EC}"/>
    <cellStyle name="Normal 6 9 2 3" xfId="1875" xr:uid="{766CF860-8FA4-4282-9096-EAF35D9DA2AB}"/>
    <cellStyle name="Normal 6 9 2 4" xfId="1876" xr:uid="{D37AFA4B-D587-45AE-9A7C-1063840933FD}"/>
    <cellStyle name="Normal 6 9 3" xfId="1877" xr:uid="{751FF95F-DDAE-4E3F-BA6A-731FBF22525B}"/>
    <cellStyle name="Normal 6 9 3 2" xfId="1878" xr:uid="{96A74662-E16E-436D-9AC7-8B424564D3D0}"/>
    <cellStyle name="Normal 6 9 3 3" xfId="1879" xr:uid="{FDFB2542-15BE-4740-8473-8113EF85C601}"/>
    <cellStyle name="Normal 6 9 3 4" xfId="1880" xr:uid="{F70C5722-C194-4438-992D-2C690713B55C}"/>
    <cellStyle name="Normal 6 9 4" xfId="1881" xr:uid="{4E5E772A-C8A7-45D5-965A-BEDAA35B7C1C}"/>
    <cellStyle name="Normal 6 9 5" xfId="1882" xr:uid="{C9FE22DB-10FC-4BAE-A1AB-F700883C6D5E}"/>
    <cellStyle name="Normal 6 9 6" xfId="1883" xr:uid="{2E89734F-44D9-4A6B-840D-D74B7C3E18A7}"/>
    <cellStyle name="Normal 7" xfId="85" xr:uid="{FEEB660C-406D-4D61-BDF0-E391E734820C}"/>
    <cellStyle name="Normal 7 10" xfId="1884" xr:uid="{43E9080D-A444-48F5-9A45-A06263514532}"/>
    <cellStyle name="Normal 7 10 2" xfId="1885" xr:uid="{068B254C-5101-4B1E-9BA5-53898500A719}"/>
    <cellStyle name="Normal 7 10 3" xfId="1886" xr:uid="{CE2261F6-5E17-4030-81AC-5242EC271F76}"/>
    <cellStyle name="Normal 7 10 4" xfId="1887" xr:uid="{6DB54B80-3A4B-4BC8-A2D9-6F4B9B28DEC3}"/>
    <cellStyle name="Normal 7 11" xfId="1888" xr:uid="{16121D7A-3CBA-4431-AEF3-CBB860F69F37}"/>
    <cellStyle name="Normal 7 11 2" xfId="1889" xr:uid="{0DBE3564-C5BB-476D-878E-5CA60D2F1104}"/>
    <cellStyle name="Normal 7 11 3" xfId="1890" xr:uid="{1AD41A69-4672-4AAB-B234-86F529220051}"/>
    <cellStyle name="Normal 7 11 4" xfId="1891" xr:uid="{8D5CFD9B-4EE0-4619-AB28-BAE0E65F72FB}"/>
    <cellStyle name="Normal 7 12" xfId="1892" xr:uid="{9B75F797-A101-426C-9BFA-D6049004EC16}"/>
    <cellStyle name="Normal 7 12 2" xfId="1893" xr:uid="{E43E717F-D78D-467A-B231-DB5C364FCCDC}"/>
    <cellStyle name="Normal 7 13" xfId="1894" xr:uid="{48B03F84-3DF2-4CCB-807F-5A2F80850992}"/>
    <cellStyle name="Normal 7 14" xfId="1895" xr:uid="{67C5C003-CC3B-4EC0-B51E-854B232F969D}"/>
    <cellStyle name="Normal 7 15" xfId="1896" xr:uid="{42A6EF18-3D49-4A1D-8D2D-A79A947DE7BB}"/>
    <cellStyle name="Normal 7 2" xfId="86" xr:uid="{41DEEB55-5DB0-4F5D-BA40-3D0D04ECDD39}"/>
    <cellStyle name="Normal 7 2 10" xfId="1897" xr:uid="{66BFC50D-CBBA-4FE7-B61D-5FC6D4530B01}"/>
    <cellStyle name="Normal 7 2 11" xfId="1898" xr:uid="{58AF770F-E9B8-49C7-8CF6-6A8145488152}"/>
    <cellStyle name="Normal 7 2 2" xfId="1899" xr:uid="{B5A6548A-C761-4652-8D54-E90E59DB0C01}"/>
    <cellStyle name="Normal 7 2 2 2" xfId="1900" xr:uid="{B2887B03-B7F0-405D-95D8-95672C1AA5D5}"/>
    <cellStyle name="Normal 7 2 2 2 2" xfId="1901" xr:uid="{67DED602-ED14-4CE2-B908-A9147DE99E55}"/>
    <cellStyle name="Normal 7 2 2 2 2 2" xfId="1902" xr:uid="{A68BA829-56AC-468C-809A-A60BEFB26EA1}"/>
    <cellStyle name="Normal 7 2 2 2 2 2 2" xfId="1903" xr:uid="{A1295930-AB8E-4067-8482-16052E56AC1F}"/>
    <cellStyle name="Normal 7 2 2 2 2 2 2 2" xfId="4008" xr:uid="{E69E5774-C4B3-4D49-9DB1-FA4D89E9A7E6}"/>
    <cellStyle name="Normal 7 2 2 2 2 2 2 2 2" xfId="4009" xr:uid="{F047C7BC-56B4-4B15-B40A-7517EE855517}"/>
    <cellStyle name="Normal 7 2 2 2 2 2 2 3" xfId="4010" xr:uid="{CA76F505-E7BC-4B40-A2BF-024FBEC40D2F}"/>
    <cellStyle name="Normal 7 2 2 2 2 2 3" xfId="1904" xr:uid="{7288815D-89B3-4214-913D-D211307ED4A3}"/>
    <cellStyle name="Normal 7 2 2 2 2 2 3 2" xfId="4011" xr:uid="{72FEACD9-2FBD-4A75-AB19-8FC4CE844E26}"/>
    <cellStyle name="Normal 7 2 2 2 2 2 4" xfId="1905" xr:uid="{A864A719-1DDE-4E9B-AF41-C2A97EE23BA4}"/>
    <cellStyle name="Normal 7 2 2 2 2 3" xfId="1906" xr:uid="{4DF41FEE-3282-4D15-8F9A-940BE8945208}"/>
    <cellStyle name="Normal 7 2 2 2 2 3 2" xfId="1907" xr:uid="{0F244C4D-1E5C-4BEB-81EA-C38CD2087B08}"/>
    <cellStyle name="Normal 7 2 2 2 2 3 2 2" xfId="4012" xr:uid="{DE12CD9E-A357-408A-9681-352B145B27B1}"/>
    <cellStyle name="Normal 7 2 2 2 2 3 3" xfId="1908" xr:uid="{32CAD126-B3F1-486C-9B12-32943B23021D}"/>
    <cellStyle name="Normal 7 2 2 2 2 3 4" xfId="1909" xr:uid="{31D06342-8BDE-439B-A1A6-071C2F42DB0B}"/>
    <cellStyle name="Normal 7 2 2 2 2 4" xfId="1910" xr:uid="{5C5CB302-42A9-4F24-8D28-C42C07135F3E}"/>
    <cellStyle name="Normal 7 2 2 2 2 4 2" xfId="4013" xr:uid="{1F87D9E2-327C-48C1-B9BB-E2BA44054856}"/>
    <cellStyle name="Normal 7 2 2 2 2 5" xfId="1911" xr:uid="{0CEC402E-5C58-4430-A89B-5E4DFE730C04}"/>
    <cellStyle name="Normal 7 2 2 2 2 6" xfId="1912" xr:uid="{8C4A436B-5F53-4101-9291-2D07007544B0}"/>
    <cellStyle name="Normal 7 2 2 2 3" xfId="1913" xr:uid="{D64EE04D-1A55-4C0B-8820-42F1E061B27B}"/>
    <cellStyle name="Normal 7 2 2 2 3 2" xfId="1914" xr:uid="{767555A6-4C56-4971-8F44-125210C595C3}"/>
    <cellStyle name="Normal 7 2 2 2 3 2 2" xfId="1915" xr:uid="{B003B51E-FC01-4ECE-BFA3-E12003C9BED9}"/>
    <cellStyle name="Normal 7 2 2 2 3 2 2 2" xfId="4014" xr:uid="{79855381-00B7-47F9-ADC0-E4C0D6BF8DCF}"/>
    <cellStyle name="Normal 7 2 2 2 3 2 2 2 2" xfId="4015" xr:uid="{CCC0659F-DFF0-49A5-B3C9-80C4EB6D5A88}"/>
    <cellStyle name="Normal 7 2 2 2 3 2 2 3" xfId="4016" xr:uid="{A2BE05D5-CDDF-4F4F-8D1D-F3CC0CEDE126}"/>
    <cellStyle name="Normal 7 2 2 2 3 2 3" xfId="1916" xr:uid="{1578FF63-DA9F-4190-B283-249044D1EFEE}"/>
    <cellStyle name="Normal 7 2 2 2 3 2 3 2" xfId="4017" xr:uid="{78664D0A-A17F-4508-A04B-801ECC686DF2}"/>
    <cellStyle name="Normal 7 2 2 2 3 2 4" xfId="1917" xr:uid="{9DC71655-6E36-4EF5-BA92-66BDB94DDE87}"/>
    <cellStyle name="Normal 7 2 2 2 3 3" xfId="1918" xr:uid="{09430C68-6EB6-4D01-99C1-D2828B83B3EF}"/>
    <cellStyle name="Normal 7 2 2 2 3 3 2" xfId="4018" xr:uid="{64C5F0E7-A99C-4B88-8C0A-6DCDA35C5C46}"/>
    <cellStyle name="Normal 7 2 2 2 3 3 2 2" xfId="4019" xr:uid="{527D7266-56B7-4227-AA12-7CB7D8FFB4EF}"/>
    <cellStyle name="Normal 7 2 2 2 3 3 3" xfId="4020" xr:uid="{48D5D6FF-86CE-4C20-95B5-EC6C0F47246C}"/>
    <cellStyle name="Normal 7 2 2 2 3 4" xfId="1919" xr:uid="{BE643C75-C104-4C77-B1C3-D5F62A035F8E}"/>
    <cellStyle name="Normal 7 2 2 2 3 4 2" xfId="4021" xr:uid="{0919172A-22F2-41E1-898F-F343F25AB007}"/>
    <cellStyle name="Normal 7 2 2 2 3 5" xfId="1920" xr:uid="{E36B03F1-91D0-4057-BE9D-B9818A3175F7}"/>
    <cellStyle name="Normal 7 2 2 2 4" xfId="1921" xr:uid="{D51C561B-1818-4C16-B0BA-E6B6689C0B85}"/>
    <cellStyle name="Normal 7 2 2 2 4 2" xfId="1922" xr:uid="{5B4F08A8-03AF-4B48-8C27-89565C4A9A48}"/>
    <cellStyle name="Normal 7 2 2 2 4 2 2" xfId="4022" xr:uid="{DF5B73DB-2537-41F3-8547-02E7B2007874}"/>
    <cellStyle name="Normal 7 2 2 2 4 2 2 2" xfId="4023" xr:uid="{AA840993-2B82-4A05-9B50-A4F0896CE7B8}"/>
    <cellStyle name="Normal 7 2 2 2 4 2 3" xfId="4024" xr:uid="{C7E7674C-3148-4D34-B466-3BD67DB2525A}"/>
    <cellStyle name="Normal 7 2 2 2 4 3" xfId="1923" xr:uid="{631A415B-F282-4CA0-B925-87D7E559F1C6}"/>
    <cellStyle name="Normal 7 2 2 2 4 3 2" xfId="4025" xr:uid="{D47FCC66-2C66-47CF-811D-7E398ED012CF}"/>
    <cellStyle name="Normal 7 2 2 2 4 4" xfId="1924" xr:uid="{53B597F1-0DBD-4820-9F0B-B9960EA10815}"/>
    <cellStyle name="Normal 7 2 2 2 5" xfId="1925" xr:uid="{F99532F0-14D5-47F9-9F07-6BE8C642A254}"/>
    <cellStyle name="Normal 7 2 2 2 5 2" xfId="1926" xr:uid="{D98C63B7-3479-4010-9A2E-6D816733881F}"/>
    <cellStyle name="Normal 7 2 2 2 5 2 2" xfId="4026" xr:uid="{38C53299-E164-4F43-9DF4-8F7851DC717D}"/>
    <cellStyle name="Normal 7 2 2 2 5 3" xfId="1927" xr:uid="{064A4648-7F4D-4BDB-851F-28715EFE08A2}"/>
    <cellStyle name="Normal 7 2 2 2 5 4" xfId="1928" xr:uid="{244DE35D-217D-4C33-992A-C41F52D4058D}"/>
    <cellStyle name="Normal 7 2 2 2 6" xfId="1929" xr:uid="{FE3B03B0-7898-4462-9778-BF61608E9D71}"/>
    <cellStyle name="Normal 7 2 2 2 6 2" xfId="4027" xr:uid="{3D75676A-0325-4CDD-8815-DB5F3C7C10B6}"/>
    <cellStyle name="Normal 7 2 2 2 7" xfId="1930" xr:uid="{BF6031E1-947C-4813-AB35-6C8FA5B5A3D4}"/>
    <cellStyle name="Normal 7 2 2 2 8" xfId="1931" xr:uid="{96B85DD2-41BE-4E3F-928C-4C715F1DC7AA}"/>
    <cellStyle name="Normal 7 2 2 3" xfId="1932" xr:uid="{DC61B28F-EC81-403B-926E-B73BB22D62CD}"/>
    <cellStyle name="Normal 7 2 2 3 2" xfId="1933" xr:uid="{9101879D-EEF0-4837-9CCE-8E88A653F3EF}"/>
    <cellStyle name="Normal 7 2 2 3 2 2" xfId="1934" xr:uid="{9EE4FE70-3F8D-470D-A2EB-04D3EA9E795B}"/>
    <cellStyle name="Normal 7 2 2 3 2 2 2" xfId="4028" xr:uid="{A967A732-4CC4-4441-855E-AE4194270FBE}"/>
    <cellStyle name="Normal 7 2 2 3 2 2 2 2" xfId="4029" xr:uid="{1AAAAAAE-9EDB-4DAF-9998-87483DA50E71}"/>
    <cellStyle name="Normal 7 2 2 3 2 2 3" xfId="4030" xr:uid="{A0FAD6F1-7405-4A0F-B506-0241E607E0E9}"/>
    <cellStyle name="Normal 7 2 2 3 2 3" xfId="1935" xr:uid="{EA9A3C77-557E-4732-B9B0-C996A059521E}"/>
    <cellStyle name="Normal 7 2 2 3 2 3 2" xfId="4031" xr:uid="{D3661510-5F95-4E58-9B1B-E9737DE79355}"/>
    <cellStyle name="Normal 7 2 2 3 2 4" xfId="1936" xr:uid="{01EC871A-60EC-4E20-BDE2-A7D05A896177}"/>
    <cellStyle name="Normal 7 2 2 3 3" xfId="1937" xr:uid="{39CDA486-ABFB-428C-944E-4708D9372AE5}"/>
    <cellStyle name="Normal 7 2 2 3 3 2" xfId="1938" xr:uid="{70693115-94E9-46F1-820A-BE8B3EEC2C6C}"/>
    <cellStyle name="Normal 7 2 2 3 3 2 2" xfId="4032" xr:uid="{24937B90-0AF1-4417-9329-33AB17EB58D1}"/>
    <cellStyle name="Normal 7 2 2 3 3 3" xfId="1939" xr:uid="{418C978C-9C24-4E3C-B7AB-79B2C2A138B6}"/>
    <cellStyle name="Normal 7 2 2 3 3 4" xfId="1940" xr:uid="{BD3325AF-6E41-4AC8-952E-D792C143EA72}"/>
    <cellStyle name="Normal 7 2 2 3 4" xfId="1941" xr:uid="{CCD23ECB-E83C-4862-8F43-D6D4666116E3}"/>
    <cellStyle name="Normal 7 2 2 3 4 2" xfId="4033" xr:uid="{7AE095CA-158D-47F2-9C61-522A6D2234CC}"/>
    <cellStyle name="Normal 7 2 2 3 5" xfId="1942" xr:uid="{E35F2AC0-4AC2-4F99-8A02-5DE790F2CA28}"/>
    <cellStyle name="Normal 7 2 2 3 6" xfId="1943" xr:uid="{E57DEA1B-0A34-463B-9CC9-AD8514697297}"/>
    <cellStyle name="Normal 7 2 2 4" xfId="1944" xr:uid="{C8C74161-6198-4369-A7F1-8DA933921352}"/>
    <cellStyle name="Normal 7 2 2 4 2" xfId="1945" xr:uid="{20066021-E247-493D-9E76-CCE9D5453251}"/>
    <cellStyle name="Normal 7 2 2 4 2 2" xfId="1946" xr:uid="{BEC37BFD-DED4-4BBA-B131-ADBB81C35B65}"/>
    <cellStyle name="Normal 7 2 2 4 2 2 2" xfId="4034" xr:uid="{83DE8FDB-FB9C-47DA-A0EB-1879F1FF041C}"/>
    <cellStyle name="Normal 7 2 2 4 2 2 2 2" xfId="4035" xr:uid="{3D7FDE6E-E7E8-4AF7-8563-F39DB270689E}"/>
    <cellStyle name="Normal 7 2 2 4 2 2 3" xfId="4036" xr:uid="{FAD32EC6-478D-410B-BA42-97BD32F8043A}"/>
    <cellStyle name="Normal 7 2 2 4 2 3" xfId="1947" xr:uid="{910F628D-D0BD-4A79-A8DC-552874E0A031}"/>
    <cellStyle name="Normal 7 2 2 4 2 3 2" xfId="4037" xr:uid="{114F41D7-016B-4F8B-BEE9-5809E0B313E5}"/>
    <cellStyle name="Normal 7 2 2 4 2 4" xfId="1948" xr:uid="{199C6792-5141-4161-9BDC-EACCD67EB22A}"/>
    <cellStyle name="Normal 7 2 2 4 3" xfId="1949" xr:uid="{A680FD1C-5D53-43D8-95D1-9D0A66789CDF}"/>
    <cellStyle name="Normal 7 2 2 4 3 2" xfId="4038" xr:uid="{A229CB46-0C1F-47D7-BAD5-2AD32A42DB1A}"/>
    <cellStyle name="Normal 7 2 2 4 3 2 2" xfId="4039" xr:uid="{7D74F76E-BD04-4889-9C7A-734235D668A0}"/>
    <cellStyle name="Normal 7 2 2 4 3 3" xfId="4040" xr:uid="{FB0333C0-F2B5-4833-B077-A0347226D4DC}"/>
    <cellStyle name="Normal 7 2 2 4 4" xfId="1950" xr:uid="{B7CF815E-9997-47B5-849D-A3DA70F41C7D}"/>
    <cellStyle name="Normal 7 2 2 4 4 2" xfId="4041" xr:uid="{A0616E27-59FA-49EF-9BF2-6E5AD6387CD3}"/>
    <cellStyle name="Normal 7 2 2 4 5" xfId="1951" xr:uid="{0FEE8134-B5DF-4A10-ADBC-F681E109BF65}"/>
    <cellStyle name="Normal 7 2 2 5" xfId="1952" xr:uid="{327F5A99-5B01-4858-92EB-5CF633825A93}"/>
    <cellStyle name="Normal 7 2 2 5 2" xfId="1953" xr:uid="{80AE8876-E813-4C77-8B2C-42A1B80120D0}"/>
    <cellStyle name="Normal 7 2 2 5 2 2" xfId="4042" xr:uid="{DB530F40-80EC-4BA9-8843-3A1CD1316B42}"/>
    <cellStyle name="Normal 7 2 2 5 2 2 2" xfId="4043" xr:uid="{C1356D6A-1783-4D35-B1AA-D2C60E4E4DC8}"/>
    <cellStyle name="Normal 7 2 2 5 2 3" xfId="4044" xr:uid="{3B817A27-B139-43D3-A016-EA8C1FE081B7}"/>
    <cellStyle name="Normal 7 2 2 5 3" xfId="1954" xr:uid="{F4DCCBF6-D00C-4D23-ADFA-3AA12CD128EA}"/>
    <cellStyle name="Normal 7 2 2 5 3 2" xfId="4045" xr:uid="{512598F0-5882-4B62-99BE-5093B71B7E98}"/>
    <cellStyle name="Normal 7 2 2 5 4" xfId="1955" xr:uid="{41847F1F-5E9D-4C6D-BF0A-B24533CCD623}"/>
    <cellStyle name="Normal 7 2 2 6" xfId="1956" xr:uid="{FEB36CBE-8D3C-4A9D-AAD9-0EC6D3FBFE61}"/>
    <cellStyle name="Normal 7 2 2 6 2" xfId="1957" xr:uid="{D0E6478D-39C0-403D-9605-2E1F864AB0ED}"/>
    <cellStyle name="Normal 7 2 2 6 2 2" xfId="4046" xr:uid="{2964E4DD-1368-4DB4-9471-49023EE9F1B8}"/>
    <cellStyle name="Normal 7 2 2 6 3" xfId="1958" xr:uid="{202FCEAD-5D01-47DF-8FAF-9D7C25181FFD}"/>
    <cellStyle name="Normal 7 2 2 6 4" xfId="1959" xr:uid="{D87993A7-0E2F-4F70-87C3-0A13AAD08480}"/>
    <cellStyle name="Normal 7 2 2 7" xfId="1960" xr:uid="{4ACE4A0D-323C-4EAE-B698-C5749D3BA5CC}"/>
    <cellStyle name="Normal 7 2 2 7 2" xfId="4047" xr:uid="{8106B507-9B35-4715-91B4-0773540CAA19}"/>
    <cellStyle name="Normal 7 2 2 8" xfId="1961" xr:uid="{1161133A-2585-4632-A9EB-0A1DB4A33B70}"/>
    <cellStyle name="Normal 7 2 2 9" xfId="1962" xr:uid="{862F37E8-F947-476A-8A5E-5906F27BF3C6}"/>
    <cellStyle name="Normal 7 2 3" xfId="1963" xr:uid="{B47E89F9-B143-4B5D-B57D-B3C8549811A7}"/>
    <cellStyle name="Normal 7 2 3 2" xfId="1964" xr:uid="{4FD50A51-F95C-4914-AA01-09AC989A899E}"/>
    <cellStyle name="Normal 7 2 3 2 2" xfId="1965" xr:uid="{8D232DB2-C83E-44B6-B28E-FCEB48597FC6}"/>
    <cellStyle name="Normal 7 2 3 2 2 2" xfId="1966" xr:uid="{9A6F0FD0-C092-4DD7-9852-98CE6457D12C}"/>
    <cellStyle name="Normal 7 2 3 2 2 2 2" xfId="4048" xr:uid="{DA1C4B61-D747-4A19-B303-65030EC180DD}"/>
    <cellStyle name="Normal 7 2 3 2 2 2 2 2" xfId="4049" xr:uid="{05961BF5-2543-4C27-8CE0-03704771A4B6}"/>
    <cellStyle name="Normal 7 2 3 2 2 2 3" xfId="4050" xr:uid="{AF266DFE-7BDF-4163-9E5A-66211D24897B}"/>
    <cellStyle name="Normal 7 2 3 2 2 3" xfId="1967" xr:uid="{3D1C144C-CB78-4115-A4EB-864770776244}"/>
    <cellStyle name="Normal 7 2 3 2 2 3 2" xfId="4051" xr:uid="{8F9E3D32-CEBE-4FCF-8964-03F8EDB21813}"/>
    <cellStyle name="Normal 7 2 3 2 2 4" xfId="1968" xr:uid="{7382852B-CC11-42D6-B1AF-1D98125C6748}"/>
    <cellStyle name="Normal 7 2 3 2 3" xfId="1969" xr:uid="{F8E63908-5886-4C47-BBC4-AB1D51F21A57}"/>
    <cellStyle name="Normal 7 2 3 2 3 2" xfId="1970" xr:uid="{232F9DA4-4EC1-40BA-877F-D566440BA8E6}"/>
    <cellStyle name="Normal 7 2 3 2 3 2 2" xfId="4052" xr:uid="{439B39A9-616C-4025-AA8A-E03585283103}"/>
    <cellStyle name="Normal 7 2 3 2 3 3" xfId="1971" xr:uid="{2A227DE4-B8D1-4AFE-AC0C-088B9B23AC19}"/>
    <cellStyle name="Normal 7 2 3 2 3 4" xfId="1972" xr:uid="{B1820D90-1E54-4C54-8169-30B2D14F0D4B}"/>
    <cellStyle name="Normal 7 2 3 2 4" xfId="1973" xr:uid="{95FC76FE-FB28-4C66-9C29-C9D28BEEB071}"/>
    <cellStyle name="Normal 7 2 3 2 4 2" xfId="4053" xr:uid="{1EAD6ACB-C13A-4791-833B-2A7F2E2E73A5}"/>
    <cellStyle name="Normal 7 2 3 2 5" xfId="1974" xr:uid="{66C4A765-3975-466B-8A90-873A119A8C2B}"/>
    <cellStyle name="Normal 7 2 3 2 6" xfId="1975" xr:uid="{2D95A94C-F8E8-457C-AC78-63CEC80B0995}"/>
    <cellStyle name="Normal 7 2 3 3" xfId="1976" xr:uid="{95F947E8-E7EA-4B77-A2BB-86D9890EE761}"/>
    <cellStyle name="Normal 7 2 3 3 2" xfId="1977" xr:uid="{1971C22A-F93D-4D4F-93F8-7EF811190D19}"/>
    <cellStyle name="Normal 7 2 3 3 2 2" xfId="1978" xr:uid="{524F07AE-843E-4F24-8F7D-DF57573CF6BD}"/>
    <cellStyle name="Normal 7 2 3 3 2 2 2" xfId="4054" xr:uid="{E9E0B778-6DBE-4EA6-8846-D2F433848253}"/>
    <cellStyle name="Normal 7 2 3 3 2 2 2 2" xfId="4055" xr:uid="{32A5752B-31EB-4B3D-9351-05C5C2ECA8D5}"/>
    <cellStyle name="Normal 7 2 3 3 2 2 3" xfId="4056" xr:uid="{B21AC610-242B-4895-9C2D-87E3F2B7CBAF}"/>
    <cellStyle name="Normal 7 2 3 3 2 3" xfId="1979" xr:uid="{94EE039D-C3D4-4053-9F2A-8DF72551FEEA}"/>
    <cellStyle name="Normal 7 2 3 3 2 3 2" xfId="4057" xr:uid="{2917EA73-FB83-42BB-8DDE-D177F54CAEDC}"/>
    <cellStyle name="Normal 7 2 3 3 2 4" xfId="1980" xr:uid="{E5A34709-963A-4898-B7CC-BBC228FBDDC4}"/>
    <cellStyle name="Normal 7 2 3 3 3" xfId="1981" xr:uid="{F6836484-9EA1-473C-A23E-DCDCB093E77B}"/>
    <cellStyle name="Normal 7 2 3 3 3 2" xfId="4058" xr:uid="{9ABDD192-C0AC-42E9-A657-80F6CEC4E729}"/>
    <cellStyle name="Normal 7 2 3 3 3 2 2" xfId="4059" xr:uid="{5A906ACA-8C5B-41DB-9FE6-62E52BA25BD4}"/>
    <cellStyle name="Normal 7 2 3 3 3 3" xfId="4060" xr:uid="{E5DDE452-F058-42AA-987E-8D96A801A05D}"/>
    <cellStyle name="Normal 7 2 3 3 4" xfId="1982" xr:uid="{6A8C3FFB-F038-40BD-A086-413BD45D0ACB}"/>
    <cellStyle name="Normal 7 2 3 3 4 2" xfId="4061" xr:uid="{A1141CDB-51B4-411E-8625-379FB93FD229}"/>
    <cellStyle name="Normal 7 2 3 3 5" xfId="1983" xr:uid="{CC79E110-F5BA-41A3-A272-ED0F3CEE47E8}"/>
    <cellStyle name="Normal 7 2 3 4" xfId="1984" xr:uid="{22F2FAB6-54E7-4FD2-B27E-469E2AF61693}"/>
    <cellStyle name="Normal 7 2 3 4 2" xfId="1985" xr:uid="{C61783D7-E25C-4407-ABDA-E6B69F34ECEF}"/>
    <cellStyle name="Normal 7 2 3 4 2 2" xfId="4062" xr:uid="{4B5AA216-AF9B-4AE6-9974-F6E56B4C676D}"/>
    <cellStyle name="Normal 7 2 3 4 2 2 2" xfId="4063" xr:uid="{976F6B2D-E1D0-427A-BC9E-E8B2EDEBE9B6}"/>
    <cellStyle name="Normal 7 2 3 4 2 3" xfId="4064" xr:uid="{41D99D52-B8AE-4C65-95D1-742B366EF958}"/>
    <cellStyle name="Normal 7 2 3 4 3" xfId="1986" xr:uid="{92ACC8AC-8AD5-47DA-B1D0-FE1D1D7E66A9}"/>
    <cellStyle name="Normal 7 2 3 4 3 2" xfId="4065" xr:uid="{EAE195A3-2F06-4AFB-8932-13F1D2E92BB2}"/>
    <cellStyle name="Normal 7 2 3 4 4" xfId="1987" xr:uid="{2AE6A236-88BC-442F-A2EA-9891928859B3}"/>
    <cellStyle name="Normal 7 2 3 5" xfId="1988" xr:uid="{A68F1BE2-30E4-4A71-B133-A6712BE2A9AD}"/>
    <cellStyle name="Normal 7 2 3 5 2" xfId="1989" xr:uid="{14481124-1826-40AA-9654-58949F4E1185}"/>
    <cellStyle name="Normal 7 2 3 5 2 2" xfId="4066" xr:uid="{49A8FA3F-7791-43B2-9170-8338123544FD}"/>
    <cellStyle name="Normal 7 2 3 5 3" xfId="1990" xr:uid="{B2D1A9E8-259C-48F8-BCC2-F71B4EBE9F46}"/>
    <cellStyle name="Normal 7 2 3 5 4" xfId="1991" xr:uid="{061FBFF0-69CA-4B28-928F-D1A365F27E81}"/>
    <cellStyle name="Normal 7 2 3 6" xfId="1992" xr:uid="{FCA6582D-712A-4D1A-943B-1DD8503A5681}"/>
    <cellStyle name="Normal 7 2 3 6 2" xfId="4067" xr:uid="{DFFA59EF-5C05-4779-9C9F-70557935A0B5}"/>
    <cellStyle name="Normal 7 2 3 7" xfId="1993" xr:uid="{4D5B69D0-D429-4C20-8D52-573F75A47507}"/>
    <cellStyle name="Normal 7 2 3 8" xfId="1994" xr:uid="{25F50018-DB03-4E14-892D-97E2EFB99E95}"/>
    <cellStyle name="Normal 7 2 4" xfId="1995" xr:uid="{DCE087C1-63D0-4896-8243-E8399D3A675F}"/>
    <cellStyle name="Normal 7 2 4 2" xfId="1996" xr:uid="{02974AD9-3AB8-4066-8857-A682274E3853}"/>
    <cellStyle name="Normal 7 2 4 2 2" xfId="1997" xr:uid="{64B392CE-133E-4CBE-B1AA-71C84DFE721C}"/>
    <cellStyle name="Normal 7 2 4 2 2 2" xfId="1998" xr:uid="{9F0358A5-1556-411C-B0C0-72C29A7364BD}"/>
    <cellStyle name="Normal 7 2 4 2 2 2 2" xfId="4068" xr:uid="{3142C932-D660-4A95-9AB7-CE4BE9C9523F}"/>
    <cellStyle name="Normal 7 2 4 2 2 3" xfId="1999" xr:uid="{E43E7E14-8AAD-409A-B332-C75CB3EC886D}"/>
    <cellStyle name="Normal 7 2 4 2 2 4" xfId="2000" xr:uid="{68B2FF49-E11F-45C2-9109-C8BC0660AC2D}"/>
    <cellStyle name="Normal 7 2 4 2 3" xfId="2001" xr:uid="{51074880-55C2-472E-BAFE-0DEFF555860B}"/>
    <cellStyle name="Normal 7 2 4 2 3 2" xfId="4069" xr:uid="{E77E93C0-9625-4B60-A167-E6693ADADF6F}"/>
    <cellStyle name="Normal 7 2 4 2 4" xfId="2002" xr:uid="{6CBCC92D-A339-4133-A2A2-40DD09C75FE5}"/>
    <cellStyle name="Normal 7 2 4 2 5" xfId="2003" xr:uid="{4CFCFBE2-4557-4EF4-8335-1CB750C74C26}"/>
    <cellStyle name="Normal 7 2 4 3" xfId="2004" xr:uid="{1035CDA0-F139-4AD1-A112-DC8E6F81D7C5}"/>
    <cellStyle name="Normal 7 2 4 3 2" xfId="2005" xr:uid="{4C09FDF3-B297-4E2D-A680-C83D248ED50E}"/>
    <cellStyle name="Normal 7 2 4 3 2 2" xfId="4070" xr:uid="{ED66AB04-C4F5-40A8-B04E-17C0803F3FA8}"/>
    <cellStyle name="Normal 7 2 4 3 3" xfId="2006" xr:uid="{82E0E2EF-3F50-40DD-A1E1-35821185607F}"/>
    <cellStyle name="Normal 7 2 4 3 4" xfId="2007" xr:uid="{C01907A7-399D-4565-BA21-17F0D4A43CF8}"/>
    <cellStyle name="Normal 7 2 4 4" xfId="2008" xr:uid="{C2050E8C-DB41-44E7-9674-83C79DC9B451}"/>
    <cellStyle name="Normal 7 2 4 4 2" xfId="2009" xr:uid="{A663C666-711D-4C44-B431-8BC8A082C5F5}"/>
    <cellStyle name="Normal 7 2 4 4 3" xfId="2010" xr:uid="{7C8B50F1-AC75-48B8-9C95-2FB79B2EA050}"/>
    <cellStyle name="Normal 7 2 4 4 4" xfId="2011" xr:uid="{E826DB48-C9A4-4D0B-B457-768D33C113BF}"/>
    <cellStyle name="Normal 7 2 4 5" xfId="2012" xr:uid="{1CE20620-AC69-4232-B0FC-6A201222A796}"/>
    <cellStyle name="Normal 7 2 4 6" xfId="2013" xr:uid="{66E6FD90-97A3-4C47-B5CE-B655C0B779A0}"/>
    <cellStyle name="Normal 7 2 4 7" xfId="2014" xr:uid="{E4B96A82-771C-40AD-801E-686C290C7CA6}"/>
    <cellStyle name="Normal 7 2 5" xfId="2015" xr:uid="{78B86A49-4FB0-4DCD-A8E4-B344A849F448}"/>
    <cellStyle name="Normal 7 2 5 2" xfId="2016" xr:uid="{45F0D681-8A19-4047-83F1-6116FF766277}"/>
    <cellStyle name="Normal 7 2 5 2 2" xfId="2017" xr:uid="{5FB8D0CD-AFE3-4FF4-9387-F7D7D2C9CB92}"/>
    <cellStyle name="Normal 7 2 5 2 2 2" xfId="4071" xr:uid="{81C72208-0902-4B1B-A1F0-386F6343DC12}"/>
    <cellStyle name="Normal 7 2 5 2 2 2 2" xfId="4072" xr:uid="{96BAB94E-9ED4-422A-B9F6-76F33941157C}"/>
    <cellStyle name="Normal 7 2 5 2 2 3" xfId="4073" xr:uid="{C381C0BC-0334-40CF-8265-CB4D1535BF0B}"/>
    <cellStyle name="Normal 7 2 5 2 3" xfId="2018" xr:uid="{CCBF5759-902D-4F9E-B7A0-EF8D5255C597}"/>
    <cellStyle name="Normal 7 2 5 2 3 2" xfId="4074" xr:uid="{9ADCD28F-3EAB-4086-B93B-E501E85F88CB}"/>
    <cellStyle name="Normal 7 2 5 2 4" xfId="2019" xr:uid="{65A592FA-DE27-4179-8E29-1FA47B540B56}"/>
    <cellStyle name="Normal 7 2 5 3" xfId="2020" xr:uid="{6D5819B3-9EDA-4DEB-9CF5-D80982E97637}"/>
    <cellStyle name="Normal 7 2 5 3 2" xfId="2021" xr:uid="{2889FE54-DA48-4B4F-9A8F-FEE34F8D64D0}"/>
    <cellStyle name="Normal 7 2 5 3 2 2" xfId="4075" xr:uid="{DA6FBC6D-F7E7-4FE2-BB05-3FCD8DE052CF}"/>
    <cellStyle name="Normal 7 2 5 3 3" xfId="2022" xr:uid="{349FD41F-96D8-4FFB-A1C9-A1998B46561A}"/>
    <cellStyle name="Normal 7 2 5 3 4" xfId="2023" xr:uid="{4ED6060B-4EF6-4BD3-8C15-94E605698EB1}"/>
    <cellStyle name="Normal 7 2 5 4" xfId="2024" xr:uid="{7A512156-2C4E-4809-A88A-9D86CF6A04C0}"/>
    <cellStyle name="Normal 7 2 5 4 2" xfId="4076" xr:uid="{54F57474-E64C-40C0-8C3E-DCC469EBCC42}"/>
    <cellStyle name="Normal 7 2 5 5" xfId="2025" xr:uid="{421EF897-D865-4DF4-B29F-8DD189AE0391}"/>
    <cellStyle name="Normal 7 2 5 6" xfId="2026" xr:uid="{D97B00DD-2B29-4150-BC58-A2A71FBD1D1D}"/>
    <cellStyle name="Normal 7 2 6" xfId="2027" xr:uid="{AA58FABB-ADF4-434C-AB51-650FBCE9B546}"/>
    <cellStyle name="Normal 7 2 6 2" xfId="2028" xr:uid="{D944B661-F5E0-4C16-AA76-A8429050FBE4}"/>
    <cellStyle name="Normal 7 2 6 2 2" xfId="2029" xr:uid="{D22EC2A9-0BA7-4558-9A0A-2AA99FB8026F}"/>
    <cellStyle name="Normal 7 2 6 2 2 2" xfId="4077" xr:uid="{37ED15D0-FCF8-4419-AB56-883443ACCFAE}"/>
    <cellStyle name="Normal 7 2 6 2 3" xfId="2030" xr:uid="{49989F85-72CA-4B0B-B2E1-F50AA53D9CE2}"/>
    <cellStyle name="Normal 7 2 6 2 4" xfId="2031" xr:uid="{D70A382F-A26A-42A6-9182-85201423DACD}"/>
    <cellStyle name="Normal 7 2 6 3" xfId="2032" xr:uid="{65AF2A85-9542-4059-AF3A-8B4CEF48BD9D}"/>
    <cellStyle name="Normal 7 2 6 3 2" xfId="4078" xr:uid="{1BB4C477-3934-46C3-88CD-C247948D5AEA}"/>
    <cellStyle name="Normal 7 2 6 4" xfId="2033" xr:uid="{8A235137-25E7-422B-AE48-C1CAB5414C50}"/>
    <cellStyle name="Normal 7 2 6 5" xfId="2034" xr:uid="{0981398C-F79C-45C0-872F-2F47F9F7DFE5}"/>
    <cellStyle name="Normal 7 2 7" xfId="2035" xr:uid="{E0B4B6AA-D077-4DE2-AD63-EBE4B8B57410}"/>
    <cellStyle name="Normal 7 2 7 2" xfId="2036" xr:uid="{B7F9051D-FBD0-4C21-B7F1-C54BE4E4676E}"/>
    <cellStyle name="Normal 7 2 7 2 2" xfId="4079" xr:uid="{DDB7165D-6C46-4285-BE9A-484D981AE0EE}"/>
    <cellStyle name="Normal 7 2 7 2 3" xfId="4380" xr:uid="{3C0042DE-EC88-4A18-863D-919C79FA8BCB}"/>
    <cellStyle name="Normal 7 2 7 3" xfId="2037" xr:uid="{85370CEF-18C6-4E2C-AD79-F759F32BC538}"/>
    <cellStyle name="Normal 7 2 7 4" xfId="2038" xr:uid="{E64599E5-C24D-40E8-A0A0-51D81ABBEC0D}"/>
    <cellStyle name="Normal 7 2 7 4 2" xfId="4746" xr:uid="{71ABB60B-61D2-4867-9A94-6C64B53F00DE}"/>
    <cellStyle name="Normal 7 2 7 4 3" xfId="4610" xr:uid="{DD1D6EE6-755E-4B24-A19B-371FD26819CD}"/>
    <cellStyle name="Normal 7 2 7 4 4" xfId="4465" xr:uid="{EF1195D7-AC2C-45FA-99CC-9494974C24F8}"/>
    <cellStyle name="Normal 7 2 8" xfId="2039" xr:uid="{12D689B0-F666-4B38-8554-2B665E89589A}"/>
    <cellStyle name="Normal 7 2 8 2" xfId="2040" xr:uid="{D052FF88-F9AE-4430-B5FA-ED53194C51A6}"/>
    <cellStyle name="Normal 7 2 8 3" xfId="2041" xr:uid="{C84BB1E7-D237-4BC6-9643-D601D0C2563A}"/>
    <cellStyle name="Normal 7 2 8 4" xfId="2042" xr:uid="{DC27CEE0-0D4A-443C-AB6C-66E9C0CE1776}"/>
    <cellStyle name="Normal 7 2 9" xfId="2043" xr:uid="{23EDE615-9C42-4CF1-9DCB-AE5E55C6C874}"/>
    <cellStyle name="Normal 7 3" xfId="2044" xr:uid="{65FCB0D2-1593-4345-AA82-9FA7A8457038}"/>
    <cellStyle name="Normal 7 3 10" xfId="2045" xr:uid="{90E9F077-6C29-4237-925C-27B0BC6921FB}"/>
    <cellStyle name="Normal 7 3 11" xfId="2046" xr:uid="{1B971E18-D744-4097-9556-B1F955CC5644}"/>
    <cellStyle name="Normal 7 3 2" xfId="2047" xr:uid="{FF714E73-6A51-4A50-B1D1-8681E1930889}"/>
    <cellStyle name="Normal 7 3 2 2" xfId="2048" xr:uid="{A84F8A48-5699-40F6-95D3-C50E5DB87DC8}"/>
    <cellStyle name="Normal 7 3 2 2 2" xfId="2049" xr:uid="{39EFF06B-0A24-4FED-9C6E-D42BB09B8FCF}"/>
    <cellStyle name="Normal 7 3 2 2 2 2" xfId="2050" xr:uid="{4D69FC23-CA26-4275-8A26-565A4442754F}"/>
    <cellStyle name="Normal 7 3 2 2 2 2 2" xfId="2051" xr:uid="{5FD26A43-039B-4F03-85D6-1472E0EBFDE7}"/>
    <cellStyle name="Normal 7 3 2 2 2 2 2 2" xfId="4080" xr:uid="{4725FC5E-BD7B-4949-B7CA-619BEDDFB96E}"/>
    <cellStyle name="Normal 7 3 2 2 2 2 3" xfId="2052" xr:uid="{DF4F47E1-5677-411A-AEFB-DB1119024661}"/>
    <cellStyle name="Normal 7 3 2 2 2 2 4" xfId="2053" xr:uid="{AD56CF33-4972-45BE-A5F1-2976F2F364EC}"/>
    <cellStyle name="Normal 7 3 2 2 2 3" xfId="2054" xr:uid="{43C521A2-DF1F-44B0-A422-60F1DBA1B428}"/>
    <cellStyle name="Normal 7 3 2 2 2 3 2" xfId="2055" xr:uid="{27B8BB76-C8BF-41D9-88F7-50E067AB0BAF}"/>
    <cellStyle name="Normal 7 3 2 2 2 3 3" xfId="2056" xr:uid="{E228445C-ED95-4DFB-8BA7-95E45EA4F653}"/>
    <cellStyle name="Normal 7 3 2 2 2 3 4" xfId="2057" xr:uid="{FEBDE527-9C3C-407B-BF18-8F4A556C378B}"/>
    <cellStyle name="Normal 7 3 2 2 2 4" xfId="2058" xr:uid="{6F01658F-D208-4120-AF0C-EA16CB4E8D37}"/>
    <cellStyle name="Normal 7 3 2 2 2 5" xfId="2059" xr:uid="{BD57EE5E-EF83-4F6F-BA16-C5250DF5D07F}"/>
    <cellStyle name="Normal 7 3 2 2 2 6" xfId="2060" xr:uid="{7005D969-DB56-404C-A000-0AB93715CB22}"/>
    <cellStyle name="Normal 7 3 2 2 3" xfId="2061" xr:uid="{FE94B3E4-90A0-4309-B3FB-94CA39DC43D1}"/>
    <cellStyle name="Normal 7 3 2 2 3 2" xfId="2062" xr:uid="{9C10E5FA-FD6C-48ED-A568-ACA9F3F01A66}"/>
    <cellStyle name="Normal 7 3 2 2 3 2 2" xfId="2063" xr:uid="{01CB3AC8-A429-4378-B726-3BD451EBF5E3}"/>
    <cellStyle name="Normal 7 3 2 2 3 2 3" xfId="2064" xr:uid="{C040E97C-A460-444A-B408-0F37DE2FAD17}"/>
    <cellStyle name="Normal 7 3 2 2 3 2 4" xfId="2065" xr:uid="{FCFBB5B8-22DB-4435-B659-C1056C3F74DB}"/>
    <cellStyle name="Normal 7 3 2 2 3 3" xfId="2066" xr:uid="{1F2B6C08-FD6E-4364-A936-55C091C756E1}"/>
    <cellStyle name="Normal 7 3 2 2 3 4" xfId="2067" xr:uid="{6E4B2C74-B4C5-4768-B5B4-90C80CB95BB2}"/>
    <cellStyle name="Normal 7 3 2 2 3 5" xfId="2068" xr:uid="{4A5FA141-DA30-48C2-8571-84F96C80C0F0}"/>
    <cellStyle name="Normal 7 3 2 2 4" xfId="2069" xr:uid="{7F9CD831-DAE4-4A17-9738-BF802EDCE76C}"/>
    <cellStyle name="Normal 7 3 2 2 4 2" xfId="2070" xr:uid="{07A985FF-48A7-45A2-ADB7-0E7587184B96}"/>
    <cellStyle name="Normal 7 3 2 2 4 3" xfId="2071" xr:uid="{3192E9D1-0A79-4AB5-83F1-66502A90E723}"/>
    <cellStyle name="Normal 7 3 2 2 4 4" xfId="2072" xr:uid="{3033F72F-AD13-4B37-8B88-3B2425B0ED6A}"/>
    <cellStyle name="Normal 7 3 2 2 5" xfId="2073" xr:uid="{D5510C5B-25BB-4265-8F14-EBE19661B720}"/>
    <cellStyle name="Normal 7 3 2 2 5 2" xfId="2074" xr:uid="{9F9C1979-D1A2-4F79-9C6A-7ED4496A0756}"/>
    <cellStyle name="Normal 7 3 2 2 5 3" xfId="2075" xr:uid="{62A3A2C6-52D3-499B-BA36-1710B76EB7EC}"/>
    <cellStyle name="Normal 7 3 2 2 5 4" xfId="2076" xr:uid="{5E254143-DBAA-4AD1-9678-A0C6CEF60421}"/>
    <cellStyle name="Normal 7 3 2 2 6" xfId="2077" xr:uid="{03DA654A-158F-42EC-8D5F-4F5467C459A7}"/>
    <cellStyle name="Normal 7 3 2 2 7" xfId="2078" xr:uid="{B7258521-8EEF-4E66-9110-8C09BCA0305F}"/>
    <cellStyle name="Normal 7 3 2 2 8" xfId="2079" xr:uid="{FB074679-6369-428E-B01B-D8A974450D96}"/>
    <cellStyle name="Normal 7 3 2 3" xfId="2080" xr:uid="{ADF7783F-4B3B-49B7-A6A8-F6B5DD016BE5}"/>
    <cellStyle name="Normal 7 3 2 3 2" xfId="2081" xr:uid="{595FBED1-60A9-4750-B738-5F7D85B86074}"/>
    <cellStyle name="Normal 7 3 2 3 2 2" xfId="2082" xr:uid="{AA313427-1CC6-42ED-BDFF-2E61DD37407D}"/>
    <cellStyle name="Normal 7 3 2 3 2 2 2" xfId="4081" xr:uid="{49CAC380-D723-4FCB-BE85-00817062F2D8}"/>
    <cellStyle name="Normal 7 3 2 3 2 2 2 2" xfId="4082" xr:uid="{CAFF5060-EFAE-458D-A3C5-F524789E31ED}"/>
    <cellStyle name="Normal 7 3 2 3 2 2 3" xfId="4083" xr:uid="{40B18381-6A30-4723-98E9-31542ACF6EE5}"/>
    <cellStyle name="Normal 7 3 2 3 2 3" xfId="2083" xr:uid="{E401379D-58B8-4406-850B-7C78D9F58C85}"/>
    <cellStyle name="Normal 7 3 2 3 2 3 2" xfId="4084" xr:uid="{5D02241E-ECCF-4ECC-A672-4F577BA38CF2}"/>
    <cellStyle name="Normal 7 3 2 3 2 4" xfId="2084" xr:uid="{E2164538-7B1A-422C-8480-067EAF3FF054}"/>
    <cellStyle name="Normal 7 3 2 3 3" xfId="2085" xr:uid="{D1380E74-F887-46D6-A931-BBE0EACFDF89}"/>
    <cellStyle name="Normal 7 3 2 3 3 2" xfId="2086" xr:uid="{A46059F5-0166-44C5-BE9D-BCEC54D26B59}"/>
    <cellStyle name="Normal 7 3 2 3 3 2 2" xfId="4085" xr:uid="{7D42FD4E-85A8-4C34-963E-20A876FA83CE}"/>
    <cellStyle name="Normal 7 3 2 3 3 3" xfId="2087" xr:uid="{8BA8DD6B-2BAE-4A8E-BD2F-F57D68C1692E}"/>
    <cellStyle name="Normal 7 3 2 3 3 4" xfId="2088" xr:uid="{D55F9009-1E18-4ACC-B41F-E7AAEB1A2229}"/>
    <cellStyle name="Normal 7 3 2 3 4" xfId="2089" xr:uid="{74314F9A-6F9F-4CCF-9425-2028F673F0CF}"/>
    <cellStyle name="Normal 7 3 2 3 4 2" xfId="4086" xr:uid="{077E5118-C6A8-478B-BDDC-FB982DB7A406}"/>
    <cellStyle name="Normal 7 3 2 3 5" xfId="2090" xr:uid="{D658D1D8-EFE6-4EAA-B484-ABEE8A182660}"/>
    <cellStyle name="Normal 7 3 2 3 6" xfId="2091" xr:uid="{5C6DEA38-3C90-406D-9578-5F6DC2E2D689}"/>
    <cellStyle name="Normal 7 3 2 4" xfId="2092" xr:uid="{3C79B140-E0E9-4D51-BECC-BE5874FFCBCB}"/>
    <cellStyle name="Normal 7 3 2 4 2" xfId="2093" xr:uid="{A9697E23-1A8F-46C8-B495-CD49FD307F9E}"/>
    <cellStyle name="Normal 7 3 2 4 2 2" xfId="2094" xr:uid="{62FD1390-00D4-4FCE-86EE-40209C991C6F}"/>
    <cellStyle name="Normal 7 3 2 4 2 2 2" xfId="4087" xr:uid="{E68371E4-E3B0-4624-8A57-1796DDC8A271}"/>
    <cellStyle name="Normal 7 3 2 4 2 3" xfId="2095" xr:uid="{B0FEB381-BA0A-46A3-8F92-24321D8838F7}"/>
    <cellStyle name="Normal 7 3 2 4 2 4" xfId="2096" xr:uid="{0E63DC6E-0B2E-4F3A-A87A-65962E1CDCB5}"/>
    <cellStyle name="Normal 7 3 2 4 3" xfId="2097" xr:uid="{687707A4-E2C6-46E1-969C-B32767F7A805}"/>
    <cellStyle name="Normal 7 3 2 4 3 2" xfId="4088" xr:uid="{CC745673-CC45-4C3C-813C-1571019F7D2E}"/>
    <cellStyle name="Normal 7 3 2 4 4" xfId="2098" xr:uid="{84907CC8-ACF3-4CC2-BAAC-65C14C822317}"/>
    <cellStyle name="Normal 7 3 2 4 5" xfId="2099" xr:uid="{35866C89-F9C2-4A9D-90E6-22DBD0759D65}"/>
    <cellStyle name="Normal 7 3 2 5" xfId="2100" xr:uid="{924FD78E-E7EE-4C05-8434-DF5435514A4A}"/>
    <cellStyle name="Normal 7 3 2 5 2" xfId="2101" xr:uid="{6F7EAF85-4C07-4BAF-AB7C-22FDA08FD345}"/>
    <cellStyle name="Normal 7 3 2 5 2 2" xfId="4089" xr:uid="{DAFCCD6A-2A1F-430C-9A80-E389EB4C7449}"/>
    <cellStyle name="Normal 7 3 2 5 3" xfId="2102" xr:uid="{7C91EF63-85CB-4C66-B37F-982C53AF4282}"/>
    <cellStyle name="Normal 7 3 2 5 4" xfId="2103" xr:uid="{054875CC-E53F-4023-A3EB-F426269A5D11}"/>
    <cellStyle name="Normal 7 3 2 6" xfId="2104" xr:uid="{91B0412B-526C-415F-BD08-F265C96C341F}"/>
    <cellStyle name="Normal 7 3 2 6 2" xfId="2105" xr:uid="{B19A4FF3-9A89-43E8-A0F2-825ADEF60610}"/>
    <cellStyle name="Normal 7 3 2 6 3" xfId="2106" xr:uid="{8685E5B2-BED0-4A44-83CD-BB4A426627F5}"/>
    <cellStyle name="Normal 7 3 2 6 4" xfId="2107" xr:uid="{840A52A2-8A61-423B-BD53-8568177B4FAF}"/>
    <cellStyle name="Normal 7 3 2 7" xfId="2108" xr:uid="{70CCFBEC-206E-4E09-B341-7EE7170B66FF}"/>
    <cellStyle name="Normal 7 3 2 8" xfId="2109" xr:uid="{AF6B5985-4FBF-4CA5-B6F5-327584F50D56}"/>
    <cellStyle name="Normal 7 3 2 9" xfId="2110" xr:uid="{E3015E1A-1368-459E-91B9-18F94ADCEFDA}"/>
    <cellStyle name="Normal 7 3 3" xfId="2111" xr:uid="{69055C15-D0E7-4845-A4D0-872362346D6A}"/>
    <cellStyle name="Normal 7 3 3 2" xfId="2112" xr:uid="{B379BEC6-FE02-478D-9181-D3D1C0B762F1}"/>
    <cellStyle name="Normal 7 3 3 2 2" xfId="2113" xr:uid="{41A77E65-A613-46C2-8761-E31464312852}"/>
    <cellStyle name="Normal 7 3 3 2 2 2" xfId="2114" xr:uid="{48CF7D25-C501-4153-8E09-9F4F3CD76B9E}"/>
    <cellStyle name="Normal 7 3 3 2 2 2 2" xfId="4090" xr:uid="{70A6CBDB-D1B6-46E0-9621-F9AD05106286}"/>
    <cellStyle name="Normal 7 3 3 2 2 2 2 2" xfId="4655" xr:uid="{6FFDCBAC-068F-4688-A789-6F464EE37427}"/>
    <cellStyle name="Normal 7 3 3 2 2 2 3" xfId="4656" xr:uid="{9DD5E952-F484-4620-B704-30F5CCA01216}"/>
    <cellStyle name="Normal 7 3 3 2 2 3" xfId="2115" xr:uid="{2D25DB5D-7209-4D8A-A5FF-F47F88A01C24}"/>
    <cellStyle name="Normal 7 3 3 2 2 3 2" xfId="4657" xr:uid="{05D20098-BF1F-4833-A2D4-DE89ED6234D4}"/>
    <cellStyle name="Normal 7 3 3 2 2 4" xfId="2116" xr:uid="{3926CC83-7E84-4871-A6A1-508FCA1A96AE}"/>
    <cellStyle name="Normal 7 3 3 2 3" xfId="2117" xr:uid="{1763719D-DB9C-44C5-B12A-60FEFDF3FA3A}"/>
    <cellStyle name="Normal 7 3 3 2 3 2" xfId="2118" xr:uid="{D4ACAC2F-A0BA-4D45-A12D-5DDFA3F9D759}"/>
    <cellStyle name="Normal 7 3 3 2 3 2 2" xfId="4658" xr:uid="{E60F6D11-E87E-4023-8B09-62591ACEFB93}"/>
    <cellStyle name="Normal 7 3 3 2 3 3" xfId="2119" xr:uid="{F7FAEF82-7279-45D3-8E2E-EA31E570F1BF}"/>
    <cellStyle name="Normal 7 3 3 2 3 4" xfId="2120" xr:uid="{7085BD10-0159-44AB-B3BD-D6E8D270482F}"/>
    <cellStyle name="Normal 7 3 3 2 4" xfId="2121" xr:uid="{DDAC1E21-E4EC-4256-B561-84F60D2E5327}"/>
    <cellStyle name="Normal 7 3 3 2 4 2" xfId="4659" xr:uid="{25B26EEC-22CA-44E4-A0B0-98162A92939C}"/>
    <cellStyle name="Normal 7 3 3 2 5" xfId="2122" xr:uid="{68B38850-BB5E-46F9-92EC-76D0DA7C8691}"/>
    <cellStyle name="Normal 7 3 3 2 6" xfId="2123" xr:uid="{7F3A9FA3-BC6C-4869-83B2-2F27A396ADFB}"/>
    <cellStyle name="Normal 7 3 3 3" xfId="2124" xr:uid="{F8E7C7C4-176A-407B-B39D-B43769E033A1}"/>
    <cellStyle name="Normal 7 3 3 3 2" xfId="2125" xr:uid="{35416872-95BC-43BE-ABD8-F3A0B740FFBD}"/>
    <cellStyle name="Normal 7 3 3 3 2 2" xfId="2126" xr:uid="{70D56C68-10B0-49E1-9574-F3C8EE35DA1C}"/>
    <cellStyle name="Normal 7 3 3 3 2 2 2" xfId="4660" xr:uid="{29CE1110-B5B4-4B75-B119-40848F920822}"/>
    <cellStyle name="Normal 7 3 3 3 2 3" xfId="2127" xr:uid="{A3616F1C-778C-44A3-81AF-C32A82F0B70D}"/>
    <cellStyle name="Normal 7 3 3 3 2 4" xfId="2128" xr:uid="{0A81F826-4872-495C-8EC2-1846FDE932BF}"/>
    <cellStyle name="Normal 7 3 3 3 3" xfId="2129" xr:uid="{09694E35-E8D5-4467-A926-62EAB5909262}"/>
    <cellStyle name="Normal 7 3 3 3 3 2" xfId="4661" xr:uid="{4BED24CE-FFEA-49A6-B09F-FFF8EE1BC78C}"/>
    <cellStyle name="Normal 7 3 3 3 4" xfId="2130" xr:uid="{FA2709BD-5543-4C67-B24C-066CB9CAF17F}"/>
    <cellStyle name="Normal 7 3 3 3 5" xfId="2131" xr:uid="{AF22EC68-FE28-49A0-8F33-72A3DE97FDBE}"/>
    <cellStyle name="Normal 7 3 3 4" xfId="2132" xr:uid="{66AAE024-B76D-4301-B380-3A86205A5542}"/>
    <cellStyle name="Normal 7 3 3 4 2" xfId="2133" xr:uid="{1B9B269F-16D0-4D06-9AA5-AB8C4311B813}"/>
    <cellStyle name="Normal 7 3 3 4 2 2" xfId="4662" xr:uid="{EF45739C-DC2C-42D4-9E9E-3FAB08CA2024}"/>
    <cellStyle name="Normal 7 3 3 4 3" xfId="2134" xr:uid="{51FFE7BF-640A-44CA-9DF8-2855CD616B3E}"/>
    <cellStyle name="Normal 7 3 3 4 4" xfId="2135" xr:uid="{A70109AC-3155-47E3-9C13-7FCD6021C268}"/>
    <cellStyle name="Normal 7 3 3 5" xfId="2136" xr:uid="{D8126E8B-3032-4CBC-B5DB-20B355F3A8AC}"/>
    <cellStyle name="Normal 7 3 3 5 2" xfId="2137" xr:uid="{E7E80465-D870-4C65-AF02-8AE69623B563}"/>
    <cellStyle name="Normal 7 3 3 5 3" xfId="2138" xr:uid="{6F42786E-484D-4F29-882C-A7CD3D6B8CD6}"/>
    <cellStyle name="Normal 7 3 3 5 4" xfId="2139" xr:uid="{52819C26-F717-4D80-B5AF-F5310C7E44DD}"/>
    <cellStyle name="Normal 7 3 3 6" xfId="2140" xr:uid="{A6A037E9-B0DA-452C-BCC8-C58D88DC8CEA}"/>
    <cellStyle name="Normal 7 3 3 7" xfId="2141" xr:uid="{C6E39334-7664-48F3-9C3D-92C598394EF3}"/>
    <cellStyle name="Normal 7 3 3 8" xfId="2142" xr:uid="{CF1A9E1A-3893-48E4-9E49-EF7FF1AE9603}"/>
    <cellStyle name="Normal 7 3 4" xfId="2143" xr:uid="{F398F9D9-1D98-473E-B26E-6CF95F1A5B79}"/>
    <cellStyle name="Normal 7 3 4 2" xfId="2144" xr:uid="{AA2B2357-29EF-4CBB-9227-966F8CE6144B}"/>
    <cellStyle name="Normal 7 3 4 2 2" xfId="2145" xr:uid="{4CFA2C67-B683-41F6-9D81-C4F2EA9DF096}"/>
    <cellStyle name="Normal 7 3 4 2 2 2" xfId="2146" xr:uid="{A27F5EE4-4E31-4007-83C1-5D9B456A8425}"/>
    <cellStyle name="Normal 7 3 4 2 2 2 2" xfId="4091" xr:uid="{26F42792-8242-4B61-A51B-CA62D7B73414}"/>
    <cellStyle name="Normal 7 3 4 2 2 3" xfId="2147" xr:uid="{C64419B9-FB6A-406A-A3F0-E3FF0B851941}"/>
    <cellStyle name="Normal 7 3 4 2 2 4" xfId="2148" xr:uid="{A5DE1C6F-85F7-418E-BE4E-7C6C411CF7B1}"/>
    <cellStyle name="Normal 7 3 4 2 3" xfId="2149" xr:uid="{5F67EEBF-62F4-427F-B57E-EC2149A4F7CF}"/>
    <cellStyle name="Normal 7 3 4 2 3 2" xfId="4092" xr:uid="{A4851A7F-8C35-4860-9BCF-1728E52073B3}"/>
    <cellStyle name="Normal 7 3 4 2 4" xfId="2150" xr:uid="{5EF53566-A239-4689-BE50-295E558588D8}"/>
    <cellStyle name="Normal 7 3 4 2 5" xfId="2151" xr:uid="{85A21326-1F2D-4056-9F1D-2E3623921FEE}"/>
    <cellStyle name="Normal 7 3 4 3" xfId="2152" xr:uid="{2B42217A-036C-4CCB-89EA-0507689EB91C}"/>
    <cellStyle name="Normal 7 3 4 3 2" xfId="2153" xr:uid="{053A88C2-9B85-4F7E-83B1-851C9C1BC7E6}"/>
    <cellStyle name="Normal 7 3 4 3 2 2" xfId="4093" xr:uid="{5E52109B-8AB3-4957-B780-15C18DE1132D}"/>
    <cellStyle name="Normal 7 3 4 3 3" xfId="2154" xr:uid="{9A308AA7-AACB-48C3-B6FC-898C3AADA347}"/>
    <cellStyle name="Normal 7 3 4 3 4" xfId="2155" xr:uid="{E17F2756-062F-4E9C-87A7-C115288818B0}"/>
    <cellStyle name="Normal 7 3 4 4" xfId="2156" xr:uid="{9464BD5F-CC32-46B1-8BCF-6EDD3A7D8799}"/>
    <cellStyle name="Normal 7 3 4 4 2" xfId="2157" xr:uid="{40D92C68-88F1-4659-9020-FCF08281EB30}"/>
    <cellStyle name="Normal 7 3 4 4 3" xfId="2158" xr:uid="{0F8BB7FC-F6AB-4FD0-B157-1A3241F30409}"/>
    <cellStyle name="Normal 7 3 4 4 4" xfId="2159" xr:uid="{A31D3727-4865-431E-9754-43812765B315}"/>
    <cellStyle name="Normal 7 3 4 5" xfId="2160" xr:uid="{3482A1BF-C120-41D0-BED7-26703654D1DF}"/>
    <cellStyle name="Normal 7 3 4 6" xfId="2161" xr:uid="{FA80744F-E7BE-4F16-90F6-B3425A3D19C2}"/>
    <cellStyle name="Normal 7 3 4 7" xfId="2162" xr:uid="{224ABAC7-B5EB-47C1-A51E-AC0FF214447F}"/>
    <cellStyle name="Normal 7 3 5" xfId="2163" xr:uid="{6E6D08D7-F331-4DD3-9FD8-99DB054978B1}"/>
    <cellStyle name="Normal 7 3 5 2" xfId="2164" xr:uid="{C6035C8D-DDE7-4AD4-ADD9-1EF31FAB4828}"/>
    <cellStyle name="Normal 7 3 5 2 2" xfId="2165" xr:uid="{82216BDC-7FDB-4B81-8262-91AAFD0FD1A4}"/>
    <cellStyle name="Normal 7 3 5 2 2 2" xfId="4094" xr:uid="{BDF9B4FC-E02A-4105-B17B-B00C368617CB}"/>
    <cellStyle name="Normal 7 3 5 2 3" xfId="2166" xr:uid="{005CE7F0-EB19-412B-925B-DB209AA3DAFE}"/>
    <cellStyle name="Normal 7 3 5 2 4" xfId="2167" xr:uid="{A56558FC-44B3-478B-AF72-D9C06F46AEFA}"/>
    <cellStyle name="Normal 7 3 5 3" xfId="2168" xr:uid="{D4BB5B13-67CD-4C3A-A4C7-58C947EB1AB6}"/>
    <cellStyle name="Normal 7 3 5 3 2" xfId="2169" xr:uid="{C7E9D8E8-326F-4E6F-8ED7-4289E4A827A4}"/>
    <cellStyle name="Normal 7 3 5 3 3" xfId="2170" xr:uid="{22392049-1A3A-45D8-8270-3B8924AD7320}"/>
    <cellStyle name="Normal 7 3 5 3 4" xfId="2171" xr:uid="{4E3E9560-9FC1-46CA-AE01-8E1E166ABE1C}"/>
    <cellStyle name="Normal 7 3 5 4" xfId="2172" xr:uid="{EED4BC9A-1C19-4FF8-8EDB-D6C87946E002}"/>
    <cellStyle name="Normal 7 3 5 5" xfId="2173" xr:uid="{2F06FB45-EC2C-4F3F-9C75-FF7B35B9D2D0}"/>
    <cellStyle name="Normal 7 3 5 6" xfId="2174" xr:uid="{922071A5-2FA8-4803-A7CA-292D39DF09AF}"/>
    <cellStyle name="Normal 7 3 6" xfId="2175" xr:uid="{EB454FB0-2614-4252-808E-792525A1423D}"/>
    <cellStyle name="Normal 7 3 6 2" xfId="2176" xr:uid="{F50B6193-0391-47B8-8E27-31B0C96AE428}"/>
    <cellStyle name="Normal 7 3 6 2 2" xfId="2177" xr:uid="{03CA9ACA-1DE3-43B5-B09D-94F3F2CB5DF9}"/>
    <cellStyle name="Normal 7 3 6 2 3" xfId="2178" xr:uid="{D618FD3E-8B9F-419B-8A7A-2994E6C294A2}"/>
    <cellStyle name="Normal 7 3 6 2 4" xfId="2179" xr:uid="{2FD40A4D-4D09-4494-8A09-F35926BE4C97}"/>
    <cellStyle name="Normal 7 3 6 3" xfId="2180" xr:uid="{EC02E5DD-8D5F-47D8-889F-87E7BE530DF8}"/>
    <cellStyle name="Normal 7 3 6 4" xfId="2181" xr:uid="{1675D798-89E3-4F71-B1F9-416D6A0043DC}"/>
    <cellStyle name="Normal 7 3 6 5" xfId="2182" xr:uid="{EB9D127B-91AB-4FB5-AF0D-CC5D837B0633}"/>
    <cellStyle name="Normal 7 3 7" xfId="2183" xr:uid="{5CA35115-33B6-4CF7-B82C-6E1F1DB5C6C3}"/>
    <cellStyle name="Normal 7 3 7 2" xfId="2184" xr:uid="{5107D459-88DB-4A03-A377-1F8FD70A55F5}"/>
    <cellStyle name="Normal 7 3 7 3" xfId="2185" xr:uid="{D54C29BB-AD3C-40C5-AEF2-EC7CC32D645A}"/>
    <cellStyle name="Normal 7 3 7 4" xfId="2186" xr:uid="{AB75ED9F-BC35-45B9-A5B7-394806A64B87}"/>
    <cellStyle name="Normal 7 3 8" xfId="2187" xr:uid="{B711A79A-3CDC-4751-BBA2-30DDABC9E78E}"/>
    <cellStyle name="Normal 7 3 8 2" xfId="2188" xr:uid="{736FB01B-48BD-4F7A-B5F3-3CCDAC5EBDC6}"/>
    <cellStyle name="Normal 7 3 8 3" xfId="2189" xr:uid="{B3A63D00-7609-4914-864C-32A5553C21C2}"/>
    <cellStyle name="Normal 7 3 8 4" xfId="2190" xr:uid="{6F9F1192-F4A2-4BBC-8995-98A35BCA8417}"/>
    <cellStyle name="Normal 7 3 9" xfId="2191" xr:uid="{DAD51640-396F-4E63-85DF-35FC09F62E9D}"/>
    <cellStyle name="Normal 7 4" xfId="2192" xr:uid="{F057A790-10F2-4F25-B281-E1986B100B12}"/>
    <cellStyle name="Normal 7 4 10" xfId="2193" xr:uid="{D4F54B54-1C50-4F59-93EC-7A7A3ED80038}"/>
    <cellStyle name="Normal 7 4 11" xfId="2194" xr:uid="{A11802B3-F05F-48A9-9429-8ACF70893BF4}"/>
    <cellStyle name="Normal 7 4 2" xfId="2195" xr:uid="{C099158B-D016-444E-AD95-D6FBC829AB4A}"/>
    <cellStyle name="Normal 7 4 2 2" xfId="2196" xr:uid="{BC2E882A-9839-4CD0-A84E-70D10F0933BE}"/>
    <cellStyle name="Normal 7 4 2 2 2" xfId="2197" xr:uid="{92F083FF-2BDB-420E-97CD-83A10509F130}"/>
    <cellStyle name="Normal 7 4 2 2 2 2" xfId="2198" xr:uid="{B8485B8D-46B5-47F4-BEDA-AE3E90F3F4E5}"/>
    <cellStyle name="Normal 7 4 2 2 2 2 2" xfId="2199" xr:uid="{E45147D6-721D-4D30-A0AA-BCBFC10375A2}"/>
    <cellStyle name="Normal 7 4 2 2 2 2 3" xfId="2200" xr:uid="{E53FC8B2-82B3-48D7-BB81-103460B6EBB8}"/>
    <cellStyle name="Normal 7 4 2 2 2 2 4" xfId="2201" xr:uid="{DC4607BF-5FC3-4570-A980-9F646762703E}"/>
    <cellStyle name="Normal 7 4 2 2 2 3" xfId="2202" xr:uid="{7C1B674A-4095-4BC0-89A4-F0151504B984}"/>
    <cellStyle name="Normal 7 4 2 2 2 3 2" xfId="2203" xr:uid="{B3D4D737-79A6-4256-8E07-3D2FDD6BF4E7}"/>
    <cellStyle name="Normal 7 4 2 2 2 3 3" xfId="2204" xr:uid="{8FD0256F-C504-4439-B164-91249E49D1D1}"/>
    <cellStyle name="Normal 7 4 2 2 2 3 4" xfId="2205" xr:uid="{625571BB-2290-4BD0-93FC-29A995405B46}"/>
    <cellStyle name="Normal 7 4 2 2 2 4" xfId="2206" xr:uid="{227DAAB4-AEF5-4EF2-8460-5F0ED62E8ACA}"/>
    <cellStyle name="Normal 7 4 2 2 2 5" xfId="2207" xr:uid="{E7E30ED1-26C6-4A1C-A52A-96DB626EF38E}"/>
    <cellStyle name="Normal 7 4 2 2 2 6" xfId="2208" xr:uid="{49AA9FDF-9E55-4C5F-A18B-3B806C36F00D}"/>
    <cellStyle name="Normal 7 4 2 2 3" xfId="2209" xr:uid="{DA70A08E-DC46-4AA3-87B4-E9F5863C1C0B}"/>
    <cellStyle name="Normal 7 4 2 2 3 2" xfId="2210" xr:uid="{3E10DB73-3C99-43B6-9015-9A4CF199D0AC}"/>
    <cellStyle name="Normal 7 4 2 2 3 2 2" xfId="2211" xr:uid="{D390FBE2-A5DD-40D3-A84C-56B8F371CDAA}"/>
    <cellStyle name="Normal 7 4 2 2 3 2 3" xfId="2212" xr:uid="{A4627941-B669-410B-BCD5-E0BA0E373B21}"/>
    <cellStyle name="Normal 7 4 2 2 3 2 4" xfId="2213" xr:uid="{26863658-BB46-4AEE-A03B-84E54370AF95}"/>
    <cellStyle name="Normal 7 4 2 2 3 3" xfId="2214" xr:uid="{01FFCBDA-36DB-4271-86B3-7079390E7271}"/>
    <cellStyle name="Normal 7 4 2 2 3 4" xfId="2215" xr:uid="{F274E7DF-1952-4E66-B0BE-F97D411F344D}"/>
    <cellStyle name="Normal 7 4 2 2 3 5" xfId="2216" xr:uid="{37ED4180-F7F3-4A44-B04B-D069EDFFDF65}"/>
    <cellStyle name="Normal 7 4 2 2 4" xfId="2217" xr:uid="{CE5379F8-2E44-47CB-B279-01E19569FEB4}"/>
    <cellStyle name="Normal 7 4 2 2 4 2" xfId="2218" xr:uid="{178CF259-48E3-4CAA-9DF7-41A389274E2C}"/>
    <cellStyle name="Normal 7 4 2 2 4 3" xfId="2219" xr:uid="{E3E139E6-BF1F-49C2-96F7-D136EC7FE197}"/>
    <cellStyle name="Normal 7 4 2 2 4 4" xfId="2220" xr:uid="{572AD523-2790-4EC8-85C8-BFB700A26A99}"/>
    <cellStyle name="Normal 7 4 2 2 5" xfId="2221" xr:uid="{C4CA79FC-081D-4B2F-BE7F-9EBD409216F4}"/>
    <cellStyle name="Normal 7 4 2 2 5 2" xfId="2222" xr:uid="{936177EB-EB40-4427-A804-4B650B6BF6C3}"/>
    <cellStyle name="Normal 7 4 2 2 5 3" xfId="2223" xr:uid="{86B70BDF-46FA-450E-8CF1-16145F8F960D}"/>
    <cellStyle name="Normal 7 4 2 2 5 4" xfId="2224" xr:uid="{55569604-EA4C-4732-8F95-B11FC5D7A47F}"/>
    <cellStyle name="Normal 7 4 2 2 6" xfId="2225" xr:uid="{F3D3872F-7498-4D04-8559-CABBAD5DF7E0}"/>
    <cellStyle name="Normal 7 4 2 2 7" xfId="2226" xr:uid="{AB1ED975-A2DB-4682-913F-C40683B0DF3F}"/>
    <cellStyle name="Normal 7 4 2 2 8" xfId="2227" xr:uid="{517E7EA4-3DA4-4922-8B25-1DB882FAFC3C}"/>
    <cellStyle name="Normal 7 4 2 3" xfId="2228" xr:uid="{E9146837-0793-44D5-AB36-8C082C338398}"/>
    <cellStyle name="Normal 7 4 2 3 2" xfId="2229" xr:uid="{0C2764CF-4E7D-41E3-950F-84526534FD00}"/>
    <cellStyle name="Normal 7 4 2 3 2 2" xfId="2230" xr:uid="{75BEE781-00B5-497B-8A34-0F3E83A4DE8D}"/>
    <cellStyle name="Normal 7 4 2 3 2 3" xfId="2231" xr:uid="{BD3BBFA4-9E4D-4D29-818F-8B493BD76184}"/>
    <cellStyle name="Normal 7 4 2 3 2 4" xfId="2232" xr:uid="{752AA978-B619-4072-9BEB-473D43F9294C}"/>
    <cellStyle name="Normal 7 4 2 3 3" xfId="2233" xr:uid="{EFE85BD4-A400-4EDB-9A1C-EF1F39B392FB}"/>
    <cellStyle name="Normal 7 4 2 3 3 2" xfId="2234" xr:uid="{CE1FA95A-60D5-4E94-A61F-BB56A2B6234C}"/>
    <cellStyle name="Normal 7 4 2 3 3 3" xfId="2235" xr:uid="{3D7770BC-A7DD-4273-98BA-97283DA00086}"/>
    <cellStyle name="Normal 7 4 2 3 3 4" xfId="2236" xr:uid="{FB8A81C1-817E-4405-B656-09D8BCC474C5}"/>
    <cellStyle name="Normal 7 4 2 3 4" xfId="2237" xr:uid="{E6CA78AE-B391-4CDE-84EA-B29B2FB42009}"/>
    <cellStyle name="Normal 7 4 2 3 5" xfId="2238" xr:uid="{4FEAAF74-CF0B-4B59-AA32-FB2F8F6F2C4B}"/>
    <cellStyle name="Normal 7 4 2 3 6" xfId="2239" xr:uid="{FB39E828-CA71-4811-B420-A70F7D22DFAC}"/>
    <cellStyle name="Normal 7 4 2 4" xfId="2240" xr:uid="{D77F8164-D2F0-4833-BBD9-5711E5007363}"/>
    <cellStyle name="Normal 7 4 2 4 2" xfId="2241" xr:uid="{F4BAC767-05F0-4303-820C-4029D5D720D7}"/>
    <cellStyle name="Normal 7 4 2 4 2 2" xfId="2242" xr:uid="{2152385C-6653-447F-8A44-9A95C3FAB0F1}"/>
    <cellStyle name="Normal 7 4 2 4 2 3" xfId="2243" xr:uid="{23B6E50C-7C53-4A3B-9D7A-E2A425337726}"/>
    <cellStyle name="Normal 7 4 2 4 2 4" xfId="2244" xr:uid="{1047C917-ADF8-4BE7-9376-7861133D603B}"/>
    <cellStyle name="Normal 7 4 2 4 3" xfId="2245" xr:uid="{AA6C91D9-09EF-4EE3-955A-5A29C984E771}"/>
    <cellStyle name="Normal 7 4 2 4 4" xfId="2246" xr:uid="{A9DD3708-D7BD-4587-93F4-65F00736A629}"/>
    <cellStyle name="Normal 7 4 2 4 5" xfId="2247" xr:uid="{59009DDF-0032-40CE-B77F-18C3319C0A4E}"/>
    <cellStyle name="Normal 7 4 2 5" xfId="2248" xr:uid="{B0B0346F-CC65-4318-AD86-E473BF30C005}"/>
    <cellStyle name="Normal 7 4 2 5 2" xfId="2249" xr:uid="{D577FAA0-D45A-43FC-9B53-2D6E2713D9BC}"/>
    <cellStyle name="Normal 7 4 2 5 3" xfId="2250" xr:uid="{88DCF1BD-569E-4725-80DF-B132A758AAE1}"/>
    <cellStyle name="Normal 7 4 2 5 4" xfId="2251" xr:uid="{DFD004B8-69EF-4382-A70B-26A5B9FAE303}"/>
    <cellStyle name="Normal 7 4 2 6" xfId="2252" xr:uid="{CFCDE99F-55E7-402C-BB09-048B6368EDD8}"/>
    <cellStyle name="Normal 7 4 2 6 2" xfId="2253" xr:uid="{ECE2D22C-3AF6-4F6B-8D0E-9D8CD1A5DDFC}"/>
    <cellStyle name="Normal 7 4 2 6 3" xfId="2254" xr:uid="{39295272-98AE-40CC-86E8-34641A9BA426}"/>
    <cellStyle name="Normal 7 4 2 6 4" xfId="2255" xr:uid="{C96776C5-21A3-4B5F-83FF-AD0C7576F430}"/>
    <cellStyle name="Normal 7 4 2 7" xfId="2256" xr:uid="{4E4ADEEE-1FEE-4882-8272-D1EAB070B92F}"/>
    <cellStyle name="Normal 7 4 2 8" xfId="2257" xr:uid="{33C6E93A-3651-4DF6-8944-1DD4E4A80E5F}"/>
    <cellStyle name="Normal 7 4 2 9" xfId="2258" xr:uid="{B14F7971-04D5-4900-8CB3-3A8A9660FD91}"/>
    <cellStyle name="Normal 7 4 3" xfId="2259" xr:uid="{8DA6A619-8357-4A29-B5F3-51A24646F68D}"/>
    <cellStyle name="Normal 7 4 3 2" xfId="2260" xr:uid="{9C803429-1F3A-4B39-A3C5-80A043FA43AE}"/>
    <cellStyle name="Normal 7 4 3 2 2" xfId="2261" xr:uid="{70BF92D0-F44A-461C-8D6B-CA81074A15D8}"/>
    <cellStyle name="Normal 7 4 3 2 2 2" xfId="2262" xr:uid="{7CD9DDF7-7180-48A5-A984-E9CD75C29C25}"/>
    <cellStyle name="Normal 7 4 3 2 2 2 2" xfId="4095" xr:uid="{28CF5CC7-0462-4F27-9C00-98E8B62F1750}"/>
    <cellStyle name="Normal 7 4 3 2 2 3" xfId="2263" xr:uid="{B9D24946-6DF0-4CBB-B020-75C40F6A36B7}"/>
    <cellStyle name="Normal 7 4 3 2 2 4" xfId="2264" xr:uid="{80185C3E-522F-407E-A1BA-3D95F6DA9DB4}"/>
    <cellStyle name="Normal 7 4 3 2 3" xfId="2265" xr:uid="{5D25FC0F-7DD8-4DE5-B300-9832244F6351}"/>
    <cellStyle name="Normal 7 4 3 2 3 2" xfId="2266" xr:uid="{31F8579E-8D3D-4676-B5AA-70C5FB40D74A}"/>
    <cellStyle name="Normal 7 4 3 2 3 3" xfId="2267" xr:uid="{5B97B475-9EEA-4753-83FF-06C5C704C559}"/>
    <cellStyle name="Normal 7 4 3 2 3 4" xfId="2268" xr:uid="{6044B6F2-F99E-4177-B933-66458CF02D8A}"/>
    <cellStyle name="Normal 7 4 3 2 4" xfId="2269" xr:uid="{077A43C7-BD15-4F17-B6C7-6C0909D7FE04}"/>
    <cellStyle name="Normal 7 4 3 2 5" xfId="2270" xr:uid="{B50508D3-F611-456D-8C4D-8A8CF138A51C}"/>
    <cellStyle name="Normal 7 4 3 2 6" xfId="2271" xr:uid="{03C8AFEF-FDE4-4528-A9EA-7F6A10D18FB3}"/>
    <cellStyle name="Normal 7 4 3 3" xfId="2272" xr:uid="{B8938D2F-E582-4B97-8AFA-527D831D86B5}"/>
    <cellStyle name="Normal 7 4 3 3 2" xfId="2273" xr:uid="{C27267D8-25D3-4558-8AF7-98587AF26587}"/>
    <cellStyle name="Normal 7 4 3 3 2 2" xfId="2274" xr:uid="{C9079A9A-E3B6-4613-9798-5A4825CAD921}"/>
    <cellStyle name="Normal 7 4 3 3 2 3" xfId="2275" xr:uid="{8B093655-9D9A-48DD-8F05-E667156F1FA9}"/>
    <cellStyle name="Normal 7 4 3 3 2 4" xfId="2276" xr:uid="{F88813E4-A92F-4716-9398-7100E15C72F4}"/>
    <cellStyle name="Normal 7 4 3 3 3" xfId="2277" xr:uid="{DC5283FD-EA45-432A-9376-3953D805CBCA}"/>
    <cellStyle name="Normal 7 4 3 3 4" xfId="2278" xr:uid="{EB2D8972-FEB5-42F7-B3A8-2C737C06DA85}"/>
    <cellStyle name="Normal 7 4 3 3 5" xfId="2279" xr:uid="{7738A9FA-21E1-496A-948D-5F31BFCB0AA6}"/>
    <cellStyle name="Normal 7 4 3 4" xfId="2280" xr:uid="{08A6C53D-1760-4F52-88D6-1BF94C8D0B63}"/>
    <cellStyle name="Normal 7 4 3 4 2" xfId="2281" xr:uid="{1EF66E9B-56B7-4A0E-AA1D-F0EE354642B8}"/>
    <cellStyle name="Normal 7 4 3 4 3" xfId="2282" xr:uid="{D0567A87-EBAB-44D2-BB17-A621A09160C5}"/>
    <cellStyle name="Normal 7 4 3 4 4" xfId="2283" xr:uid="{48721719-7924-4C6C-B5B3-641CFCD5B8BB}"/>
    <cellStyle name="Normal 7 4 3 5" xfId="2284" xr:uid="{7D0F61F5-219F-442C-94F1-B61D392E3743}"/>
    <cellStyle name="Normal 7 4 3 5 2" xfId="2285" xr:uid="{A987F0BB-579F-44DF-ACBD-DAFEBBD08F82}"/>
    <cellStyle name="Normal 7 4 3 5 3" xfId="2286" xr:uid="{1230DFD8-8267-4873-AFAB-B8EE1C1F6815}"/>
    <cellStyle name="Normal 7 4 3 5 4" xfId="2287" xr:uid="{46BCAC09-9BBD-488F-AFE0-0CE8A8C6F8B5}"/>
    <cellStyle name="Normal 7 4 3 6" xfId="2288" xr:uid="{E248A779-2FBA-41F9-ABF6-F1FB550E2D8C}"/>
    <cellStyle name="Normal 7 4 3 7" xfId="2289" xr:uid="{C0E10216-A629-4842-8336-AE88CD8F27E0}"/>
    <cellStyle name="Normal 7 4 3 8" xfId="2290" xr:uid="{170A3C6D-7BA4-42FD-AFE7-0CE635A2E4D3}"/>
    <cellStyle name="Normal 7 4 4" xfId="2291" xr:uid="{B103796C-1E3F-4782-8EBA-788E19D7F2F7}"/>
    <cellStyle name="Normal 7 4 4 2" xfId="2292" xr:uid="{A081015A-03EA-4D6E-B488-781D02F29DD3}"/>
    <cellStyle name="Normal 7 4 4 2 2" xfId="2293" xr:uid="{707978CD-8CBC-49AB-8B66-211B596B6AC7}"/>
    <cellStyle name="Normal 7 4 4 2 2 2" xfId="2294" xr:uid="{6836C204-8C25-4143-B829-D0BBCCF580D8}"/>
    <cellStyle name="Normal 7 4 4 2 2 3" xfId="2295" xr:uid="{B9E6A493-8320-460E-BEA0-FC83D9EE8D8E}"/>
    <cellStyle name="Normal 7 4 4 2 2 4" xfId="2296" xr:uid="{5BDA6416-2373-47FF-8AA2-39EB48D02DBA}"/>
    <cellStyle name="Normal 7 4 4 2 3" xfId="2297" xr:uid="{33A5395F-DAAA-410A-A9CA-4C4E0724AC7F}"/>
    <cellStyle name="Normal 7 4 4 2 4" xfId="2298" xr:uid="{CD6EC921-7B43-4148-BF3E-15615452088E}"/>
    <cellStyle name="Normal 7 4 4 2 5" xfId="2299" xr:uid="{A1B0B634-B064-4B08-A958-EFE26C7B6511}"/>
    <cellStyle name="Normal 7 4 4 3" xfId="2300" xr:uid="{4E8915A5-A4D4-43FC-A313-78573FFE80DD}"/>
    <cellStyle name="Normal 7 4 4 3 2" xfId="2301" xr:uid="{E712AF12-740F-42AC-8D3A-DE1EB616E09E}"/>
    <cellStyle name="Normal 7 4 4 3 3" xfId="2302" xr:uid="{F0EEC880-0E8E-4212-89F7-C8FB0E49D536}"/>
    <cellStyle name="Normal 7 4 4 3 4" xfId="2303" xr:uid="{17C673D1-EF9D-44FA-B6D5-713481634ED3}"/>
    <cellStyle name="Normal 7 4 4 4" xfId="2304" xr:uid="{6CB02532-5A81-4FC4-AE0B-F86D6097F96A}"/>
    <cellStyle name="Normal 7 4 4 4 2" xfId="2305" xr:uid="{72A834CB-7B08-4D15-8119-6E46D8062892}"/>
    <cellStyle name="Normal 7 4 4 4 3" xfId="2306" xr:uid="{8E80A806-90D2-4432-B377-720544109C62}"/>
    <cellStyle name="Normal 7 4 4 4 4" xfId="2307" xr:uid="{9A7402AA-6B80-4568-BA32-2F26DFA09005}"/>
    <cellStyle name="Normal 7 4 4 5" xfId="2308" xr:uid="{A8340E43-C8EF-4C86-8357-8DFB1F9E37C9}"/>
    <cellStyle name="Normal 7 4 4 6" xfId="2309" xr:uid="{D5F6BECC-48B9-46B8-8F60-A99508A556B8}"/>
    <cellStyle name="Normal 7 4 4 7" xfId="2310" xr:uid="{0DEE328D-DA69-4B62-A646-89367CB1C7EC}"/>
    <cellStyle name="Normal 7 4 5" xfId="2311" xr:uid="{E8754658-D59F-4F49-A0E2-9861928B97EB}"/>
    <cellStyle name="Normal 7 4 5 2" xfId="2312" xr:uid="{03BC6717-AC24-414C-B3C3-100C623667D9}"/>
    <cellStyle name="Normal 7 4 5 2 2" xfId="2313" xr:uid="{6D26EB15-B658-434D-8F94-0AFA69901F07}"/>
    <cellStyle name="Normal 7 4 5 2 3" xfId="2314" xr:uid="{71C78DD2-C8D2-4A68-ABA0-78A454382691}"/>
    <cellStyle name="Normal 7 4 5 2 4" xfId="2315" xr:uid="{70D29489-4F73-4C9B-B160-F0F08780CB0F}"/>
    <cellStyle name="Normal 7 4 5 3" xfId="2316" xr:uid="{DE381AC4-2020-4959-A44E-AA5375F411A8}"/>
    <cellStyle name="Normal 7 4 5 3 2" xfId="2317" xr:uid="{9BDCD606-9E89-44DC-9B9B-3634EB35E312}"/>
    <cellStyle name="Normal 7 4 5 3 3" xfId="2318" xr:uid="{C732D8BB-1386-4C8C-9D12-40F8532E42B9}"/>
    <cellStyle name="Normal 7 4 5 3 4" xfId="2319" xr:uid="{39B8114A-9664-4471-9A7C-B20ABA39E0DF}"/>
    <cellStyle name="Normal 7 4 5 4" xfId="2320" xr:uid="{E77169ED-8039-4C2B-9639-AA9EE48CC55E}"/>
    <cellStyle name="Normal 7 4 5 5" xfId="2321" xr:uid="{C3D1A63F-3706-4B3B-B75D-B01971C6592E}"/>
    <cellStyle name="Normal 7 4 5 6" xfId="2322" xr:uid="{2824B167-A538-44BE-913D-7105F0103B85}"/>
    <cellStyle name="Normal 7 4 6" xfId="2323" xr:uid="{3D7667C7-9EB0-4FF9-A824-91CF780D130A}"/>
    <cellStyle name="Normal 7 4 6 2" xfId="2324" xr:uid="{9ADCE77F-2625-4997-B4BF-FA1511980C3B}"/>
    <cellStyle name="Normal 7 4 6 2 2" xfId="2325" xr:uid="{D446D443-0174-4B04-8E1E-3B7E560CCDFB}"/>
    <cellStyle name="Normal 7 4 6 2 3" xfId="2326" xr:uid="{1A581FB8-5854-4DCA-9103-6409927E77B9}"/>
    <cellStyle name="Normal 7 4 6 2 4" xfId="2327" xr:uid="{B59ED9F3-C271-4F69-96F3-B057F96CED20}"/>
    <cellStyle name="Normal 7 4 6 3" xfId="2328" xr:uid="{0D300438-CB85-4D57-8995-E4873A1A875C}"/>
    <cellStyle name="Normal 7 4 6 4" xfId="2329" xr:uid="{FAAC27C8-0AF9-4AE5-8BB1-9F2B6DB47C63}"/>
    <cellStyle name="Normal 7 4 6 5" xfId="2330" xr:uid="{A66F8D31-29EB-4A95-B3C0-68C50CCD0765}"/>
    <cellStyle name="Normal 7 4 7" xfId="2331" xr:uid="{73E66816-A696-45B2-96A0-4A0C1F859CD6}"/>
    <cellStyle name="Normal 7 4 7 2" xfId="2332" xr:uid="{A6F0ED67-188F-4818-AA0E-2B302139C753}"/>
    <cellStyle name="Normal 7 4 7 3" xfId="2333" xr:uid="{30BCCC5B-00A2-4192-A74A-70F10FE63B2B}"/>
    <cellStyle name="Normal 7 4 7 4" xfId="2334" xr:uid="{5B0D8DE7-6A74-4556-8EDF-F30147EA7E79}"/>
    <cellStyle name="Normal 7 4 8" xfId="2335" xr:uid="{FDD86DD4-E5FE-4B88-8774-55FA69DF7BB4}"/>
    <cellStyle name="Normal 7 4 8 2" xfId="2336" xr:uid="{5484C501-5945-48D9-99D4-BB33CB5A9D77}"/>
    <cellStyle name="Normal 7 4 8 3" xfId="2337" xr:uid="{9736441D-EBEB-4DBD-B7DA-EC230DFEDB10}"/>
    <cellStyle name="Normal 7 4 8 4" xfId="2338" xr:uid="{8905AA4F-EDDF-4EED-B482-3C26C4483B4D}"/>
    <cellStyle name="Normal 7 4 9" xfId="2339" xr:uid="{993FD887-A78D-42B1-88DA-B807C574F9C1}"/>
    <cellStyle name="Normal 7 5" xfId="2340" xr:uid="{0EE5B17F-26F3-4A85-996F-4B60E609AD1A}"/>
    <cellStyle name="Normal 7 5 2" xfId="2341" xr:uid="{1836B6E4-02C8-4661-9ACA-DABAD1179BCD}"/>
    <cellStyle name="Normal 7 5 2 2" xfId="2342" xr:uid="{4E1D026C-DE2F-45BD-AED3-962418945FDF}"/>
    <cellStyle name="Normal 7 5 2 2 2" xfId="2343" xr:uid="{92DCE233-761B-439C-8AA1-14CC754F148A}"/>
    <cellStyle name="Normal 7 5 2 2 2 2" xfId="2344" xr:uid="{2D7C7E93-40B3-46C1-8D20-61434CB56816}"/>
    <cellStyle name="Normal 7 5 2 2 2 3" xfId="2345" xr:uid="{4808D38F-1910-4D29-8306-896C443F3A02}"/>
    <cellStyle name="Normal 7 5 2 2 2 4" xfId="2346" xr:uid="{C1495ED6-4AE5-4A60-AC9A-51A6C4DC9F78}"/>
    <cellStyle name="Normal 7 5 2 2 3" xfId="2347" xr:uid="{50A7CB9F-D5D1-4638-8200-DF0F7D4CB998}"/>
    <cellStyle name="Normal 7 5 2 2 3 2" xfId="2348" xr:uid="{6A53A2D7-BA3D-4D37-8CB4-901781C97FC3}"/>
    <cellStyle name="Normal 7 5 2 2 3 3" xfId="2349" xr:uid="{ED632F8D-1423-4E37-9B90-485D1BED771B}"/>
    <cellStyle name="Normal 7 5 2 2 3 4" xfId="2350" xr:uid="{96F710DD-F71D-4C42-BB3F-2E9C3D3DEB37}"/>
    <cellStyle name="Normal 7 5 2 2 4" xfId="2351" xr:uid="{88370869-84EC-4728-9336-4CD3894EF278}"/>
    <cellStyle name="Normal 7 5 2 2 5" xfId="2352" xr:uid="{A485EF63-D713-4F32-B4A4-67CE3E89D513}"/>
    <cellStyle name="Normal 7 5 2 2 6" xfId="2353" xr:uid="{E90CED54-FCF3-415D-B860-4F7E4D72C413}"/>
    <cellStyle name="Normal 7 5 2 3" xfId="2354" xr:uid="{455451A3-1A3A-44EA-9687-F1102A348738}"/>
    <cellStyle name="Normal 7 5 2 3 2" xfId="2355" xr:uid="{023D3274-5DA2-41D0-8DE0-B5DC4935B7A7}"/>
    <cellStyle name="Normal 7 5 2 3 2 2" xfId="2356" xr:uid="{FB39CDF5-C13D-491A-9740-A47C43621495}"/>
    <cellStyle name="Normal 7 5 2 3 2 3" xfId="2357" xr:uid="{2BC48981-3ECE-4A87-AFBF-35BD88D2D152}"/>
    <cellStyle name="Normal 7 5 2 3 2 4" xfId="2358" xr:uid="{CAE28D59-5053-44C3-A9CB-76B7B80BF933}"/>
    <cellStyle name="Normal 7 5 2 3 3" xfId="2359" xr:uid="{9A964DBF-1653-44FF-AD06-0904A3506763}"/>
    <cellStyle name="Normal 7 5 2 3 4" xfId="2360" xr:uid="{E70B42A6-D9C5-4E69-89D6-59AE98B934FF}"/>
    <cellStyle name="Normal 7 5 2 3 5" xfId="2361" xr:uid="{FBBB6BDD-6DE1-4EDC-ADA1-5387F0E38D91}"/>
    <cellStyle name="Normal 7 5 2 4" xfId="2362" xr:uid="{1BBCB15E-973B-450C-B0BF-A42FC692D66B}"/>
    <cellStyle name="Normal 7 5 2 4 2" xfId="2363" xr:uid="{A384932C-71FA-473D-83C8-21E41B80E79C}"/>
    <cellStyle name="Normal 7 5 2 4 3" xfId="2364" xr:uid="{9BC59BD5-21EA-4F55-8D83-5D6A1918EABA}"/>
    <cellStyle name="Normal 7 5 2 4 4" xfId="2365" xr:uid="{9D898EAB-4BD2-407D-8B75-F4DAA3FF50FC}"/>
    <cellStyle name="Normal 7 5 2 5" xfId="2366" xr:uid="{A81FC29C-C956-481A-996C-857967562CF8}"/>
    <cellStyle name="Normal 7 5 2 5 2" xfId="2367" xr:uid="{97CF93AE-E226-471B-B925-6DBF6E5CB1C0}"/>
    <cellStyle name="Normal 7 5 2 5 3" xfId="2368" xr:uid="{E6958E12-1C0C-442F-983E-B686B460B833}"/>
    <cellStyle name="Normal 7 5 2 5 4" xfId="2369" xr:uid="{4013E448-12AC-4B76-8C32-223DFB81EA40}"/>
    <cellStyle name="Normal 7 5 2 6" xfId="2370" xr:uid="{F2C64079-AFE5-4DF1-B77C-6C46E8274F9F}"/>
    <cellStyle name="Normal 7 5 2 7" xfId="2371" xr:uid="{39AAB8B3-0BC5-4B4C-A861-B20DA8824E4F}"/>
    <cellStyle name="Normal 7 5 2 8" xfId="2372" xr:uid="{EB2158D0-1F20-4A11-BBE9-482FB6D2C19A}"/>
    <cellStyle name="Normal 7 5 3" xfId="2373" xr:uid="{7CD30553-C075-45C6-B636-53188AD8C43C}"/>
    <cellStyle name="Normal 7 5 3 2" xfId="2374" xr:uid="{65B4890E-3A0F-488A-AE00-72E23DE76AF0}"/>
    <cellStyle name="Normal 7 5 3 2 2" xfId="2375" xr:uid="{42C7CB55-1A5C-4C70-9187-CE1C16B45FB1}"/>
    <cellStyle name="Normal 7 5 3 2 3" xfId="2376" xr:uid="{A70B9DC4-1270-4BB7-9394-1DE817827443}"/>
    <cellStyle name="Normal 7 5 3 2 4" xfId="2377" xr:uid="{DC635883-C1D4-4E09-93D3-114D6F2F5A0A}"/>
    <cellStyle name="Normal 7 5 3 3" xfId="2378" xr:uid="{321E760E-C7D9-4465-BCC3-FB5425F20CEE}"/>
    <cellStyle name="Normal 7 5 3 3 2" xfId="2379" xr:uid="{3AD6DF62-871A-40D7-8842-3FF84686704E}"/>
    <cellStyle name="Normal 7 5 3 3 3" xfId="2380" xr:uid="{031447DE-5388-4A76-86DA-208E7F22E41F}"/>
    <cellStyle name="Normal 7 5 3 3 4" xfId="2381" xr:uid="{19DE2670-330D-4ED9-B06D-168EA5D232B7}"/>
    <cellStyle name="Normal 7 5 3 4" xfId="2382" xr:uid="{929033D6-43DE-4F9A-941F-753500C24547}"/>
    <cellStyle name="Normal 7 5 3 5" xfId="2383" xr:uid="{FEE460F9-8B57-4CFA-BD85-5A2E43D107B2}"/>
    <cellStyle name="Normal 7 5 3 6" xfId="2384" xr:uid="{798C0FF7-FC45-4979-BA6F-E22AAC1D44B1}"/>
    <cellStyle name="Normal 7 5 4" xfId="2385" xr:uid="{DC5D0003-5108-49AA-91CD-4C2305080158}"/>
    <cellStyle name="Normal 7 5 4 2" xfId="2386" xr:uid="{C977C8E7-B87E-469C-818A-66A192F9472A}"/>
    <cellStyle name="Normal 7 5 4 2 2" xfId="2387" xr:uid="{BDDC240A-F57A-473D-8A6F-B3C2A0DBE11B}"/>
    <cellStyle name="Normal 7 5 4 2 3" xfId="2388" xr:uid="{7DA8B803-4E40-4D5C-ADFC-7AB52C5F54EE}"/>
    <cellStyle name="Normal 7 5 4 2 4" xfId="2389" xr:uid="{AE3D8886-401F-42BC-8EB4-2AC9E10E083F}"/>
    <cellStyle name="Normal 7 5 4 3" xfId="2390" xr:uid="{19CEDD1C-D6C2-4F2B-875F-F0FC101D6457}"/>
    <cellStyle name="Normal 7 5 4 4" xfId="2391" xr:uid="{0B92BDD6-2632-44DB-AD83-7A7C2E38E53E}"/>
    <cellStyle name="Normal 7 5 4 5" xfId="2392" xr:uid="{DF72CBAB-EF06-47DC-B852-FA1481CCC4F0}"/>
    <cellStyle name="Normal 7 5 5" xfId="2393" xr:uid="{F88C7EEF-B60F-4AFF-9E30-8128F2220D8B}"/>
    <cellStyle name="Normal 7 5 5 2" xfId="2394" xr:uid="{C189ECB9-06CF-4C1D-9A5E-2BF6C8622B31}"/>
    <cellStyle name="Normal 7 5 5 3" xfId="2395" xr:uid="{8B39F645-B6F4-49DA-8A88-8A0AA15D2E2C}"/>
    <cellStyle name="Normal 7 5 5 4" xfId="2396" xr:uid="{BA7E8188-1B13-43B3-98F4-DB27003D6BE9}"/>
    <cellStyle name="Normal 7 5 6" xfId="2397" xr:uid="{FAAB0653-EBE6-40D0-9FF2-1149AC22D290}"/>
    <cellStyle name="Normal 7 5 6 2" xfId="2398" xr:uid="{E66E6C69-F2A0-4D41-BDA8-B9BEEE133416}"/>
    <cellStyle name="Normal 7 5 6 3" xfId="2399" xr:uid="{18540B35-09EF-444A-8AEB-BA6C2DF0EDA8}"/>
    <cellStyle name="Normal 7 5 6 4" xfId="2400" xr:uid="{1A9A6C88-1EAE-434C-AF35-C7ABEC7CBADB}"/>
    <cellStyle name="Normal 7 5 7" xfId="2401" xr:uid="{139FE6B2-094E-45C4-B6BD-BEEA39464C82}"/>
    <cellStyle name="Normal 7 5 8" xfId="2402" xr:uid="{18224744-4D0B-4E87-9FB7-BA0D3AFB4836}"/>
    <cellStyle name="Normal 7 5 9" xfId="2403" xr:uid="{F80B7989-7C4A-4138-8F41-083A0972194E}"/>
    <cellStyle name="Normal 7 6" xfId="2404" xr:uid="{3F681289-4EC7-424D-A406-5CE8484A970E}"/>
    <cellStyle name="Normal 7 6 2" xfId="2405" xr:uid="{B059D7FE-C013-4AA0-B5FC-500528E9A110}"/>
    <cellStyle name="Normal 7 6 2 2" xfId="2406" xr:uid="{21FDF470-9929-4ED9-8BCC-6FF2F25D7618}"/>
    <cellStyle name="Normal 7 6 2 2 2" xfId="2407" xr:uid="{E0977EDE-36EF-4546-99B0-D320AE31585C}"/>
    <cellStyle name="Normal 7 6 2 2 2 2" xfId="4096" xr:uid="{7646153C-2DF5-401F-8047-A893505EBA5A}"/>
    <cellStyle name="Normal 7 6 2 2 3" xfId="2408" xr:uid="{C3099872-F448-42A1-910C-FE8339AD3198}"/>
    <cellStyle name="Normal 7 6 2 2 4" xfId="2409" xr:uid="{FE9B5166-E792-41EC-8C47-889468CB400B}"/>
    <cellStyle name="Normal 7 6 2 3" xfId="2410" xr:uid="{44B1779F-7A57-4FD0-9E6B-83E13DAEC467}"/>
    <cellStyle name="Normal 7 6 2 3 2" xfId="2411" xr:uid="{5173064F-3CC0-4E25-A3E4-FBFA66FF2620}"/>
    <cellStyle name="Normal 7 6 2 3 3" xfId="2412" xr:uid="{4432DBC4-1633-4CB6-9D5E-DF5C40B3471F}"/>
    <cellStyle name="Normal 7 6 2 3 4" xfId="2413" xr:uid="{58B0369C-4A46-4493-99B1-ECEBFCA81871}"/>
    <cellStyle name="Normal 7 6 2 4" xfId="2414" xr:uid="{D21148D8-5EEF-4A7D-AF18-8AB90FA76A8B}"/>
    <cellStyle name="Normal 7 6 2 5" xfId="2415" xr:uid="{89263D9F-9F1F-4EA1-8001-F3D3BCBBA75D}"/>
    <cellStyle name="Normal 7 6 2 6" xfId="2416" xr:uid="{CBAF4ABF-7E32-40D0-92EE-19E3BC991244}"/>
    <cellStyle name="Normal 7 6 3" xfId="2417" xr:uid="{ACC940F0-E6CD-4912-8584-7BCF7AF51022}"/>
    <cellStyle name="Normal 7 6 3 2" xfId="2418" xr:uid="{81EF1B19-2D12-433F-84B7-5ED6566B9935}"/>
    <cellStyle name="Normal 7 6 3 2 2" xfId="2419" xr:uid="{98F048F4-2AB8-41C6-B49F-B0C0CBE468CE}"/>
    <cellStyle name="Normal 7 6 3 2 3" xfId="2420" xr:uid="{10C24C9A-08E0-4237-80D8-96220FBB1D79}"/>
    <cellStyle name="Normal 7 6 3 2 4" xfId="2421" xr:uid="{59647916-7EE3-4FC6-9130-3542585FB845}"/>
    <cellStyle name="Normal 7 6 3 3" xfId="2422" xr:uid="{9E347873-A323-493B-84DD-B664118B248A}"/>
    <cellStyle name="Normal 7 6 3 4" xfId="2423" xr:uid="{00761783-3CAA-4324-AAA2-03DC4997903C}"/>
    <cellStyle name="Normal 7 6 3 5" xfId="2424" xr:uid="{E40A6D47-77F6-4F05-ACCF-112CB7A17326}"/>
    <cellStyle name="Normal 7 6 4" xfId="2425" xr:uid="{8DEB87E1-0994-4B8A-8DF8-06F6EDC2FB90}"/>
    <cellStyle name="Normal 7 6 4 2" xfId="2426" xr:uid="{E775FB4D-BDC7-4CB9-BA13-E605CAF927A4}"/>
    <cellStyle name="Normal 7 6 4 3" xfId="2427" xr:uid="{ADA8C27E-3085-4556-8764-B2ED88B8B18E}"/>
    <cellStyle name="Normal 7 6 4 4" xfId="2428" xr:uid="{891D3EEB-8C2D-4CE2-8ECC-045068C413B0}"/>
    <cellStyle name="Normal 7 6 5" xfId="2429" xr:uid="{052BF2B4-754C-49F4-B69C-112C8BE43778}"/>
    <cellStyle name="Normal 7 6 5 2" xfId="2430" xr:uid="{719D217D-62ED-4212-9CAF-F3EF4EE9C7E8}"/>
    <cellStyle name="Normal 7 6 5 3" xfId="2431" xr:uid="{F1DA291C-0700-4932-81F4-FD193D9A5E95}"/>
    <cellStyle name="Normal 7 6 5 4" xfId="2432" xr:uid="{EEEADA84-3DAE-4133-9776-D221F1C8A785}"/>
    <cellStyle name="Normal 7 6 6" xfId="2433" xr:uid="{53470AB9-1526-4432-9FF2-C10411BC3AB3}"/>
    <cellStyle name="Normal 7 6 7" xfId="2434" xr:uid="{58163FEB-3A73-40FB-AFCD-51222A125F59}"/>
    <cellStyle name="Normal 7 6 8" xfId="2435" xr:uid="{0B399B4B-0A83-4BB2-8CE2-D9A2555F2500}"/>
    <cellStyle name="Normal 7 7" xfId="2436" xr:uid="{46EC6071-9354-4756-A244-4D9A57889FBE}"/>
    <cellStyle name="Normal 7 7 2" xfId="2437" xr:uid="{BC184C2F-F470-4BEB-ACBF-4B082543047D}"/>
    <cellStyle name="Normal 7 7 2 2" xfId="2438" xr:uid="{57B2A1FF-95B0-417E-B61C-054242F2077D}"/>
    <cellStyle name="Normal 7 7 2 2 2" xfId="2439" xr:uid="{315E4A43-B994-4528-ADD0-F932907F8FA7}"/>
    <cellStyle name="Normal 7 7 2 2 3" xfId="2440" xr:uid="{42A510C8-F279-480C-A19A-AF0C3AEE4D13}"/>
    <cellStyle name="Normal 7 7 2 2 4" xfId="2441" xr:uid="{D088D15A-D066-4C49-BAB7-22670429604A}"/>
    <cellStyle name="Normal 7 7 2 3" xfId="2442" xr:uid="{228487CC-4EA4-48BB-ADE1-51E3B6453C3C}"/>
    <cellStyle name="Normal 7 7 2 4" xfId="2443" xr:uid="{D1584960-A8BD-46F8-BC98-583FD6C43A57}"/>
    <cellStyle name="Normal 7 7 2 5" xfId="2444" xr:uid="{970510D8-461E-42D8-98B6-3D0C065C5488}"/>
    <cellStyle name="Normal 7 7 3" xfId="2445" xr:uid="{D9352DC7-A88F-4170-A171-A1FB2A61FB36}"/>
    <cellStyle name="Normal 7 7 3 2" xfId="2446" xr:uid="{CE44B777-AB5A-4B45-9C08-94132DAE1B29}"/>
    <cellStyle name="Normal 7 7 3 3" xfId="2447" xr:uid="{421C0101-1209-4271-A0EA-7B31D7E4963D}"/>
    <cellStyle name="Normal 7 7 3 4" xfId="2448" xr:uid="{ECBE1E09-F542-4199-B7C4-A218882CEADA}"/>
    <cellStyle name="Normal 7 7 4" xfId="2449" xr:uid="{FC8C45FE-DAAD-4595-B6C4-C31DC2986901}"/>
    <cellStyle name="Normal 7 7 4 2" xfId="2450" xr:uid="{F617EC99-01FE-4059-8B6F-0EA6141A6EF9}"/>
    <cellStyle name="Normal 7 7 4 3" xfId="2451" xr:uid="{57528DAA-A9D5-42A1-A02D-FC88DF8E9C16}"/>
    <cellStyle name="Normal 7 7 4 4" xfId="2452" xr:uid="{0F0B391D-8722-4D15-9111-7E755CBAC2C8}"/>
    <cellStyle name="Normal 7 7 5" xfId="2453" xr:uid="{5E84BC72-4FD2-4015-8E2F-E4D6E1F93868}"/>
    <cellStyle name="Normal 7 7 6" xfId="2454" xr:uid="{9CCC8D76-24A3-419E-8ACC-472A808A0CF8}"/>
    <cellStyle name="Normal 7 7 7" xfId="2455" xr:uid="{08DCD2C8-EF86-4071-AD0E-BC685C04A891}"/>
    <cellStyle name="Normal 7 8" xfId="2456" xr:uid="{EE800AAB-9EBE-465C-B43C-377FBA388FE0}"/>
    <cellStyle name="Normal 7 8 2" xfId="2457" xr:uid="{601BD0FB-C332-4967-91F1-257132AB34DE}"/>
    <cellStyle name="Normal 7 8 2 2" xfId="2458" xr:uid="{B0488779-1392-4582-914F-F715F78E51AA}"/>
    <cellStyle name="Normal 7 8 2 3" xfId="2459" xr:uid="{F8557A1C-6411-4928-B88D-BBFA5DC37266}"/>
    <cellStyle name="Normal 7 8 2 4" xfId="2460" xr:uid="{BA0E1256-12DF-4EB6-8879-84C8DF0E6C82}"/>
    <cellStyle name="Normal 7 8 3" xfId="2461" xr:uid="{3EA51076-DA31-4CCF-BB4D-033D6441FD27}"/>
    <cellStyle name="Normal 7 8 3 2" xfId="2462" xr:uid="{1065049B-8894-4143-9A40-4059A31C870D}"/>
    <cellStyle name="Normal 7 8 3 3" xfId="2463" xr:uid="{74BE15C0-B1E8-4CFE-9E80-A2B9800670B6}"/>
    <cellStyle name="Normal 7 8 3 4" xfId="2464" xr:uid="{C27160A2-934A-450A-9D48-DA95D340C246}"/>
    <cellStyle name="Normal 7 8 4" xfId="2465" xr:uid="{9E48AB11-A304-41E3-8936-9EEEF3B2AAFD}"/>
    <cellStyle name="Normal 7 8 5" xfId="2466" xr:uid="{698E2218-6D0A-4981-931D-A0597DC5B1F8}"/>
    <cellStyle name="Normal 7 8 6" xfId="2467" xr:uid="{1F45D12C-DD26-4926-B30C-37104366A2DC}"/>
    <cellStyle name="Normal 7 9" xfId="2468" xr:uid="{FA48B162-A878-419A-8A54-AA7F55212FDC}"/>
    <cellStyle name="Normal 7 9 2" xfId="2469" xr:uid="{6E6B8E48-A0AC-48E3-A682-8FAFFECCD593}"/>
    <cellStyle name="Normal 7 9 2 2" xfId="2470" xr:uid="{A6F00D64-6853-4F4C-8379-516D4A323867}"/>
    <cellStyle name="Normal 7 9 2 2 2" xfId="4379" xr:uid="{FE29231D-BE1F-4C47-B61B-D75F04436ADF}"/>
    <cellStyle name="Normal 7 9 2 2 3" xfId="4611" xr:uid="{ED812E91-86D8-406A-AC65-8238DE54AB39}"/>
    <cellStyle name="Normal 7 9 2 3" xfId="2471" xr:uid="{0B14AFFC-2A98-46D9-BDB4-2E56B802A535}"/>
    <cellStyle name="Normal 7 9 2 4" xfId="2472" xr:uid="{714AFC88-F148-4F6F-8D59-89D133679E27}"/>
    <cellStyle name="Normal 7 9 3" xfId="2473" xr:uid="{8E7DD780-B9AF-48B0-8F43-717A1C09C289}"/>
    <cellStyle name="Normal 7 9 4" xfId="2474" xr:uid="{B945EA71-B0D7-4F9C-8191-6B6DBC7DC5B7}"/>
    <cellStyle name="Normal 7 9 4 2" xfId="4745" xr:uid="{0656C90E-A3E3-42BF-BED7-D67D330BF449}"/>
    <cellStyle name="Normal 7 9 4 3" xfId="4612" xr:uid="{18F6AC9C-E80A-4A2C-8E1D-482B3C7950DB}"/>
    <cellStyle name="Normal 7 9 4 4" xfId="4464" xr:uid="{924CF6C4-0A5C-4E46-80F2-7E5289B0B287}"/>
    <cellStyle name="Normal 7 9 5" xfId="2475" xr:uid="{C83C85C7-EDC7-49F2-92F6-D2ACC1B2FE3E}"/>
    <cellStyle name="Normal 8" xfId="87" xr:uid="{FE09DF59-14D4-414C-BA1C-B10729B7C410}"/>
    <cellStyle name="Normal 8 10" xfId="2476" xr:uid="{9496B10A-CDE7-4CBD-A208-136F4589167F}"/>
    <cellStyle name="Normal 8 10 2" xfId="2477" xr:uid="{A6B55637-CC33-4A88-A873-A1D15D8B33F7}"/>
    <cellStyle name="Normal 8 10 3" xfId="2478" xr:uid="{241AC343-3AA7-4197-81FC-ED64671ED3B5}"/>
    <cellStyle name="Normal 8 10 4" xfId="2479" xr:uid="{B22F012F-AF42-4593-82E8-92295C80861B}"/>
    <cellStyle name="Normal 8 11" xfId="2480" xr:uid="{584F47EA-DEBE-437B-BC5C-96070ACB731B}"/>
    <cellStyle name="Normal 8 11 2" xfId="2481" xr:uid="{7693BC50-C2AD-4996-B765-049A08AA70A9}"/>
    <cellStyle name="Normal 8 11 3" xfId="2482" xr:uid="{66F73FDA-E47B-4695-8D72-3104B06B1591}"/>
    <cellStyle name="Normal 8 11 4" xfId="2483" xr:uid="{24D25DE7-1D97-4598-A92B-3FAD8509C4A0}"/>
    <cellStyle name="Normal 8 12" xfId="2484" xr:uid="{92992A21-5720-46F2-B5C4-43DA154C00DA}"/>
    <cellStyle name="Normal 8 12 2" xfId="2485" xr:uid="{BE506A5D-A69B-41D7-81EB-8C1D0FF8E282}"/>
    <cellStyle name="Normal 8 13" xfId="2486" xr:uid="{8C1464C6-1FC1-4139-A4B1-28E27A54E3EA}"/>
    <cellStyle name="Normal 8 14" xfId="2487" xr:uid="{58C38F21-636F-477D-B085-DEF5ED76EA4D}"/>
    <cellStyle name="Normal 8 15" xfId="2488" xr:uid="{7A68E398-59DE-43F3-A919-52FF6C33285D}"/>
    <cellStyle name="Normal 8 2" xfId="88" xr:uid="{91A798AC-CA03-4665-B1EA-E666C8864B60}"/>
    <cellStyle name="Normal 8 2 10" xfId="2489" xr:uid="{6C5A8C3E-157D-444D-80E2-B678CEF6EFF5}"/>
    <cellStyle name="Normal 8 2 11" xfId="2490" xr:uid="{7060A3BA-37A9-4120-9675-0D48FDAC4C73}"/>
    <cellStyle name="Normal 8 2 2" xfId="2491" xr:uid="{25D71478-5A33-4835-B948-C31C4AC0D218}"/>
    <cellStyle name="Normal 8 2 2 2" xfId="2492" xr:uid="{40C5EE58-FBD5-4D56-B8B9-9830CE714E34}"/>
    <cellStyle name="Normal 8 2 2 2 2" xfId="2493" xr:uid="{FCE2FFCF-BFA6-4A64-9227-2C296691A94B}"/>
    <cellStyle name="Normal 8 2 2 2 2 2" xfId="2494" xr:uid="{DA1CFBE5-7620-400D-A179-18FD64BB32BB}"/>
    <cellStyle name="Normal 8 2 2 2 2 2 2" xfId="2495" xr:uid="{015E5223-55D9-49E6-B523-EC8ACE4D35D4}"/>
    <cellStyle name="Normal 8 2 2 2 2 2 2 2" xfId="4097" xr:uid="{CA3BED7E-8217-4EA1-9245-80BA4FF510AC}"/>
    <cellStyle name="Normal 8 2 2 2 2 2 2 2 2" xfId="4098" xr:uid="{2842C863-140A-48FC-8D00-40688DA10575}"/>
    <cellStyle name="Normal 8 2 2 2 2 2 2 3" xfId="4099" xr:uid="{3915FA95-649A-4FD0-961A-B34019017D57}"/>
    <cellStyle name="Normal 8 2 2 2 2 2 3" xfId="2496" xr:uid="{923EDDB6-04C4-4D44-BD42-926B26A917D6}"/>
    <cellStyle name="Normal 8 2 2 2 2 2 3 2" xfId="4100" xr:uid="{F2BE5969-F5CB-45A9-BE4D-167F3B709F97}"/>
    <cellStyle name="Normal 8 2 2 2 2 2 4" xfId="2497" xr:uid="{6CFE63A7-2ADD-4347-A2FA-D900C8F4E75E}"/>
    <cellStyle name="Normal 8 2 2 2 2 3" xfId="2498" xr:uid="{9EF1F8FC-C64B-4E76-A794-2DD9031D47E9}"/>
    <cellStyle name="Normal 8 2 2 2 2 3 2" xfId="2499" xr:uid="{41CE18E4-959F-481E-819D-35622A517559}"/>
    <cellStyle name="Normal 8 2 2 2 2 3 2 2" xfId="4101" xr:uid="{4FF592DF-12A7-4EC1-A510-171DCFD623B4}"/>
    <cellStyle name="Normal 8 2 2 2 2 3 3" xfId="2500" xr:uid="{4F8C63A7-87C9-4634-82F3-8DFEC6F4393A}"/>
    <cellStyle name="Normal 8 2 2 2 2 3 4" xfId="2501" xr:uid="{546A9325-0DC7-4DAE-99E0-1157AFBD299F}"/>
    <cellStyle name="Normal 8 2 2 2 2 4" xfId="2502" xr:uid="{F45BA4A7-F80E-44F1-873B-8E181D83736A}"/>
    <cellStyle name="Normal 8 2 2 2 2 4 2" xfId="4102" xr:uid="{DDB27678-4722-48FD-B442-E0A31FC50D7C}"/>
    <cellStyle name="Normal 8 2 2 2 2 5" xfId="2503" xr:uid="{570FE489-08CD-4CEE-86B5-8673EC5C6F99}"/>
    <cellStyle name="Normal 8 2 2 2 2 6" xfId="2504" xr:uid="{6D272848-308A-41F4-9EC5-E25F96CB8497}"/>
    <cellStyle name="Normal 8 2 2 2 3" xfId="2505" xr:uid="{F02B144F-ADEE-4591-9D1A-BEB119DB1C01}"/>
    <cellStyle name="Normal 8 2 2 2 3 2" xfId="2506" xr:uid="{03DFC44D-698B-4998-906D-58D8B222F6AF}"/>
    <cellStyle name="Normal 8 2 2 2 3 2 2" xfId="2507" xr:uid="{26B53186-DA6D-4A8C-A8E7-D61997A556BC}"/>
    <cellStyle name="Normal 8 2 2 2 3 2 2 2" xfId="4103" xr:uid="{148028AD-EAED-4BB8-A2C7-01FF951354A2}"/>
    <cellStyle name="Normal 8 2 2 2 3 2 2 2 2" xfId="4104" xr:uid="{A688E567-27F5-4C4F-B1B6-06F1BE928164}"/>
    <cellStyle name="Normal 8 2 2 2 3 2 2 3" xfId="4105" xr:uid="{9F034895-5F28-4928-BFB4-A705F811804C}"/>
    <cellStyle name="Normal 8 2 2 2 3 2 3" xfId="2508" xr:uid="{627668ED-B049-482E-B241-23393D057CB3}"/>
    <cellStyle name="Normal 8 2 2 2 3 2 3 2" xfId="4106" xr:uid="{C401EDE6-7DD0-4D70-854F-A3D866B6679B}"/>
    <cellStyle name="Normal 8 2 2 2 3 2 4" xfId="2509" xr:uid="{FA000A7B-BF8D-4AF5-BEF5-ED436129AE30}"/>
    <cellStyle name="Normal 8 2 2 2 3 3" xfId="2510" xr:uid="{C2D1BEE0-E515-48C9-B603-7845C668E628}"/>
    <cellStyle name="Normal 8 2 2 2 3 3 2" xfId="4107" xr:uid="{4AA39427-2C28-4D27-B1E5-CFB19D5DEA52}"/>
    <cellStyle name="Normal 8 2 2 2 3 3 2 2" xfId="4108" xr:uid="{DFA5015C-E3EE-4BE1-9FF8-0654D60CB970}"/>
    <cellStyle name="Normal 8 2 2 2 3 3 3" xfId="4109" xr:uid="{A65A95AA-784C-4E06-91C1-B6AA9A4D5F08}"/>
    <cellStyle name="Normal 8 2 2 2 3 4" xfId="2511" xr:uid="{67B63C57-005B-487B-819A-5AC58EACE375}"/>
    <cellStyle name="Normal 8 2 2 2 3 4 2" xfId="4110" xr:uid="{63946136-9222-4E63-984F-BC1245378C31}"/>
    <cellStyle name="Normal 8 2 2 2 3 5" xfId="2512" xr:uid="{A1FFF629-4D45-4EA8-952D-1F9A5C5E42AF}"/>
    <cellStyle name="Normal 8 2 2 2 4" xfId="2513" xr:uid="{8799373D-AFF3-47EF-B820-CC61EB14219D}"/>
    <cellStyle name="Normal 8 2 2 2 4 2" xfId="2514" xr:uid="{31D49005-D88A-4B6C-8318-14FDB7FFF313}"/>
    <cellStyle name="Normal 8 2 2 2 4 2 2" xfId="4111" xr:uid="{D1859682-6ECD-4ECD-8834-6557483A25E6}"/>
    <cellStyle name="Normal 8 2 2 2 4 2 2 2" xfId="4112" xr:uid="{73B93EB4-56F7-4562-AA95-A4150EFC758D}"/>
    <cellStyle name="Normal 8 2 2 2 4 2 3" xfId="4113" xr:uid="{A1EC0214-B8FA-4AEA-B8C8-8FBCC030C1F2}"/>
    <cellStyle name="Normal 8 2 2 2 4 3" xfId="2515" xr:uid="{B87AB5BA-C431-480B-A425-914157F8A87C}"/>
    <cellStyle name="Normal 8 2 2 2 4 3 2" xfId="4114" xr:uid="{707C5F04-E32A-4B46-B950-FDAC114D39A8}"/>
    <cellStyle name="Normal 8 2 2 2 4 4" xfId="2516" xr:uid="{677741C3-A650-40DD-AE51-D1263FB8B1C8}"/>
    <cellStyle name="Normal 8 2 2 2 5" xfId="2517" xr:uid="{6E599D86-6099-430F-AE89-8D2097C8590D}"/>
    <cellStyle name="Normal 8 2 2 2 5 2" xfId="2518" xr:uid="{E1E227AF-0F3F-434C-ADA0-F9C9BCD0D43B}"/>
    <cellStyle name="Normal 8 2 2 2 5 2 2" xfId="4115" xr:uid="{E3632A95-32BA-4A93-A2E9-4C9EF4973549}"/>
    <cellStyle name="Normal 8 2 2 2 5 3" xfId="2519" xr:uid="{C171D4BF-5DD5-460E-950E-2CC093D8722F}"/>
    <cellStyle name="Normal 8 2 2 2 5 4" xfId="2520" xr:uid="{212E43CC-60CA-4E5A-BDBD-FBF25A0E85CA}"/>
    <cellStyle name="Normal 8 2 2 2 6" xfId="2521" xr:uid="{11E80204-09C0-48AA-B7CA-060A4384D638}"/>
    <cellStyle name="Normal 8 2 2 2 6 2" xfId="4116" xr:uid="{762DA61F-34F3-49CE-9E03-B7506AAF0298}"/>
    <cellStyle name="Normal 8 2 2 2 7" xfId="2522" xr:uid="{6C9C093C-2617-4725-9F81-81D5E596FCEE}"/>
    <cellStyle name="Normal 8 2 2 2 8" xfId="2523" xr:uid="{77632675-7485-459D-BDA3-94332ACC29E8}"/>
    <cellStyle name="Normal 8 2 2 3" xfId="2524" xr:uid="{398205A8-432B-467E-A56F-F3822308DA0F}"/>
    <cellStyle name="Normal 8 2 2 3 2" xfId="2525" xr:uid="{81A79DD2-CC2C-4A53-AC49-1BF3C6684D86}"/>
    <cellStyle name="Normal 8 2 2 3 2 2" xfId="2526" xr:uid="{14B6616B-DDFC-422F-9D7D-5094270A8F8C}"/>
    <cellStyle name="Normal 8 2 2 3 2 2 2" xfId="4117" xr:uid="{CDA81136-9FAA-401F-AE2C-D85E42B65B84}"/>
    <cellStyle name="Normal 8 2 2 3 2 2 2 2" xfId="4118" xr:uid="{C0C92D8E-2C99-4618-91D9-78F0164C3356}"/>
    <cellStyle name="Normal 8 2 2 3 2 2 3" xfId="4119" xr:uid="{7AC48F4B-A2D0-46BD-AB41-C96D8699766F}"/>
    <cellStyle name="Normal 8 2 2 3 2 3" xfId="2527" xr:uid="{B92E16E8-EDD8-4744-88A1-81C83FE083F7}"/>
    <cellStyle name="Normal 8 2 2 3 2 3 2" xfId="4120" xr:uid="{6684010F-91F0-49B8-BE6F-D786467A47CC}"/>
    <cellStyle name="Normal 8 2 2 3 2 4" xfId="2528" xr:uid="{B6527F8A-E4AE-4E42-90D1-4C63C5EEBFA0}"/>
    <cellStyle name="Normal 8 2 2 3 3" xfId="2529" xr:uid="{BDBD9785-F3E4-409C-A275-0DAE66472C47}"/>
    <cellStyle name="Normal 8 2 2 3 3 2" xfId="2530" xr:uid="{DA442A92-C755-4287-B3C5-46A1634EEB50}"/>
    <cellStyle name="Normal 8 2 2 3 3 2 2" xfId="4121" xr:uid="{4C0BC5A1-FF1B-4C50-85C1-7E26F5A537E1}"/>
    <cellStyle name="Normal 8 2 2 3 3 3" xfId="2531" xr:uid="{E6C4D028-9F25-4D06-92B7-D79BA0A51F89}"/>
    <cellStyle name="Normal 8 2 2 3 3 4" xfId="2532" xr:uid="{BCCA6251-AAB3-44B4-8CCC-5947AAD8653E}"/>
    <cellStyle name="Normal 8 2 2 3 4" xfId="2533" xr:uid="{198389C8-5B11-4555-AFCD-06625381CB49}"/>
    <cellStyle name="Normal 8 2 2 3 4 2" xfId="4122" xr:uid="{600EA363-4FDA-49DA-82F1-A6533AE10134}"/>
    <cellStyle name="Normal 8 2 2 3 5" xfId="2534" xr:uid="{4BA7437B-EDDE-470B-8088-1C746FCB6D75}"/>
    <cellStyle name="Normal 8 2 2 3 6" xfId="2535" xr:uid="{4E2D7124-B48A-4CA9-8089-8CBB2BFFC214}"/>
    <cellStyle name="Normal 8 2 2 4" xfId="2536" xr:uid="{2D535B36-DF6D-4A30-B72D-1215732E126E}"/>
    <cellStyle name="Normal 8 2 2 4 2" xfId="2537" xr:uid="{051EE9E9-6836-40CA-AB71-D637601143E2}"/>
    <cellStyle name="Normal 8 2 2 4 2 2" xfId="2538" xr:uid="{D1A36068-FEC8-43F7-82BC-56D213AD17C4}"/>
    <cellStyle name="Normal 8 2 2 4 2 2 2" xfId="4123" xr:uid="{F440BC1F-D2A5-4543-822A-AB5AF6BCF456}"/>
    <cellStyle name="Normal 8 2 2 4 2 2 2 2" xfId="4124" xr:uid="{0E5CE8E1-94CB-4E77-8A0C-37D1685193B4}"/>
    <cellStyle name="Normal 8 2 2 4 2 2 3" xfId="4125" xr:uid="{3673BBCB-9AD5-48D0-8E0A-A0230B830670}"/>
    <cellStyle name="Normal 8 2 2 4 2 3" xfId="2539" xr:uid="{0224A92C-2872-4B7C-B979-348D713F1DD6}"/>
    <cellStyle name="Normal 8 2 2 4 2 3 2" xfId="4126" xr:uid="{1E2A315D-1E4E-44B6-8A3F-953F7D5AAA74}"/>
    <cellStyle name="Normal 8 2 2 4 2 4" xfId="2540" xr:uid="{FB8E8AFF-7ABB-4BB4-BF00-07ACD7A2EA14}"/>
    <cellStyle name="Normal 8 2 2 4 3" xfId="2541" xr:uid="{AD892383-40E3-472C-991A-2D97148A4EE0}"/>
    <cellStyle name="Normal 8 2 2 4 3 2" xfId="4127" xr:uid="{85B20FBE-C18B-4B32-B2E5-B0202C6C6E03}"/>
    <cellStyle name="Normal 8 2 2 4 3 2 2" xfId="4128" xr:uid="{BD861266-BB61-488E-8767-C6FFCE54AD97}"/>
    <cellStyle name="Normal 8 2 2 4 3 3" xfId="4129" xr:uid="{3C7A7FB9-77CA-4EAE-A903-BB48A8154253}"/>
    <cellStyle name="Normal 8 2 2 4 4" xfId="2542" xr:uid="{02467FAB-CE35-4F3D-9E99-6C3663A27241}"/>
    <cellStyle name="Normal 8 2 2 4 4 2" xfId="4130" xr:uid="{4445BF20-D3CC-4656-A2F1-A63ED05A11A9}"/>
    <cellStyle name="Normal 8 2 2 4 5" xfId="2543" xr:uid="{C0968CC6-A220-42AF-8E1A-EFF6D9FD1E52}"/>
    <cellStyle name="Normal 8 2 2 5" xfId="2544" xr:uid="{C8C43D83-71CB-4900-B60B-4172DE8E680B}"/>
    <cellStyle name="Normal 8 2 2 5 2" xfId="2545" xr:uid="{DCBF24FF-48C0-4841-86EA-BA4057F757EB}"/>
    <cellStyle name="Normal 8 2 2 5 2 2" xfId="4131" xr:uid="{C8092232-5AA7-4787-9C75-56E95772E873}"/>
    <cellStyle name="Normal 8 2 2 5 2 2 2" xfId="4132" xr:uid="{1DDCA976-BAF4-4183-BBC8-7E37D7B9A58A}"/>
    <cellStyle name="Normal 8 2 2 5 2 3" xfId="4133" xr:uid="{97C8E1FB-BCB1-42A0-B64F-5EF8A0F123CE}"/>
    <cellStyle name="Normal 8 2 2 5 3" xfId="2546" xr:uid="{47FF883B-131A-43D9-8E17-DB478E591B91}"/>
    <cellStyle name="Normal 8 2 2 5 3 2" xfId="4134" xr:uid="{775BF108-38B0-41D7-8D95-EFE51B2CA8E6}"/>
    <cellStyle name="Normal 8 2 2 5 4" xfId="2547" xr:uid="{DBB0FBFF-8375-45F8-99B5-6F54D229697B}"/>
    <cellStyle name="Normal 8 2 2 6" xfId="2548" xr:uid="{1A3ECDAA-4950-482B-9455-6DFEAE6DEAC7}"/>
    <cellStyle name="Normal 8 2 2 6 2" xfId="2549" xr:uid="{3DF7727E-116D-41F0-A02B-501FE9531BB6}"/>
    <cellStyle name="Normal 8 2 2 6 2 2" xfId="4135" xr:uid="{74CC63F1-A814-4132-B059-A85912808364}"/>
    <cellStyle name="Normal 8 2 2 6 3" xfId="2550" xr:uid="{AD8A1DD0-9B12-4BE7-A19E-AA42B9CD947F}"/>
    <cellStyle name="Normal 8 2 2 6 4" xfId="2551" xr:uid="{C0819087-ED08-4C90-93EB-BCFEC7386635}"/>
    <cellStyle name="Normal 8 2 2 7" xfId="2552" xr:uid="{0343B86F-2116-41DD-B4F7-C29A72BD0C0F}"/>
    <cellStyle name="Normal 8 2 2 7 2" xfId="4136" xr:uid="{F0317D3D-36E3-4472-828D-CF1BDDAC223B}"/>
    <cellStyle name="Normal 8 2 2 8" xfId="2553" xr:uid="{4C447F42-6E0E-4CB5-A0EE-C55A7A2EB53D}"/>
    <cellStyle name="Normal 8 2 2 9" xfId="2554" xr:uid="{C7FBF0AC-EEF6-43DC-82B6-6100C43E1428}"/>
    <cellStyle name="Normal 8 2 3" xfId="2555" xr:uid="{82CE8D10-6351-413A-A5F2-8B2C9079BEB5}"/>
    <cellStyle name="Normal 8 2 3 2" xfId="2556" xr:uid="{277340BF-9390-4D2B-878C-B62AC41C9388}"/>
    <cellStyle name="Normal 8 2 3 2 2" xfId="2557" xr:uid="{101CE77A-139F-4192-8821-4B3E576C4718}"/>
    <cellStyle name="Normal 8 2 3 2 2 2" xfId="2558" xr:uid="{D8A2CBF8-FF90-4E89-918E-EEF3AB113800}"/>
    <cellStyle name="Normal 8 2 3 2 2 2 2" xfId="4137" xr:uid="{469ED653-17DF-49B0-B7D8-BAC14ACA8BAF}"/>
    <cellStyle name="Normal 8 2 3 2 2 2 2 2" xfId="4138" xr:uid="{3D453F70-5791-4B2A-8D9F-68BB73F7511F}"/>
    <cellStyle name="Normal 8 2 3 2 2 2 3" xfId="4139" xr:uid="{DDFD5E9A-AC1C-492E-9C25-62014E01B89B}"/>
    <cellStyle name="Normal 8 2 3 2 2 3" xfId="2559" xr:uid="{40AF5DD3-D7FE-4DEA-9B2C-C01DD297D205}"/>
    <cellStyle name="Normal 8 2 3 2 2 3 2" xfId="4140" xr:uid="{B96E0BFB-1897-4E25-A655-757D59BE577A}"/>
    <cellStyle name="Normal 8 2 3 2 2 4" xfId="2560" xr:uid="{8F9FDD81-A8D3-4B63-ABEA-113BD7C93597}"/>
    <cellStyle name="Normal 8 2 3 2 3" xfId="2561" xr:uid="{D20E1920-FD8C-4F4F-8DC1-E67FFBCE1DD0}"/>
    <cellStyle name="Normal 8 2 3 2 3 2" xfId="2562" xr:uid="{452DEE05-C365-485E-8552-6504C7D517F9}"/>
    <cellStyle name="Normal 8 2 3 2 3 2 2" xfId="4141" xr:uid="{D8E06BA6-5BB2-4E17-966D-848F925478AF}"/>
    <cellStyle name="Normal 8 2 3 2 3 3" xfId="2563" xr:uid="{39F5F7D0-1CE0-48A7-8D43-FEB0C8695234}"/>
    <cellStyle name="Normal 8 2 3 2 3 4" xfId="2564" xr:uid="{E7BADCA9-6537-44EA-9B2B-3EE661A93991}"/>
    <cellStyle name="Normal 8 2 3 2 4" xfId="2565" xr:uid="{422BDB65-49C4-4080-B1A0-5EB65EBFB16A}"/>
    <cellStyle name="Normal 8 2 3 2 4 2" xfId="4142" xr:uid="{23B4FB44-E523-4602-9F0E-716AB6B91145}"/>
    <cellStyle name="Normal 8 2 3 2 5" xfId="2566" xr:uid="{B26617D0-CDBF-4B68-827E-E57B6CDDD03B}"/>
    <cellStyle name="Normal 8 2 3 2 6" xfId="2567" xr:uid="{74441F2B-CFBA-4653-8DEF-123D5A81AA05}"/>
    <cellStyle name="Normal 8 2 3 3" xfId="2568" xr:uid="{596BA10E-BB81-428A-B45A-F35C75008BD7}"/>
    <cellStyle name="Normal 8 2 3 3 2" xfId="2569" xr:uid="{891D96B9-D49E-49FA-BDB3-7592B412B69D}"/>
    <cellStyle name="Normal 8 2 3 3 2 2" xfId="2570" xr:uid="{10212F51-7995-47F8-A6AB-E69D14B7EE16}"/>
    <cellStyle name="Normal 8 2 3 3 2 2 2" xfId="4143" xr:uid="{5F3A6407-96AD-4456-9B09-2D9F78B0D9E4}"/>
    <cellStyle name="Normal 8 2 3 3 2 2 2 2" xfId="4144" xr:uid="{171A5534-E3FF-4F62-9B33-146C98CE1C82}"/>
    <cellStyle name="Normal 8 2 3 3 2 2 3" xfId="4145" xr:uid="{C2245B4A-BA46-4424-889B-2712D308E6EA}"/>
    <cellStyle name="Normal 8 2 3 3 2 3" xfId="2571" xr:uid="{A0100F90-5941-42FC-9924-484155CDF1B1}"/>
    <cellStyle name="Normal 8 2 3 3 2 3 2" xfId="4146" xr:uid="{06464B11-D449-4F33-942B-C03B95C48D33}"/>
    <cellStyle name="Normal 8 2 3 3 2 4" xfId="2572" xr:uid="{51C23DFA-2B98-4A4D-B24A-1FE2DE161AE6}"/>
    <cellStyle name="Normal 8 2 3 3 3" xfId="2573" xr:uid="{04A21966-4036-4976-AA62-F297CD13A00E}"/>
    <cellStyle name="Normal 8 2 3 3 3 2" xfId="4147" xr:uid="{391CE071-C1A1-4BFB-95FC-20856A396418}"/>
    <cellStyle name="Normal 8 2 3 3 3 2 2" xfId="4148" xr:uid="{FAF86483-CC94-4A89-BA6E-320FEC9F79F4}"/>
    <cellStyle name="Normal 8 2 3 3 3 3" xfId="4149" xr:uid="{182CCFF4-672C-436C-A99A-63483F6013F7}"/>
    <cellStyle name="Normal 8 2 3 3 4" xfId="2574" xr:uid="{B677AF91-07C8-403B-8DAD-AF67F3C5326C}"/>
    <cellStyle name="Normal 8 2 3 3 4 2" xfId="4150" xr:uid="{06C0360B-C1E3-4775-88ED-E5617B67CFEA}"/>
    <cellStyle name="Normal 8 2 3 3 5" xfId="2575" xr:uid="{944CBB89-7C53-4D36-84B1-C0FEABDB1F52}"/>
    <cellStyle name="Normal 8 2 3 4" xfId="2576" xr:uid="{FA0F7D64-589D-44D4-80B3-E8C4B929DB6E}"/>
    <cellStyle name="Normal 8 2 3 4 2" xfId="2577" xr:uid="{D0F5CC79-2762-489C-A30E-B6FBC195145D}"/>
    <cellStyle name="Normal 8 2 3 4 2 2" xfId="4151" xr:uid="{BCD7CC52-1C28-49D4-9491-53497EB1AFF0}"/>
    <cellStyle name="Normal 8 2 3 4 2 2 2" xfId="4152" xr:uid="{A55ED1F3-4486-4C23-AF6B-9DB450876110}"/>
    <cellStyle name="Normal 8 2 3 4 2 3" xfId="4153" xr:uid="{DE736ABE-C701-4886-8393-37AAC2A04B89}"/>
    <cellStyle name="Normal 8 2 3 4 3" xfId="2578" xr:uid="{57F5D4AE-658D-4F54-A4F7-2292907263F1}"/>
    <cellStyle name="Normal 8 2 3 4 3 2" xfId="4154" xr:uid="{B3A908CC-168E-4ACB-9961-5D401B1D21A9}"/>
    <cellStyle name="Normal 8 2 3 4 4" xfId="2579" xr:uid="{12B9753D-4F6D-416C-BBFD-A62E67DFC073}"/>
    <cellStyle name="Normal 8 2 3 5" xfId="2580" xr:uid="{4A07DDAF-55A8-4376-A573-9BB1393E88AF}"/>
    <cellStyle name="Normal 8 2 3 5 2" xfId="2581" xr:uid="{75E461AD-6586-488E-8392-B723C30C2C9E}"/>
    <cellStyle name="Normal 8 2 3 5 2 2" xfId="4155" xr:uid="{79D36AEC-7ECF-4832-AFC9-48169FE1AF6D}"/>
    <cellStyle name="Normal 8 2 3 5 3" xfId="2582" xr:uid="{F33C6FBE-AF52-410D-973D-77A855C0A779}"/>
    <cellStyle name="Normal 8 2 3 5 4" xfId="2583" xr:uid="{005205A3-F3F3-42F2-A936-03E498DCE833}"/>
    <cellStyle name="Normal 8 2 3 6" xfId="2584" xr:uid="{018D3086-4AC7-4039-83D3-0C9E45D028FA}"/>
    <cellStyle name="Normal 8 2 3 6 2" xfId="4156" xr:uid="{137B500E-1C4F-4E62-9685-A23CBDB52492}"/>
    <cellStyle name="Normal 8 2 3 7" xfId="2585" xr:uid="{2B4DE11E-37DD-4FBA-BDB5-79B9F02EEB14}"/>
    <cellStyle name="Normal 8 2 3 8" xfId="2586" xr:uid="{61187489-D635-4E52-941A-94FD5ECFFF36}"/>
    <cellStyle name="Normal 8 2 4" xfId="2587" xr:uid="{25152B8C-D3EE-4874-B91B-E8AD0850D3FD}"/>
    <cellStyle name="Normal 8 2 4 2" xfId="2588" xr:uid="{017230CB-1986-4532-AAFA-046343DBBAFD}"/>
    <cellStyle name="Normal 8 2 4 2 2" xfId="2589" xr:uid="{360315F0-8A7A-4739-8957-08405C19A337}"/>
    <cellStyle name="Normal 8 2 4 2 2 2" xfId="2590" xr:uid="{72B3F7A1-444A-4919-8B63-DDC07EA0BB87}"/>
    <cellStyle name="Normal 8 2 4 2 2 2 2" xfId="4157" xr:uid="{CD81D8D3-4F15-4CDD-8BC2-2174F846A127}"/>
    <cellStyle name="Normal 8 2 4 2 2 3" xfId="2591" xr:uid="{44903E76-2130-4C61-9305-7291985CD369}"/>
    <cellStyle name="Normal 8 2 4 2 2 4" xfId="2592" xr:uid="{96C333AF-8C90-4984-BE77-3B7573B299F0}"/>
    <cellStyle name="Normal 8 2 4 2 3" xfId="2593" xr:uid="{F5B7657B-11F6-4CA4-9266-0C10DAF4F861}"/>
    <cellStyle name="Normal 8 2 4 2 3 2" xfId="4158" xr:uid="{A9539B8D-3325-4D53-83D2-9A7D39EDA55D}"/>
    <cellStyle name="Normal 8 2 4 2 4" xfId="2594" xr:uid="{E916253E-9EEE-46EC-AD3C-3D523195B3E1}"/>
    <cellStyle name="Normal 8 2 4 2 5" xfId="2595" xr:uid="{FF04A638-53B2-4941-9799-BF268C38350C}"/>
    <cellStyle name="Normal 8 2 4 3" xfId="2596" xr:uid="{321506BA-CD91-42CB-8AE6-3877DEBA80D8}"/>
    <cellStyle name="Normal 8 2 4 3 2" xfId="2597" xr:uid="{48BD0BEA-1BD2-4215-B7F9-A7C5CAE1D027}"/>
    <cellStyle name="Normal 8 2 4 3 2 2" xfId="4159" xr:uid="{B98F1B11-7C79-4420-8794-68DDB4FB146B}"/>
    <cellStyle name="Normal 8 2 4 3 3" xfId="2598" xr:uid="{1D623806-7AAA-4CD5-AAE1-14FC356E6A16}"/>
    <cellStyle name="Normal 8 2 4 3 4" xfId="2599" xr:uid="{A327EA24-B18D-426A-87CB-9C2ECB167EDE}"/>
    <cellStyle name="Normal 8 2 4 4" xfId="2600" xr:uid="{D9267586-7AB1-4F31-BDB4-AFDB0374FCA2}"/>
    <cellStyle name="Normal 8 2 4 4 2" xfId="2601" xr:uid="{3BE75CCE-F15E-4D38-8188-FAF95B375BC2}"/>
    <cellStyle name="Normal 8 2 4 4 3" xfId="2602" xr:uid="{7120F2CB-72B9-4009-BCC7-AE62307FB32B}"/>
    <cellStyle name="Normal 8 2 4 4 4" xfId="2603" xr:uid="{EF8A20C9-7862-4E88-8865-408F4076B3F4}"/>
    <cellStyle name="Normal 8 2 4 5" xfId="2604" xr:uid="{CBE341A1-052E-4E78-800B-0CE3CD26C7A9}"/>
    <cellStyle name="Normal 8 2 4 6" xfId="2605" xr:uid="{69CA6E88-FD12-49BB-90C8-56F285272984}"/>
    <cellStyle name="Normal 8 2 4 7" xfId="2606" xr:uid="{1208D165-20BA-4673-A786-38E5B7F8B734}"/>
    <cellStyle name="Normal 8 2 5" xfId="2607" xr:uid="{F4E0BCDC-FB1D-46FF-B4E6-A1551DA2BCCF}"/>
    <cellStyle name="Normal 8 2 5 2" xfId="2608" xr:uid="{B268C053-99CF-4FBD-9AC7-8AFCD06AE49B}"/>
    <cellStyle name="Normal 8 2 5 2 2" xfId="2609" xr:uid="{6F163A9F-6A94-4A3B-A509-ED8558A5C359}"/>
    <cellStyle name="Normal 8 2 5 2 2 2" xfId="4160" xr:uid="{24320F92-3EDB-4E9C-A2B2-3D7FA81054CB}"/>
    <cellStyle name="Normal 8 2 5 2 2 2 2" xfId="4161" xr:uid="{A8EC63CA-3E97-4968-B56C-402A13EB567B}"/>
    <cellStyle name="Normal 8 2 5 2 2 3" xfId="4162" xr:uid="{2E64D7AF-AE18-4182-9D3D-A12EDFA3F3B6}"/>
    <cellStyle name="Normal 8 2 5 2 3" xfId="2610" xr:uid="{34A0A93B-8740-4EB3-8DB2-6CD46703585C}"/>
    <cellStyle name="Normal 8 2 5 2 3 2" xfId="4163" xr:uid="{BF7F2529-4F2A-4089-8165-A32F21048075}"/>
    <cellStyle name="Normal 8 2 5 2 4" xfId="2611" xr:uid="{2494747F-F6CE-47FE-9958-72A14354F6CB}"/>
    <cellStyle name="Normal 8 2 5 3" xfId="2612" xr:uid="{67075CE6-59EF-49FD-AA88-F3DD4EACFB46}"/>
    <cellStyle name="Normal 8 2 5 3 2" xfId="2613" xr:uid="{141453EA-5AD3-479A-A88D-2AA5E9FDABA8}"/>
    <cellStyle name="Normal 8 2 5 3 2 2" xfId="4164" xr:uid="{40F7D3C6-6B9C-4763-8258-5687D46E47E8}"/>
    <cellStyle name="Normal 8 2 5 3 3" xfId="2614" xr:uid="{DBD294D3-067D-46AF-B25B-70849BF5C57A}"/>
    <cellStyle name="Normal 8 2 5 3 4" xfId="2615" xr:uid="{84413281-9ECB-4E30-9FAC-D05417602CC0}"/>
    <cellStyle name="Normal 8 2 5 4" xfId="2616" xr:uid="{7F0BC6CC-BD25-4B91-9E90-73C9B25A4D30}"/>
    <cellStyle name="Normal 8 2 5 4 2" xfId="4165" xr:uid="{C6200F6E-4396-4CB7-BC78-78384EAE0DAA}"/>
    <cellStyle name="Normal 8 2 5 5" xfId="2617" xr:uid="{5B391E3B-F809-4C84-9A89-9B38884C974A}"/>
    <cellStyle name="Normal 8 2 5 6" xfId="2618" xr:uid="{6EAA8739-D581-4DE8-BA0C-9B8F0EF5A980}"/>
    <cellStyle name="Normal 8 2 6" xfId="2619" xr:uid="{BC4EAE53-8262-4E99-8957-1DC4E00BBDAF}"/>
    <cellStyle name="Normal 8 2 6 2" xfId="2620" xr:uid="{CC742065-3D87-44E7-914B-0A333E9A0CB4}"/>
    <cellStyle name="Normal 8 2 6 2 2" xfId="2621" xr:uid="{063E1479-7CB2-4F8B-963F-8B90D1414903}"/>
    <cellStyle name="Normal 8 2 6 2 2 2" xfId="4166" xr:uid="{3DC6D5AD-94A1-4DA5-AF4C-E1A804A1E108}"/>
    <cellStyle name="Normal 8 2 6 2 3" xfId="2622" xr:uid="{40A46C8A-9A45-4E70-B0FD-AF149EB6918C}"/>
    <cellStyle name="Normal 8 2 6 2 4" xfId="2623" xr:uid="{9148052A-9752-49AE-8A44-8C0F76EF6F41}"/>
    <cellStyle name="Normal 8 2 6 3" xfId="2624" xr:uid="{61D1D6F8-E5FB-4BF3-A6F4-357D6A2EC994}"/>
    <cellStyle name="Normal 8 2 6 3 2" xfId="4167" xr:uid="{E3C32E57-121A-4C99-8532-D869DC7CD0DD}"/>
    <cellStyle name="Normal 8 2 6 4" xfId="2625" xr:uid="{3862A101-767A-4C28-850C-533A1DCADB5B}"/>
    <cellStyle name="Normal 8 2 6 5" xfId="2626" xr:uid="{5F730A0A-CC54-4BD1-BAE2-3DB42FFF913F}"/>
    <cellStyle name="Normal 8 2 7" xfId="2627" xr:uid="{23305562-A50E-4516-9411-9996D015DE11}"/>
    <cellStyle name="Normal 8 2 7 2" xfId="2628" xr:uid="{A68871FD-0F53-4F3C-8806-5FD439D123E3}"/>
    <cellStyle name="Normal 8 2 7 2 2" xfId="4168" xr:uid="{9FB01622-87B9-4237-9F38-CC07732A3619}"/>
    <cellStyle name="Normal 8 2 7 3" xfId="2629" xr:uid="{0C322BF5-16C1-4F33-8D1A-9AD6DCC8D75C}"/>
    <cellStyle name="Normal 8 2 7 4" xfId="2630" xr:uid="{91158046-73F8-48BC-82AE-11CC5B0B6A64}"/>
    <cellStyle name="Normal 8 2 8" xfId="2631" xr:uid="{2C2100B7-8513-4C8A-A823-E56204AE2403}"/>
    <cellStyle name="Normal 8 2 8 2" xfId="2632" xr:uid="{B59B9D73-5C2E-47A3-B3B9-5F07F2F1840C}"/>
    <cellStyle name="Normal 8 2 8 3" xfId="2633" xr:uid="{24E29947-D219-4D52-84E6-3A97EF22430B}"/>
    <cellStyle name="Normal 8 2 8 4" xfId="2634" xr:uid="{3F493FFB-5522-43CE-A6AD-D2BD16AAD16A}"/>
    <cellStyle name="Normal 8 2 9" xfId="2635" xr:uid="{44A70DC5-050C-48A3-AD54-4C8EC731B4D2}"/>
    <cellStyle name="Normal 8 3" xfId="2636" xr:uid="{CDDDE04B-07F1-47EA-8F87-60A2CAD8800B}"/>
    <cellStyle name="Normal 8 3 10" xfId="2637" xr:uid="{9C801D39-EE63-4F61-A352-EE267450515B}"/>
    <cellStyle name="Normal 8 3 11" xfId="2638" xr:uid="{1A9B36D9-8910-4A1E-B009-DFC8D6E1F35C}"/>
    <cellStyle name="Normal 8 3 2" xfId="2639" xr:uid="{E538FECE-5540-48C1-B96F-351D18CD5BF3}"/>
    <cellStyle name="Normal 8 3 2 2" xfId="2640" xr:uid="{D2932C46-2191-492F-BBF6-9868BB27212E}"/>
    <cellStyle name="Normal 8 3 2 2 2" xfId="2641" xr:uid="{DA4E50F1-407A-4C2B-B1C5-7A9E396D30F6}"/>
    <cellStyle name="Normal 8 3 2 2 2 2" xfId="2642" xr:uid="{C072AE1F-D619-45DE-BC02-EC919A757232}"/>
    <cellStyle name="Normal 8 3 2 2 2 2 2" xfId="2643" xr:uid="{BFE4BD7A-F51C-47F3-94D2-DF1C914672E2}"/>
    <cellStyle name="Normal 8 3 2 2 2 2 2 2" xfId="4169" xr:uid="{43975D90-F72D-4EB5-9D6C-F2721DBC90B8}"/>
    <cellStyle name="Normal 8 3 2 2 2 2 3" xfId="2644" xr:uid="{FDE8C586-5FD4-402D-B5DD-9558F44E53CA}"/>
    <cellStyle name="Normal 8 3 2 2 2 2 4" xfId="2645" xr:uid="{2DD17135-830E-415D-A208-F6C01FE03123}"/>
    <cellStyle name="Normal 8 3 2 2 2 3" xfId="2646" xr:uid="{31D473DC-64EA-4ACD-BF13-2AB43AFB2435}"/>
    <cellStyle name="Normal 8 3 2 2 2 3 2" xfId="2647" xr:uid="{FD6F18F8-77E6-4541-B5D3-9AC55D38A4B7}"/>
    <cellStyle name="Normal 8 3 2 2 2 3 3" xfId="2648" xr:uid="{749512A8-A2CC-4870-9467-300CB77BF51D}"/>
    <cellStyle name="Normal 8 3 2 2 2 3 4" xfId="2649" xr:uid="{2E6BD64F-6762-46E7-949E-67C4D2551A58}"/>
    <cellStyle name="Normal 8 3 2 2 2 4" xfId="2650" xr:uid="{C62BA00E-835F-4361-8ECC-BC96CA8739A3}"/>
    <cellStyle name="Normal 8 3 2 2 2 5" xfId="2651" xr:uid="{B057C3F9-C1AF-4133-BA89-CDC372A2F0CB}"/>
    <cellStyle name="Normal 8 3 2 2 2 6" xfId="2652" xr:uid="{D977D8C5-9E72-4E5E-9BB4-4A232B110200}"/>
    <cellStyle name="Normal 8 3 2 2 3" xfId="2653" xr:uid="{665AE712-32AE-4BAE-8865-4021BCB856A2}"/>
    <cellStyle name="Normal 8 3 2 2 3 2" xfId="2654" xr:uid="{A1D4B4D6-1852-4F41-B2F4-386F3DE7B747}"/>
    <cellStyle name="Normal 8 3 2 2 3 2 2" xfId="2655" xr:uid="{F902CE5A-9D1B-458F-98DA-F274895F2AC3}"/>
    <cellStyle name="Normal 8 3 2 2 3 2 3" xfId="2656" xr:uid="{B7B6A487-410A-44A7-889E-E1C2CF7AAEBE}"/>
    <cellStyle name="Normal 8 3 2 2 3 2 4" xfId="2657" xr:uid="{0DAC2EB9-06A0-45FB-90BF-70079C73F2CA}"/>
    <cellStyle name="Normal 8 3 2 2 3 3" xfId="2658" xr:uid="{D8A36C90-B45C-4922-B3BA-7FD8EF8EF3A7}"/>
    <cellStyle name="Normal 8 3 2 2 3 4" xfId="2659" xr:uid="{22AC1A14-8226-4743-9486-08508789B623}"/>
    <cellStyle name="Normal 8 3 2 2 3 5" xfId="2660" xr:uid="{A541995E-7062-4611-B38E-CF67FEA4BE60}"/>
    <cellStyle name="Normal 8 3 2 2 4" xfId="2661" xr:uid="{20F7DD71-B142-451C-8684-36C2F4715415}"/>
    <cellStyle name="Normal 8 3 2 2 4 2" xfId="2662" xr:uid="{D8F2C735-59C5-4E00-9362-02AF4FFEC896}"/>
    <cellStyle name="Normal 8 3 2 2 4 3" xfId="2663" xr:uid="{27615DAD-9BCD-49EB-9BFF-0044A0ACE8AE}"/>
    <cellStyle name="Normal 8 3 2 2 4 4" xfId="2664" xr:uid="{CF1F610E-346E-4BED-AD2F-717A0C181811}"/>
    <cellStyle name="Normal 8 3 2 2 5" xfId="2665" xr:uid="{D03FA596-70F6-4336-8F14-358FC8FACF4D}"/>
    <cellStyle name="Normal 8 3 2 2 5 2" xfId="2666" xr:uid="{92B41982-52DB-4C85-9365-F2A805997FBD}"/>
    <cellStyle name="Normal 8 3 2 2 5 3" xfId="2667" xr:uid="{20771D19-AC5A-4D80-BF74-CD56ABC78461}"/>
    <cellStyle name="Normal 8 3 2 2 5 4" xfId="2668" xr:uid="{CFD52408-D589-482D-9FEF-F875E8A7C0FC}"/>
    <cellStyle name="Normal 8 3 2 2 6" xfId="2669" xr:uid="{5783209F-21BF-4933-83EB-C6F7BAEAD191}"/>
    <cellStyle name="Normal 8 3 2 2 7" xfId="2670" xr:uid="{81FD3FEF-00D2-404F-B3E1-26359C7F143A}"/>
    <cellStyle name="Normal 8 3 2 2 8" xfId="2671" xr:uid="{9F160850-DB3B-410B-A6D9-7B56E1C82FD6}"/>
    <cellStyle name="Normal 8 3 2 3" xfId="2672" xr:uid="{EC39C313-44FC-4262-BD42-3145464BA1C0}"/>
    <cellStyle name="Normal 8 3 2 3 2" xfId="2673" xr:uid="{E1DAF25F-8F43-4207-8B82-0956652BCA11}"/>
    <cellStyle name="Normal 8 3 2 3 2 2" xfId="2674" xr:uid="{1E17C908-5F0F-4FEC-9234-02897DD1AFD3}"/>
    <cellStyle name="Normal 8 3 2 3 2 2 2" xfId="4170" xr:uid="{BDE63B82-4960-46AA-9304-F3F73F729B4F}"/>
    <cellStyle name="Normal 8 3 2 3 2 2 2 2" xfId="4171" xr:uid="{AEEE7D52-D61C-40CB-85B3-D25930B5A704}"/>
    <cellStyle name="Normal 8 3 2 3 2 2 3" xfId="4172" xr:uid="{59356C4C-3CDF-49C3-8182-0482318207CE}"/>
    <cellStyle name="Normal 8 3 2 3 2 3" xfId="2675" xr:uid="{E98CD69A-F8CF-4425-96B4-BB2E5206AAC6}"/>
    <cellStyle name="Normal 8 3 2 3 2 3 2" xfId="4173" xr:uid="{C292FA26-A9F1-41CF-98A6-6B38C6F4F14D}"/>
    <cellStyle name="Normal 8 3 2 3 2 4" xfId="2676" xr:uid="{7673A706-8650-41FB-A02A-0CBDD8AF995E}"/>
    <cellStyle name="Normal 8 3 2 3 3" xfId="2677" xr:uid="{6266953D-0B24-4007-9242-109E2DD675DB}"/>
    <cellStyle name="Normal 8 3 2 3 3 2" xfId="2678" xr:uid="{648EFEE8-D21B-403B-BC31-F2F0A2CF5D73}"/>
    <cellStyle name="Normal 8 3 2 3 3 2 2" xfId="4174" xr:uid="{EF9EAE3C-85DD-4A5D-962D-1CD1396296D5}"/>
    <cellStyle name="Normal 8 3 2 3 3 3" xfId="2679" xr:uid="{486657CB-CD1D-48D4-8D1A-D05355FC0B13}"/>
    <cellStyle name="Normal 8 3 2 3 3 4" xfId="2680" xr:uid="{60AA4E7B-D7C3-4F34-812A-75C890394F38}"/>
    <cellStyle name="Normal 8 3 2 3 4" xfId="2681" xr:uid="{27D7414A-649F-44A2-8968-3B29162F4F83}"/>
    <cellStyle name="Normal 8 3 2 3 4 2" xfId="4175" xr:uid="{B276EBB3-CF8A-4888-B911-8B28290C4D42}"/>
    <cellStyle name="Normal 8 3 2 3 5" xfId="2682" xr:uid="{88AC8A7B-98C6-42F6-8A21-D48E0001BFBA}"/>
    <cellStyle name="Normal 8 3 2 3 6" xfId="2683" xr:uid="{5FF0FD61-E8EB-4DCD-8D3D-48E71A5B003D}"/>
    <cellStyle name="Normal 8 3 2 4" xfId="2684" xr:uid="{65D71364-E760-4356-8308-7A1D1B3506F0}"/>
    <cellStyle name="Normal 8 3 2 4 2" xfId="2685" xr:uid="{2E7DDBB5-CAB7-46B7-A860-335BDD65A166}"/>
    <cellStyle name="Normal 8 3 2 4 2 2" xfId="2686" xr:uid="{544B9268-F7A1-4651-BC95-CC09E4E0D466}"/>
    <cellStyle name="Normal 8 3 2 4 2 2 2" xfId="4176" xr:uid="{13331619-16A4-4FD4-B917-C35EC7DC8A64}"/>
    <cellStyle name="Normal 8 3 2 4 2 3" xfId="2687" xr:uid="{22434209-9B32-448A-84E8-AA855AB4EB58}"/>
    <cellStyle name="Normal 8 3 2 4 2 4" xfId="2688" xr:uid="{614F00D2-25E3-4987-A6F6-AF39552FEA3A}"/>
    <cellStyle name="Normal 8 3 2 4 3" xfId="2689" xr:uid="{8B8C785A-886A-47E5-81E4-860F383E0DB7}"/>
    <cellStyle name="Normal 8 3 2 4 3 2" xfId="4177" xr:uid="{4C013DE9-01F7-443D-95A7-CD2DC19413F8}"/>
    <cellStyle name="Normal 8 3 2 4 4" xfId="2690" xr:uid="{5CF2B72F-58EB-4473-81A6-3E8C5DB28DDF}"/>
    <cellStyle name="Normal 8 3 2 4 5" xfId="2691" xr:uid="{6813995A-170B-4F11-8B21-8F03F5FC122B}"/>
    <cellStyle name="Normal 8 3 2 5" xfId="2692" xr:uid="{4DDFCF0A-A65A-41E9-982A-08048713744D}"/>
    <cellStyle name="Normal 8 3 2 5 2" xfId="2693" xr:uid="{03E19C43-1317-48EE-93FF-D1FC76D1E5A6}"/>
    <cellStyle name="Normal 8 3 2 5 2 2" xfId="4178" xr:uid="{AE20C5F5-9818-44AB-B7F5-4D845159CD99}"/>
    <cellStyle name="Normal 8 3 2 5 3" xfId="2694" xr:uid="{8AD4AFA0-30A4-4D75-AA0A-5AD63046DD7E}"/>
    <cellStyle name="Normal 8 3 2 5 4" xfId="2695" xr:uid="{47E9BED3-C982-494A-A6BE-C05E4A4C14E2}"/>
    <cellStyle name="Normal 8 3 2 6" xfId="2696" xr:uid="{85FE05E4-28F4-4240-9EF5-C398AD0ED5F1}"/>
    <cellStyle name="Normal 8 3 2 6 2" xfId="2697" xr:uid="{DAAFDC68-B3A0-4A57-896E-2F606A6498AD}"/>
    <cellStyle name="Normal 8 3 2 6 3" xfId="2698" xr:uid="{25225BD0-079F-412F-B0D0-FBFD34B09319}"/>
    <cellStyle name="Normal 8 3 2 6 4" xfId="2699" xr:uid="{08FF0715-8AE5-4A34-ABF6-A29910FAF474}"/>
    <cellStyle name="Normal 8 3 2 7" xfId="2700" xr:uid="{531D3784-9615-4331-BF19-B2BDDB9C78C0}"/>
    <cellStyle name="Normal 8 3 2 8" xfId="2701" xr:uid="{F92D1293-1537-4330-964D-0426979EE896}"/>
    <cellStyle name="Normal 8 3 2 9" xfId="2702" xr:uid="{1B87EFFB-7FC4-4AB4-92FF-ECEB0B395D6F}"/>
    <cellStyle name="Normal 8 3 3" xfId="2703" xr:uid="{9A3AE474-3196-44A5-B6A3-72934880EB4B}"/>
    <cellStyle name="Normal 8 3 3 2" xfId="2704" xr:uid="{1498AEB7-D40F-446A-B218-78CA1020B71E}"/>
    <cellStyle name="Normal 8 3 3 2 2" xfId="2705" xr:uid="{89D48F75-A8EE-47E0-9895-F50F45C44A48}"/>
    <cellStyle name="Normal 8 3 3 2 2 2" xfId="2706" xr:uid="{75DA67A7-4343-4E8A-8D8E-47F4C9274B8E}"/>
    <cellStyle name="Normal 8 3 3 2 2 2 2" xfId="4179" xr:uid="{22C1A23F-8EAA-466F-A2F8-53748E04DB2B}"/>
    <cellStyle name="Normal 8 3 3 2 2 2 2 2" xfId="4663" xr:uid="{E7675123-C9D1-402F-981E-ECBF36AE32DE}"/>
    <cellStyle name="Normal 8 3 3 2 2 2 3" xfId="4664" xr:uid="{36FB740B-A278-4318-AF0C-C670735B06FD}"/>
    <cellStyle name="Normal 8 3 3 2 2 3" xfId="2707" xr:uid="{9C196C0C-E14D-4F15-B3F0-CD4D31F847E8}"/>
    <cellStyle name="Normal 8 3 3 2 2 3 2" xfId="4665" xr:uid="{17BAD05D-59A8-4ED9-9A0F-B2214CBBD716}"/>
    <cellStyle name="Normal 8 3 3 2 2 4" xfId="2708" xr:uid="{59D1A571-3B28-45AF-839C-F004EDCE7EF8}"/>
    <cellStyle name="Normal 8 3 3 2 3" xfId="2709" xr:uid="{14EDADD2-AF02-4D3A-AE8B-74EBBA9E5E71}"/>
    <cellStyle name="Normal 8 3 3 2 3 2" xfId="2710" xr:uid="{F2A0940E-E8C5-4582-B58C-2B44D09E4BD4}"/>
    <cellStyle name="Normal 8 3 3 2 3 2 2" xfId="4666" xr:uid="{0ADF2CE6-E546-46B7-9A89-F73999E30372}"/>
    <cellStyle name="Normal 8 3 3 2 3 3" xfId="2711" xr:uid="{55EB9091-1888-42D9-8315-099A4580B26B}"/>
    <cellStyle name="Normal 8 3 3 2 3 4" xfId="2712" xr:uid="{6860B720-B971-4E4B-AA19-FE70626B6B57}"/>
    <cellStyle name="Normal 8 3 3 2 4" xfId="2713" xr:uid="{7EE1DC00-3987-4BC3-BD21-4E53A3DF820E}"/>
    <cellStyle name="Normal 8 3 3 2 4 2" xfId="4667" xr:uid="{EB71B057-89BF-4C26-B58A-B91FB63F09D4}"/>
    <cellStyle name="Normal 8 3 3 2 5" xfId="2714" xr:uid="{07DF9017-CA55-4FDB-9A44-35C0FD7F487C}"/>
    <cellStyle name="Normal 8 3 3 2 6" xfId="2715" xr:uid="{234A725A-57CB-4E30-A3DA-7295911F94DA}"/>
    <cellStyle name="Normal 8 3 3 3" xfId="2716" xr:uid="{AC01E580-8B46-4C79-A265-90230EF23D05}"/>
    <cellStyle name="Normal 8 3 3 3 2" xfId="2717" xr:uid="{764D6A82-25F8-468B-88F7-AA6F81618957}"/>
    <cellStyle name="Normal 8 3 3 3 2 2" xfId="2718" xr:uid="{64DB251A-1AE9-49C1-B699-C956F1C4ABC5}"/>
    <cellStyle name="Normal 8 3 3 3 2 2 2" xfId="4668" xr:uid="{3FE41BBA-636F-42B3-B089-8BEA03AE5BE2}"/>
    <cellStyle name="Normal 8 3 3 3 2 3" xfId="2719" xr:uid="{5A77225B-F565-4E68-B9CB-614B2B6822A9}"/>
    <cellStyle name="Normal 8 3 3 3 2 4" xfId="2720" xr:uid="{8CB20527-CC91-47AF-BE5D-0B567E27184F}"/>
    <cellStyle name="Normal 8 3 3 3 3" xfId="2721" xr:uid="{186F30F8-1636-4677-BA32-ECBCED53EA08}"/>
    <cellStyle name="Normal 8 3 3 3 3 2" xfId="4669" xr:uid="{9BE57463-BE24-4B5B-A13F-0BF55E36FEBE}"/>
    <cellStyle name="Normal 8 3 3 3 4" xfId="2722" xr:uid="{8D52FF0B-87C1-4FE9-9746-2B4C8A2F208B}"/>
    <cellStyle name="Normal 8 3 3 3 5" xfId="2723" xr:uid="{44E57849-0BA8-432E-89B4-EFF4D5BA3E56}"/>
    <cellStyle name="Normal 8 3 3 4" xfId="2724" xr:uid="{18FA146E-0DDB-4DD5-9E0C-0C123D051A16}"/>
    <cellStyle name="Normal 8 3 3 4 2" xfId="2725" xr:uid="{D908D1E3-7E5E-4C94-9C3F-5437768C092E}"/>
    <cellStyle name="Normal 8 3 3 4 2 2" xfId="4670" xr:uid="{3F51BD3D-7880-40E1-8A4E-BA7C1F152C24}"/>
    <cellStyle name="Normal 8 3 3 4 3" xfId="2726" xr:uid="{47731B47-7E3A-4CED-A3A2-FF3218D2B471}"/>
    <cellStyle name="Normal 8 3 3 4 4" xfId="2727" xr:uid="{96C576BE-ADFC-4032-8CF0-FE9F3A78B698}"/>
    <cellStyle name="Normal 8 3 3 5" xfId="2728" xr:uid="{AD44BE3C-ED69-4F2C-AD95-2F37F32A4BE1}"/>
    <cellStyle name="Normal 8 3 3 5 2" xfId="2729" xr:uid="{D19E0F33-0036-4E32-AADE-7A661144AE5B}"/>
    <cellStyle name="Normal 8 3 3 5 3" xfId="2730" xr:uid="{DFEDDAF6-98DC-4F76-A3A6-5F1519ADA682}"/>
    <cellStyle name="Normal 8 3 3 5 4" xfId="2731" xr:uid="{14F2E7E7-915E-42AC-97DD-23D1F5A69ACE}"/>
    <cellStyle name="Normal 8 3 3 6" xfId="2732" xr:uid="{B5587258-5546-4D65-9CDE-F64EA0DCDE14}"/>
    <cellStyle name="Normal 8 3 3 7" xfId="2733" xr:uid="{6615E0E2-0A75-478A-8E31-2F2EDFE7AB7C}"/>
    <cellStyle name="Normal 8 3 3 8" xfId="2734" xr:uid="{A2BF96DE-6417-46A9-8BBC-BAB67EB0D3CC}"/>
    <cellStyle name="Normal 8 3 4" xfId="2735" xr:uid="{5CB5D73B-E2AA-4D68-9E3F-80746BD1CF66}"/>
    <cellStyle name="Normal 8 3 4 2" xfId="2736" xr:uid="{00E8267B-073E-4E1D-8584-7B9C006759D8}"/>
    <cellStyle name="Normal 8 3 4 2 2" xfId="2737" xr:uid="{BA090114-CCE3-4D69-9F7E-2C70F45DC44F}"/>
    <cellStyle name="Normal 8 3 4 2 2 2" xfId="2738" xr:uid="{C4F2DC71-D028-492D-A323-CD4AAFD0CE01}"/>
    <cellStyle name="Normal 8 3 4 2 2 2 2" xfId="4180" xr:uid="{C06E23A8-88E0-42A4-BBE2-AEFFE91DC417}"/>
    <cellStyle name="Normal 8 3 4 2 2 3" xfId="2739" xr:uid="{4663B37D-A248-4194-BABF-16FA9FDF5DEE}"/>
    <cellStyle name="Normal 8 3 4 2 2 4" xfId="2740" xr:uid="{104F193B-8F33-4C3C-9473-0BE4634431BB}"/>
    <cellStyle name="Normal 8 3 4 2 3" xfId="2741" xr:uid="{A9F527D7-0D5F-48B9-9E7A-93574F39781A}"/>
    <cellStyle name="Normal 8 3 4 2 3 2" xfId="4181" xr:uid="{24365204-F6B6-49C6-97A2-AA868236FD0D}"/>
    <cellStyle name="Normal 8 3 4 2 4" xfId="2742" xr:uid="{2DAC23D4-659F-44AE-8790-A5FF427A6786}"/>
    <cellStyle name="Normal 8 3 4 2 5" xfId="2743" xr:uid="{69048244-7D43-4AB7-8847-49679D1DF9E7}"/>
    <cellStyle name="Normal 8 3 4 3" xfId="2744" xr:uid="{5ADC9753-84DE-440F-B481-DE084EADE31C}"/>
    <cellStyle name="Normal 8 3 4 3 2" xfId="2745" xr:uid="{CA6CD5F1-F0B3-47CA-BDC0-484F7A6F4C39}"/>
    <cellStyle name="Normal 8 3 4 3 2 2" xfId="4182" xr:uid="{3F8DA62E-603F-429B-8A78-1028E24CAE25}"/>
    <cellStyle name="Normal 8 3 4 3 3" xfId="2746" xr:uid="{67D986A9-B2C6-45E4-B2C0-C667943F5938}"/>
    <cellStyle name="Normal 8 3 4 3 4" xfId="2747" xr:uid="{B0E3E259-08A5-486A-BA12-150A089AD2B3}"/>
    <cellStyle name="Normal 8 3 4 4" xfId="2748" xr:uid="{44CE4105-34C0-488D-B60E-EF205D989F93}"/>
    <cellStyle name="Normal 8 3 4 4 2" xfId="2749" xr:uid="{CC7528DB-B43B-4E7C-B24F-6E514B31FC5C}"/>
    <cellStyle name="Normal 8 3 4 4 3" xfId="2750" xr:uid="{E77528C5-F606-40B0-8C3D-1E22CCE61D06}"/>
    <cellStyle name="Normal 8 3 4 4 4" xfId="2751" xr:uid="{B6F99F09-EAAD-42CF-A3AF-D0FC512ABF48}"/>
    <cellStyle name="Normal 8 3 4 5" xfId="2752" xr:uid="{A9039EA5-8DFC-4460-BC80-0003A3FFF9D8}"/>
    <cellStyle name="Normal 8 3 4 6" xfId="2753" xr:uid="{E639D566-1255-42B0-A99B-79776D9C264F}"/>
    <cellStyle name="Normal 8 3 4 7" xfId="2754" xr:uid="{C98E311C-BCC4-43AC-A974-11772BAC345D}"/>
    <cellStyle name="Normal 8 3 5" xfId="2755" xr:uid="{687813A3-2798-42AA-A3C5-82D3279A8420}"/>
    <cellStyle name="Normal 8 3 5 2" xfId="2756" xr:uid="{4161D8CF-FFB2-4C94-9DCA-DF58C78008C8}"/>
    <cellStyle name="Normal 8 3 5 2 2" xfId="2757" xr:uid="{E0D2F99F-3151-4633-86DB-2DE401318192}"/>
    <cellStyle name="Normal 8 3 5 2 2 2" xfId="4183" xr:uid="{50941F34-CC39-4FB8-BDFB-E70F5FA48CB6}"/>
    <cellStyle name="Normal 8 3 5 2 3" xfId="2758" xr:uid="{95050575-2561-4B87-81F5-162AA6463AFB}"/>
    <cellStyle name="Normal 8 3 5 2 4" xfId="2759" xr:uid="{3D2BC989-4F8C-4CE4-9E31-01D0BFFF556C}"/>
    <cellStyle name="Normal 8 3 5 3" xfId="2760" xr:uid="{43C3B5A9-6848-48D4-B643-667A4FD53270}"/>
    <cellStyle name="Normal 8 3 5 3 2" xfId="2761" xr:uid="{4F259EA5-E537-4DE0-8A3B-295EAB6005F5}"/>
    <cellStyle name="Normal 8 3 5 3 3" xfId="2762" xr:uid="{C723373A-361A-4518-AE6B-18518046BC64}"/>
    <cellStyle name="Normal 8 3 5 3 4" xfId="2763" xr:uid="{D0D656D8-E929-46BE-9AE5-27BCDE9B26C5}"/>
    <cellStyle name="Normal 8 3 5 4" xfId="2764" xr:uid="{9ECAB802-EF22-40E9-A908-9B91F67207EB}"/>
    <cellStyle name="Normal 8 3 5 5" xfId="2765" xr:uid="{1ECFCC2C-F3B3-4590-9AB5-CE1D47B94363}"/>
    <cellStyle name="Normal 8 3 5 6" xfId="2766" xr:uid="{7F0300D8-4F2F-4ED9-AB30-E9CEA5B88665}"/>
    <cellStyle name="Normal 8 3 6" xfId="2767" xr:uid="{F9BBF3CB-FCA5-4A29-9BE2-64218EB4A6F7}"/>
    <cellStyle name="Normal 8 3 6 2" xfId="2768" xr:uid="{9F4CD3DB-DC13-4D18-B907-0040158AA51A}"/>
    <cellStyle name="Normal 8 3 6 2 2" xfId="2769" xr:uid="{80111F2F-20A1-4D6F-AD17-EB7FA64DF125}"/>
    <cellStyle name="Normal 8 3 6 2 3" xfId="2770" xr:uid="{0F95EBE5-8389-4023-A2E3-26C22A9259A2}"/>
    <cellStyle name="Normal 8 3 6 2 4" xfId="2771" xr:uid="{0BB5CA15-C09C-4A83-A802-608FA0DDB3AF}"/>
    <cellStyle name="Normal 8 3 6 3" xfId="2772" xr:uid="{C69FAD3A-3C11-49EE-9659-96E281FA4EF2}"/>
    <cellStyle name="Normal 8 3 6 4" xfId="2773" xr:uid="{0CCBEB5D-31B3-4C86-A1EB-4AA14F13BE18}"/>
    <cellStyle name="Normal 8 3 6 5" xfId="2774" xr:uid="{04B0D272-9858-4F9C-BE6C-297FEC9A1A7B}"/>
    <cellStyle name="Normal 8 3 7" xfId="2775" xr:uid="{99EA31F6-0037-454C-AE52-E3AA39CEFB60}"/>
    <cellStyle name="Normal 8 3 7 2" xfId="2776" xr:uid="{CCABF930-4FEC-48DD-BC64-FA215E996932}"/>
    <cellStyle name="Normal 8 3 7 3" xfId="2777" xr:uid="{E8233497-AB6C-4683-9AFA-5C801D162CC2}"/>
    <cellStyle name="Normal 8 3 7 4" xfId="2778" xr:uid="{E050EB39-627B-41C8-B4EC-AB8AF85E48DD}"/>
    <cellStyle name="Normal 8 3 8" xfId="2779" xr:uid="{DD9E33DE-0138-49D0-BABD-37BD49C2F7C9}"/>
    <cellStyle name="Normal 8 3 8 2" xfId="2780" xr:uid="{5E226CAE-E79B-4BA2-B523-E68DC7FF3AF9}"/>
    <cellStyle name="Normal 8 3 8 3" xfId="2781" xr:uid="{0BEF9307-0EF5-4EEE-BDB3-33F61E717FE4}"/>
    <cellStyle name="Normal 8 3 8 4" xfId="2782" xr:uid="{F5DAD128-5327-43C5-87EC-60B40E105A6F}"/>
    <cellStyle name="Normal 8 3 9" xfId="2783" xr:uid="{C709DA84-D6B5-40DB-82BA-F69FC04F14AF}"/>
    <cellStyle name="Normal 8 4" xfId="2784" xr:uid="{D4DEB846-AE9A-4BB8-B5D9-2A59D7F136EB}"/>
    <cellStyle name="Normal 8 4 10" xfId="2785" xr:uid="{4C741050-524D-4861-85BE-14965353A74F}"/>
    <cellStyle name="Normal 8 4 11" xfId="2786" xr:uid="{420A8A7A-C3DD-4F97-A49D-925E65EEC02A}"/>
    <cellStyle name="Normal 8 4 2" xfId="2787" xr:uid="{9FDCCAAA-BE7B-45D4-B8B2-C1C871D5AC94}"/>
    <cellStyle name="Normal 8 4 2 2" xfId="2788" xr:uid="{E2F7F513-18FB-47F2-A51F-4F82359EAC2D}"/>
    <cellStyle name="Normal 8 4 2 2 2" xfId="2789" xr:uid="{DAA60549-2594-42CB-A0B1-04D5478A0C72}"/>
    <cellStyle name="Normal 8 4 2 2 2 2" xfId="2790" xr:uid="{B6EE952C-F202-4E48-B122-DE96F7816B1B}"/>
    <cellStyle name="Normal 8 4 2 2 2 2 2" xfId="2791" xr:uid="{79309EDF-3997-4755-8022-41D0B00E0210}"/>
    <cellStyle name="Normal 8 4 2 2 2 2 3" xfId="2792" xr:uid="{A5FB5FEB-DC2D-4274-991F-EC0F066BDD90}"/>
    <cellStyle name="Normal 8 4 2 2 2 2 4" xfId="2793" xr:uid="{115FCB9F-312C-448C-B6CE-BF17D9DAD387}"/>
    <cellStyle name="Normal 8 4 2 2 2 3" xfId="2794" xr:uid="{4D93D8C8-D0CD-4BE3-B756-DC421E779D50}"/>
    <cellStyle name="Normal 8 4 2 2 2 3 2" xfId="2795" xr:uid="{18127BFE-AEA3-47E4-94A9-7BBF11729145}"/>
    <cellStyle name="Normal 8 4 2 2 2 3 3" xfId="2796" xr:uid="{8A739C1B-23E3-4617-9EF5-CA61243622A5}"/>
    <cellStyle name="Normal 8 4 2 2 2 3 4" xfId="2797" xr:uid="{F67362F5-F577-4718-995D-1F10AED6964A}"/>
    <cellStyle name="Normal 8 4 2 2 2 4" xfId="2798" xr:uid="{BB106EDB-4DB8-432C-B9E9-DE556B31ABAD}"/>
    <cellStyle name="Normal 8 4 2 2 2 5" xfId="2799" xr:uid="{93338550-73D5-49D7-86B2-906794578F79}"/>
    <cellStyle name="Normal 8 4 2 2 2 6" xfId="2800" xr:uid="{92EC52B5-05E8-41B5-812B-B9FF7C3FC46A}"/>
    <cellStyle name="Normal 8 4 2 2 3" xfId="2801" xr:uid="{9BAEC8ED-C28B-46BD-B760-41C47F497B14}"/>
    <cellStyle name="Normal 8 4 2 2 3 2" xfId="2802" xr:uid="{5167797E-6E05-4A08-A44A-6E52E95E8BD0}"/>
    <cellStyle name="Normal 8 4 2 2 3 2 2" xfId="2803" xr:uid="{AA1137AF-32E7-4D7B-AF78-607D4F7109C7}"/>
    <cellStyle name="Normal 8 4 2 2 3 2 3" xfId="2804" xr:uid="{9D10DF2D-21AC-4395-AA19-317C37DDE393}"/>
    <cellStyle name="Normal 8 4 2 2 3 2 4" xfId="2805" xr:uid="{96D0EF93-4221-4CD0-A8F1-6451ABB41780}"/>
    <cellStyle name="Normal 8 4 2 2 3 3" xfId="2806" xr:uid="{9FA85717-007F-472F-86D0-94BE1389F668}"/>
    <cellStyle name="Normal 8 4 2 2 3 4" xfId="2807" xr:uid="{9A4339B6-1537-4233-A8DA-B165915DBCA7}"/>
    <cellStyle name="Normal 8 4 2 2 3 5" xfId="2808" xr:uid="{EF063C15-AA50-4D6A-8DBC-E63A918C35DF}"/>
    <cellStyle name="Normal 8 4 2 2 4" xfId="2809" xr:uid="{1D001D51-7672-4169-9867-F66E713694F2}"/>
    <cellStyle name="Normal 8 4 2 2 4 2" xfId="2810" xr:uid="{CD7D3D08-1F1D-4CA3-8801-9766F196D358}"/>
    <cellStyle name="Normal 8 4 2 2 4 3" xfId="2811" xr:uid="{F3CD89FD-FFAA-42CD-ABAB-97776F13A1FD}"/>
    <cellStyle name="Normal 8 4 2 2 4 4" xfId="2812" xr:uid="{1BCCCD17-530B-4398-BDEC-DD9AEA3BE53F}"/>
    <cellStyle name="Normal 8 4 2 2 5" xfId="2813" xr:uid="{880FAB5F-8AE3-4A3C-9F55-82F5F365E7B4}"/>
    <cellStyle name="Normal 8 4 2 2 5 2" xfId="2814" xr:uid="{04452F7E-C6F9-47B9-B2DF-0E0B1A2E63B8}"/>
    <cellStyle name="Normal 8 4 2 2 5 3" xfId="2815" xr:uid="{FD606F6B-49CB-422D-95B3-A619DDCC388D}"/>
    <cellStyle name="Normal 8 4 2 2 5 4" xfId="2816" xr:uid="{F4B5FFE1-4625-40E7-85F5-0EC882D7CBFB}"/>
    <cellStyle name="Normal 8 4 2 2 6" xfId="2817" xr:uid="{A6071811-00B8-4642-B117-6467EEAC64DB}"/>
    <cellStyle name="Normal 8 4 2 2 7" xfId="2818" xr:uid="{C9FB1237-4A18-4707-BE43-0B2EC540EE22}"/>
    <cellStyle name="Normal 8 4 2 2 8" xfId="2819" xr:uid="{CF884314-4B4F-49D8-A280-9CE76DB5B945}"/>
    <cellStyle name="Normal 8 4 2 3" xfId="2820" xr:uid="{679FCA9E-469E-4EC6-AEAD-2A95AA0422D8}"/>
    <cellStyle name="Normal 8 4 2 3 2" xfId="2821" xr:uid="{97B81FB5-4573-46AB-8DF8-1F6A65B7F373}"/>
    <cellStyle name="Normal 8 4 2 3 2 2" xfId="2822" xr:uid="{B772461A-5858-422E-9747-FB5382D1035D}"/>
    <cellStyle name="Normal 8 4 2 3 2 3" xfId="2823" xr:uid="{9AAF8C68-1BCA-4B05-BFD3-116CAE9645B1}"/>
    <cellStyle name="Normal 8 4 2 3 2 4" xfId="2824" xr:uid="{7DA494FF-A64A-4AF1-8382-104501AF200C}"/>
    <cellStyle name="Normal 8 4 2 3 3" xfId="2825" xr:uid="{C6460201-0E2C-412A-99EF-A676D014074B}"/>
    <cellStyle name="Normal 8 4 2 3 3 2" xfId="2826" xr:uid="{584A86D6-BD6F-4F5B-BB65-38212309AD83}"/>
    <cellStyle name="Normal 8 4 2 3 3 3" xfId="2827" xr:uid="{130D3726-AF20-4D16-858D-E96DB755F50C}"/>
    <cellStyle name="Normal 8 4 2 3 3 4" xfId="2828" xr:uid="{0DA2AD37-86EE-4821-9AC5-C503FC2CE90D}"/>
    <cellStyle name="Normal 8 4 2 3 4" xfId="2829" xr:uid="{42BB7A7F-3A96-4C59-9A1C-6F2213B6B109}"/>
    <cellStyle name="Normal 8 4 2 3 5" xfId="2830" xr:uid="{F18E81A8-21B1-40A1-B951-42F5441BE513}"/>
    <cellStyle name="Normal 8 4 2 3 6" xfId="2831" xr:uid="{11D1F7FD-70EF-4848-BDEA-6104FBA9EC12}"/>
    <cellStyle name="Normal 8 4 2 4" xfId="2832" xr:uid="{DE9CED6D-8A83-434E-8A1A-0EC3F9328B85}"/>
    <cellStyle name="Normal 8 4 2 4 2" xfId="2833" xr:uid="{66B417A6-A241-4776-BAE2-6120E074E219}"/>
    <cellStyle name="Normal 8 4 2 4 2 2" xfId="2834" xr:uid="{BF4CB5D1-8426-4F1D-A72F-4A897B87D085}"/>
    <cellStyle name="Normal 8 4 2 4 2 3" xfId="2835" xr:uid="{1D8177D0-2C06-496E-B64A-AE1FE46C9E87}"/>
    <cellStyle name="Normal 8 4 2 4 2 4" xfId="2836" xr:uid="{32BC7D99-3574-4CF4-ADF4-F5E6438ABA0E}"/>
    <cellStyle name="Normal 8 4 2 4 3" xfId="2837" xr:uid="{C31BB917-F41B-4B1E-B3BE-CFD5C75EC55F}"/>
    <cellStyle name="Normal 8 4 2 4 4" xfId="2838" xr:uid="{CE3601C5-5593-4443-8781-D50EAA0ADC06}"/>
    <cellStyle name="Normal 8 4 2 4 5" xfId="2839" xr:uid="{B952635E-2421-4178-B803-68EF7962021B}"/>
    <cellStyle name="Normal 8 4 2 5" xfId="2840" xr:uid="{BB75A302-92F4-464C-AE9F-C68916D854F7}"/>
    <cellStyle name="Normal 8 4 2 5 2" xfId="2841" xr:uid="{3EE13EA3-F6C1-4B36-84D4-66AD00D52D22}"/>
    <cellStyle name="Normal 8 4 2 5 3" xfId="2842" xr:uid="{3D3EE7F0-DC26-4103-B48D-2DF779EB03C6}"/>
    <cellStyle name="Normal 8 4 2 5 4" xfId="2843" xr:uid="{D5662CAE-8AF0-4688-8C42-CB709E053C1C}"/>
    <cellStyle name="Normal 8 4 2 6" xfId="2844" xr:uid="{13CEFC7D-11B0-42F9-9660-E996AE3890F6}"/>
    <cellStyle name="Normal 8 4 2 6 2" xfId="2845" xr:uid="{71EB2161-9595-461C-B790-E4F74BDE9A26}"/>
    <cellStyle name="Normal 8 4 2 6 3" xfId="2846" xr:uid="{263181BE-4FF8-4DE8-A435-FF1737F545B4}"/>
    <cellStyle name="Normal 8 4 2 6 4" xfId="2847" xr:uid="{30C44B6D-FAF0-4598-891B-14E2313C2A56}"/>
    <cellStyle name="Normal 8 4 2 7" xfId="2848" xr:uid="{770A0A5B-3C86-4D55-A3F7-4ADC99194357}"/>
    <cellStyle name="Normal 8 4 2 8" xfId="2849" xr:uid="{A1FAEDEF-7F65-4E63-ADBE-667F4823E890}"/>
    <cellStyle name="Normal 8 4 2 9" xfId="2850" xr:uid="{F6FCDC12-6F0E-4E27-B762-A7E30C5AC4C9}"/>
    <cellStyle name="Normal 8 4 3" xfId="2851" xr:uid="{ED249559-B237-4ED7-B87D-B95C64617FA7}"/>
    <cellStyle name="Normal 8 4 3 2" xfId="2852" xr:uid="{A66872C3-13EC-4262-81E5-A6C9B2339249}"/>
    <cellStyle name="Normal 8 4 3 2 2" xfId="2853" xr:uid="{649C3864-7DA4-49D6-B8AA-B28FC8842ACF}"/>
    <cellStyle name="Normal 8 4 3 2 2 2" xfId="2854" xr:uid="{9A5C30EB-FDD1-4AD4-B122-8441229AB622}"/>
    <cellStyle name="Normal 8 4 3 2 2 2 2" xfId="4184" xr:uid="{165DA4DA-AFFC-4667-8B7A-C0E696203723}"/>
    <cellStyle name="Normal 8 4 3 2 2 3" xfId="2855" xr:uid="{8EF93436-0CF8-4870-8A91-3DF538EAED34}"/>
    <cellStyle name="Normal 8 4 3 2 2 4" xfId="2856" xr:uid="{04F757F6-C272-4E23-98C8-AED7B1C79751}"/>
    <cellStyle name="Normal 8 4 3 2 3" xfId="2857" xr:uid="{8762F453-48E9-47B6-B034-19C9B445360B}"/>
    <cellStyle name="Normal 8 4 3 2 3 2" xfId="2858" xr:uid="{8B8D745D-41BF-4E2E-B119-DC880592379D}"/>
    <cellStyle name="Normal 8 4 3 2 3 3" xfId="2859" xr:uid="{295D14B1-40CA-4F81-B0DB-F4C5C7145BE8}"/>
    <cellStyle name="Normal 8 4 3 2 3 4" xfId="2860" xr:uid="{2FC2F22B-6045-49E6-97C0-D7F7BFB2E3CB}"/>
    <cellStyle name="Normal 8 4 3 2 4" xfId="2861" xr:uid="{2397C487-DB03-4463-82DB-4FD267ED3070}"/>
    <cellStyle name="Normal 8 4 3 2 5" xfId="2862" xr:uid="{38402FBE-1681-4044-B2D4-9D999F1A78CB}"/>
    <cellStyle name="Normal 8 4 3 2 6" xfId="2863" xr:uid="{73217F8C-5CCA-4C8B-BF0C-DD42D0EFA329}"/>
    <cellStyle name="Normal 8 4 3 3" xfId="2864" xr:uid="{CF790443-1ED1-4C12-B2D5-DF47AC0D9EA5}"/>
    <cellStyle name="Normal 8 4 3 3 2" xfId="2865" xr:uid="{CA1AB3CF-AA4C-46E0-A64B-FCB1160D262A}"/>
    <cellStyle name="Normal 8 4 3 3 2 2" xfId="2866" xr:uid="{A275D806-E4A9-4580-961A-BD8567C4DAE8}"/>
    <cellStyle name="Normal 8 4 3 3 2 3" xfId="2867" xr:uid="{F3560AA6-DF74-4976-BEC7-1CD10A6762F4}"/>
    <cellStyle name="Normal 8 4 3 3 2 4" xfId="2868" xr:uid="{2731ECF9-D69D-480C-B1F1-6940C98B3CD7}"/>
    <cellStyle name="Normal 8 4 3 3 3" xfId="2869" xr:uid="{385293E2-D343-4326-9A8F-0F7CCDB49C88}"/>
    <cellStyle name="Normal 8 4 3 3 4" xfId="2870" xr:uid="{6069FD05-9656-4AA8-A63D-4A33DEACF002}"/>
    <cellStyle name="Normal 8 4 3 3 5" xfId="2871" xr:uid="{9E432E27-DAD3-4520-9A1A-5D50537A28F7}"/>
    <cellStyle name="Normal 8 4 3 4" xfId="2872" xr:uid="{954F7C5C-F11B-46AD-AA09-CC315AB8AA27}"/>
    <cellStyle name="Normal 8 4 3 4 2" xfId="2873" xr:uid="{79830628-35F7-44ED-AF80-837506801774}"/>
    <cellStyle name="Normal 8 4 3 4 3" xfId="2874" xr:uid="{7A26005A-4470-4941-AEE8-129FDF9D72C1}"/>
    <cellStyle name="Normal 8 4 3 4 4" xfId="2875" xr:uid="{2E4DC33F-CE09-4EC5-BD68-62CBD70A8646}"/>
    <cellStyle name="Normal 8 4 3 5" xfId="2876" xr:uid="{FB020CC9-70A4-4283-BEC0-A04F4490865D}"/>
    <cellStyle name="Normal 8 4 3 5 2" xfId="2877" xr:uid="{63FA7ECF-EAF9-4025-9ECC-D7A6DCADFD6D}"/>
    <cellStyle name="Normal 8 4 3 5 3" xfId="2878" xr:uid="{FECB6EF2-9001-4AD0-A44E-C2D9BB1D854E}"/>
    <cellStyle name="Normal 8 4 3 5 4" xfId="2879" xr:uid="{70C11DC3-E54F-4B92-95A3-D878D8C2D8C6}"/>
    <cellStyle name="Normal 8 4 3 6" xfId="2880" xr:uid="{8850312C-991B-46BF-95AD-FF805BBBF404}"/>
    <cellStyle name="Normal 8 4 3 7" xfId="2881" xr:uid="{5DEFC963-8A12-42AA-9090-F11C96C7E76D}"/>
    <cellStyle name="Normal 8 4 3 8" xfId="2882" xr:uid="{7A2C5424-8E2A-47D2-95C1-10367E3DA193}"/>
    <cellStyle name="Normal 8 4 4" xfId="2883" xr:uid="{ABCC9E66-B9FE-49F6-9C76-F96114D37A0D}"/>
    <cellStyle name="Normal 8 4 4 2" xfId="2884" xr:uid="{5B62FBB8-DC1E-44A3-991A-B1C264FFED47}"/>
    <cellStyle name="Normal 8 4 4 2 2" xfId="2885" xr:uid="{34F014A4-F756-496A-966F-AC3CBC367EFB}"/>
    <cellStyle name="Normal 8 4 4 2 2 2" xfId="2886" xr:uid="{3812AE12-3748-4B42-BB07-B6D9366A5667}"/>
    <cellStyle name="Normal 8 4 4 2 2 3" xfId="2887" xr:uid="{A1AFDC2B-5594-4017-AB69-11AC0873C0D3}"/>
    <cellStyle name="Normal 8 4 4 2 2 4" xfId="2888" xr:uid="{B0635B6F-5982-47DB-B5B4-AE13551964B0}"/>
    <cellStyle name="Normal 8 4 4 2 3" xfId="2889" xr:uid="{FD49D2C0-843D-4E0F-934D-FB5327EEA577}"/>
    <cellStyle name="Normal 8 4 4 2 4" xfId="2890" xr:uid="{A3CBC37D-D886-4C14-8A64-44A94DFDAB4D}"/>
    <cellStyle name="Normal 8 4 4 2 5" xfId="2891" xr:uid="{9D89F964-D932-42F9-9052-45656D6B90EC}"/>
    <cellStyle name="Normal 8 4 4 3" xfId="2892" xr:uid="{8057DB4C-5747-4C75-AD54-830A99998241}"/>
    <cellStyle name="Normal 8 4 4 3 2" xfId="2893" xr:uid="{20384096-361E-4BA3-BC60-BF718DFE90A1}"/>
    <cellStyle name="Normal 8 4 4 3 3" xfId="2894" xr:uid="{B0242D1F-1FAC-4009-8472-5BF2252CBC28}"/>
    <cellStyle name="Normal 8 4 4 3 4" xfId="2895" xr:uid="{6F5F5512-CF1A-4A0B-942C-92D3886E3609}"/>
    <cellStyle name="Normal 8 4 4 4" xfId="2896" xr:uid="{7BB7B030-E060-4BC2-8775-00926DD1E98B}"/>
    <cellStyle name="Normal 8 4 4 4 2" xfId="2897" xr:uid="{1B36CB9D-AA0F-41C5-A237-706EC87917D3}"/>
    <cellStyle name="Normal 8 4 4 4 3" xfId="2898" xr:uid="{51F1EE6D-B036-4321-B990-ABEDD7A10EE7}"/>
    <cellStyle name="Normal 8 4 4 4 4" xfId="2899" xr:uid="{FC1582D9-F1B4-4B2F-9EB0-2E46EEC1030B}"/>
    <cellStyle name="Normal 8 4 4 5" xfId="2900" xr:uid="{03C27243-2130-431A-A244-55C7E326C69A}"/>
    <cellStyle name="Normal 8 4 4 6" xfId="2901" xr:uid="{F702C70F-6742-4402-A39E-8E11D8F7D290}"/>
    <cellStyle name="Normal 8 4 4 7" xfId="2902" xr:uid="{BAD3D299-0E98-44CB-81A6-DA32F82800CA}"/>
    <cellStyle name="Normal 8 4 5" xfId="2903" xr:uid="{EC83EB83-93FA-456F-94E1-AACAAF1B3513}"/>
    <cellStyle name="Normal 8 4 5 2" xfId="2904" xr:uid="{1051BBFC-1FC2-4525-8BFF-2372EF4C5AE3}"/>
    <cellStyle name="Normal 8 4 5 2 2" xfId="2905" xr:uid="{E12FCA79-56F7-4B62-947E-AF626559B07A}"/>
    <cellStyle name="Normal 8 4 5 2 3" xfId="2906" xr:uid="{1DA45039-21A3-440B-866B-3FBBBCDC37C9}"/>
    <cellStyle name="Normal 8 4 5 2 4" xfId="2907" xr:uid="{6905B2BD-B187-4F71-9B90-8A50C0E390BC}"/>
    <cellStyle name="Normal 8 4 5 3" xfId="2908" xr:uid="{30E52013-16FA-463E-B92B-E1DD48175EBB}"/>
    <cellStyle name="Normal 8 4 5 3 2" xfId="2909" xr:uid="{3E68AF57-F096-42A7-BC0E-90C56A2DF083}"/>
    <cellStyle name="Normal 8 4 5 3 3" xfId="2910" xr:uid="{8152E477-C353-4219-8B77-E3304C789C95}"/>
    <cellStyle name="Normal 8 4 5 3 4" xfId="2911" xr:uid="{9E1A40C2-FDAD-42B1-B63F-1604DC0FA56B}"/>
    <cellStyle name="Normal 8 4 5 4" xfId="2912" xr:uid="{7A6797D8-58B0-473A-A169-2046C35F063F}"/>
    <cellStyle name="Normal 8 4 5 5" xfId="2913" xr:uid="{5FE43C88-2D69-4BCD-A122-261968B070AD}"/>
    <cellStyle name="Normal 8 4 5 6" xfId="2914" xr:uid="{800666BA-154B-45CB-8B66-17E31519A766}"/>
    <cellStyle name="Normal 8 4 6" xfId="2915" xr:uid="{44370547-60F2-4856-99A8-D54FA357DA48}"/>
    <cellStyle name="Normal 8 4 6 2" xfId="2916" xr:uid="{1034105C-9ACC-4522-9AAC-4C95E691656F}"/>
    <cellStyle name="Normal 8 4 6 2 2" xfId="2917" xr:uid="{2749A59D-1D9F-43B5-A066-5B1264346054}"/>
    <cellStyle name="Normal 8 4 6 2 3" xfId="2918" xr:uid="{235DD4E3-E5AC-404D-B3C5-D12A82C96988}"/>
    <cellStyle name="Normal 8 4 6 2 4" xfId="2919" xr:uid="{E34710A3-A7B5-4BEB-AC4C-DC5CCBD38B5C}"/>
    <cellStyle name="Normal 8 4 6 3" xfId="2920" xr:uid="{C5701333-B54A-48C3-8AC0-6A2C689A6146}"/>
    <cellStyle name="Normal 8 4 6 4" xfId="2921" xr:uid="{D0E80FCD-8DFA-4766-82F1-1F83A4A44BCA}"/>
    <cellStyle name="Normal 8 4 6 5" xfId="2922" xr:uid="{12EDE3CA-5C84-457F-AF49-8E6D7417312D}"/>
    <cellStyle name="Normal 8 4 7" xfId="2923" xr:uid="{6DD5A9FF-63CD-4921-8720-B5C81E673D1A}"/>
    <cellStyle name="Normal 8 4 7 2" xfId="2924" xr:uid="{9625ACFF-7C80-4B8D-9593-D1D332BD0732}"/>
    <cellStyle name="Normal 8 4 7 3" xfId="2925" xr:uid="{C3C5E123-342E-400B-8F0A-688C1DD6D2BC}"/>
    <cellStyle name="Normal 8 4 7 4" xfId="2926" xr:uid="{DC02301D-408D-4ECB-8AFD-EFA6B9DB23A9}"/>
    <cellStyle name="Normal 8 4 8" xfId="2927" xr:uid="{A2BF1856-BBDC-4FD4-9E5B-C89F79C4C3D0}"/>
    <cellStyle name="Normal 8 4 8 2" xfId="2928" xr:uid="{4E67BCCC-4488-4593-A5A2-4C4471D51FA5}"/>
    <cellStyle name="Normal 8 4 8 3" xfId="2929" xr:uid="{62322AD2-7153-4CD2-99F9-FBDE1437A912}"/>
    <cellStyle name="Normal 8 4 8 4" xfId="2930" xr:uid="{8162D4E2-4F71-4861-BBD9-620D948EA987}"/>
    <cellStyle name="Normal 8 4 9" xfId="2931" xr:uid="{F04A5FB3-1107-4B02-8F09-1CB09B50F299}"/>
    <cellStyle name="Normal 8 5" xfId="2932" xr:uid="{64435F9E-ABFD-4B41-BFEF-529D29E2F92E}"/>
    <cellStyle name="Normal 8 5 2" xfId="2933" xr:uid="{960E33E8-479B-49DF-A094-B68A63ED1FD1}"/>
    <cellStyle name="Normal 8 5 2 2" xfId="2934" xr:uid="{B6534C11-A9FC-413D-8D6B-93E17E9770B9}"/>
    <cellStyle name="Normal 8 5 2 2 2" xfId="2935" xr:uid="{BA9E2522-0133-4E10-8FE7-E08D5CFC8BE8}"/>
    <cellStyle name="Normal 8 5 2 2 2 2" xfId="2936" xr:uid="{4B0F99C7-076E-4E94-81DF-9CB4F0660730}"/>
    <cellStyle name="Normal 8 5 2 2 2 3" xfId="2937" xr:uid="{90D0C87C-637C-44A2-8485-D40D2F1C82B6}"/>
    <cellStyle name="Normal 8 5 2 2 2 4" xfId="2938" xr:uid="{C6E81A89-ECBE-461B-8D2C-0AC5DC7861B7}"/>
    <cellStyle name="Normal 8 5 2 2 3" xfId="2939" xr:uid="{E802A873-8BD8-4026-B4D6-0427DAA0F955}"/>
    <cellStyle name="Normal 8 5 2 2 3 2" xfId="2940" xr:uid="{EF0C4B20-38B3-4650-87B4-F1D65B767A67}"/>
    <cellStyle name="Normal 8 5 2 2 3 3" xfId="2941" xr:uid="{82C5F32F-6BAB-4D3E-89C5-9AF76B59A91A}"/>
    <cellStyle name="Normal 8 5 2 2 3 4" xfId="2942" xr:uid="{93CBA854-2EB2-481D-9C9E-F820E94C2987}"/>
    <cellStyle name="Normal 8 5 2 2 4" xfId="2943" xr:uid="{637378AE-AAE9-442A-92E5-8D8322875110}"/>
    <cellStyle name="Normal 8 5 2 2 5" xfId="2944" xr:uid="{4A59FCBD-7005-472A-925F-2B6E3F1874FC}"/>
    <cellStyle name="Normal 8 5 2 2 6" xfId="2945" xr:uid="{9096F78C-380B-4407-9CD5-013DDFCDEF41}"/>
    <cellStyle name="Normal 8 5 2 3" xfId="2946" xr:uid="{586B3886-A275-43C5-9602-32A4A71B9A40}"/>
    <cellStyle name="Normal 8 5 2 3 2" xfId="2947" xr:uid="{76C070CB-84A7-4F35-ADAB-EBC0F9D2ADDF}"/>
    <cellStyle name="Normal 8 5 2 3 2 2" xfId="2948" xr:uid="{AF359650-A2EC-4356-B21B-DD9EBA629218}"/>
    <cellStyle name="Normal 8 5 2 3 2 3" xfId="2949" xr:uid="{C540521F-C0B9-465D-9904-C56416861BA1}"/>
    <cellStyle name="Normal 8 5 2 3 2 4" xfId="2950" xr:uid="{EE3D3A9A-BF3C-43A9-B01B-C282F8ADDB04}"/>
    <cellStyle name="Normal 8 5 2 3 3" xfId="2951" xr:uid="{6177E0DB-DFC2-4943-B78E-79DBC96768CE}"/>
    <cellStyle name="Normal 8 5 2 3 4" xfId="2952" xr:uid="{D2464F27-6187-47D0-8AEB-C8E49A6F3908}"/>
    <cellStyle name="Normal 8 5 2 3 5" xfId="2953" xr:uid="{3E805A84-E0B1-4262-AB42-6BCF230CBABD}"/>
    <cellStyle name="Normal 8 5 2 4" xfId="2954" xr:uid="{C3D10220-1768-4224-8E5E-B35714E13F11}"/>
    <cellStyle name="Normal 8 5 2 4 2" xfId="2955" xr:uid="{67AD8E39-D3C7-43AB-9205-52F4CE92E71E}"/>
    <cellStyle name="Normal 8 5 2 4 3" xfId="2956" xr:uid="{0E41CEA3-28ED-4477-A707-DE8834C91CE2}"/>
    <cellStyle name="Normal 8 5 2 4 4" xfId="2957" xr:uid="{AC2E691C-B598-4B2A-AE6C-A1AF06DFCEEC}"/>
    <cellStyle name="Normal 8 5 2 5" xfId="2958" xr:uid="{A3BF88C6-16BF-492B-A716-67EEF20F2931}"/>
    <cellStyle name="Normal 8 5 2 5 2" xfId="2959" xr:uid="{E928583F-3911-46C5-B0DA-E038415B42B3}"/>
    <cellStyle name="Normal 8 5 2 5 3" xfId="2960" xr:uid="{36131729-CD14-490E-A224-453EF93CA255}"/>
    <cellStyle name="Normal 8 5 2 5 4" xfId="2961" xr:uid="{6A386DB0-56D2-4AA3-A934-EA57C7B6B6C9}"/>
    <cellStyle name="Normal 8 5 2 6" xfId="2962" xr:uid="{8B06BC17-D1BA-4613-9124-9ECD6E978783}"/>
    <cellStyle name="Normal 8 5 2 7" xfId="2963" xr:uid="{8933E7F7-0A48-43DF-A52D-D0264FBA51FE}"/>
    <cellStyle name="Normal 8 5 2 8" xfId="2964" xr:uid="{1016B176-18F9-4F01-98E4-A9C777207FCB}"/>
    <cellStyle name="Normal 8 5 3" xfId="2965" xr:uid="{161D5760-E6E2-450D-914F-20BFABAE69C4}"/>
    <cellStyle name="Normal 8 5 3 2" xfId="2966" xr:uid="{D5E238D0-E7CB-4911-B97B-B00DD4DD0EE6}"/>
    <cellStyle name="Normal 8 5 3 2 2" xfId="2967" xr:uid="{4940163F-3F80-4F3E-9405-9DBFE2154068}"/>
    <cellStyle name="Normal 8 5 3 2 3" xfId="2968" xr:uid="{941706C3-0710-47E5-B337-13A00D7F5E06}"/>
    <cellStyle name="Normal 8 5 3 2 4" xfId="2969" xr:uid="{8E184441-CDE7-4630-BB94-4379C5E26B97}"/>
    <cellStyle name="Normal 8 5 3 3" xfId="2970" xr:uid="{E8D715C1-807A-43E2-B55B-15CF7E068468}"/>
    <cellStyle name="Normal 8 5 3 3 2" xfId="2971" xr:uid="{86099F79-2769-4814-96E1-E4E599B96B36}"/>
    <cellStyle name="Normal 8 5 3 3 3" xfId="2972" xr:uid="{95EA926C-1E9D-4392-A533-28D93D0F53BF}"/>
    <cellStyle name="Normal 8 5 3 3 4" xfId="2973" xr:uid="{4763842A-1C75-450F-8F41-D18A17B63292}"/>
    <cellStyle name="Normal 8 5 3 4" xfId="2974" xr:uid="{7379498B-9949-4E9C-8CB4-E51B83CDD84A}"/>
    <cellStyle name="Normal 8 5 3 5" xfId="2975" xr:uid="{7318A97E-EA70-44C5-92A9-CF9ECF22F61A}"/>
    <cellStyle name="Normal 8 5 3 6" xfId="2976" xr:uid="{208D51C2-53B1-48DA-81B0-AC5D69703A53}"/>
    <cellStyle name="Normal 8 5 4" xfId="2977" xr:uid="{93E3D2ED-130A-47FB-B0C2-098D698FA0FD}"/>
    <cellStyle name="Normal 8 5 4 2" xfId="2978" xr:uid="{F7B78CCD-3144-40F5-8FD7-647DA22C94A3}"/>
    <cellStyle name="Normal 8 5 4 2 2" xfId="2979" xr:uid="{92B39FDA-6F85-4C92-88CE-B75830C35BCE}"/>
    <cellStyle name="Normal 8 5 4 2 3" xfId="2980" xr:uid="{72A40773-902B-4B0A-851B-CD74CB43C8CA}"/>
    <cellStyle name="Normal 8 5 4 2 4" xfId="2981" xr:uid="{6F627B87-DDB2-428F-8B76-7B6014A8EF72}"/>
    <cellStyle name="Normal 8 5 4 3" xfId="2982" xr:uid="{330DFD1C-6F15-489E-8C8D-F94228456280}"/>
    <cellStyle name="Normal 8 5 4 4" xfId="2983" xr:uid="{44DFC636-ECE1-4BDA-83C3-53AD7E0FF5AA}"/>
    <cellStyle name="Normal 8 5 4 5" xfId="2984" xr:uid="{27044D34-7065-4810-AFD4-F32F415485F5}"/>
    <cellStyle name="Normal 8 5 5" xfId="2985" xr:uid="{D476CADA-9863-4DF6-B3DF-31822B48CAAD}"/>
    <cellStyle name="Normal 8 5 5 2" xfId="2986" xr:uid="{0BFDDA3B-51B6-4002-B504-233C282B4C4F}"/>
    <cellStyle name="Normal 8 5 5 3" xfId="2987" xr:uid="{9A23C3AD-4406-48F4-8FD4-16EC26ABFD3C}"/>
    <cellStyle name="Normal 8 5 5 4" xfId="2988" xr:uid="{A4C95B64-5484-4391-A37E-491A0D49A957}"/>
    <cellStyle name="Normal 8 5 6" xfId="2989" xr:uid="{A3398756-6CEB-4BD6-949B-B093B41B367C}"/>
    <cellStyle name="Normal 8 5 6 2" xfId="2990" xr:uid="{7B5C3B95-3790-415B-9A83-59B8FC9F6D56}"/>
    <cellStyle name="Normal 8 5 6 3" xfId="2991" xr:uid="{46A10F61-E548-412D-B136-B29EE41C8259}"/>
    <cellStyle name="Normal 8 5 6 4" xfId="2992" xr:uid="{BBAD45DA-D18E-451D-B5E9-EC3312AEC498}"/>
    <cellStyle name="Normal 8 5 7" xfId="2993" xr:uid="{F753FA19-B52F-4B35-983C-E86EE6D9EB41}"/>
    <cellStyle name="Normal 8 5 8" xfId="2994" xr:uid="{CC019D99-A6E5-40A8-85B2-DD8974693324}"/>
    <cellStyle name="Normal 8 5 9" xfId="2995" xr:uid="{D406662C-5137-4C83-9CC3-7A46BD36AFD8}"/>
    <cellStyle name="Normal 8 6" xfId="2996" xr:uid="{AA1DFF24-4CC8-475E-BBDC-D56D80F647A5}"/>
    <cellStyle name="Normal 8 6 2" xfId="2997" xr:uid="{3256889C-AFDD-47BC-B9F2-37CD49CAC45B}"/>
    <cellStyle name="Normal 8 6 2 2" xfId="2998" xr:uid="{7D5BC650-0506-4645-87EF-0B9BF0833FBD}"/>
    <cellStyle name="Normal 8 6 2 2 2" xfId="2999" xr:uid="{0EC39353-7292-4614-AB07-A24642A3D016}"/>
    <cellStyle name="Normal 8 6 2 2 2 2" xfId="4185" xr:uid="{B1C51693-0321-49F0-BD79-DEC1BE38160B}"/>
    <cellStyle name="Normal 8 6 2 2 3" xfId="3000" xr:uid="{E2F6AA6D-D00A-4206-A049-5695F15DF8E7}"/>
    <cellStyle name="Normal 8 6 2 2 4" xfId="3001" xr:uid="{4395B01A-835E-4A7D-AC7A-2D8E6F24378B}"/>
    <cellStyle name="Normal 8 6 2 3" xfId="3002" xr:uid="{F1FA9174-2D99-4123-933B-5930B780FB81}"/>
    <cellStyle name="Normal 8 6 2 3 2" xfId="3003" xr:uid="{AD5D3619-6FED-4373-BF75-9F80AE11B3E5}"/>
    <cellStyle name="Normal 8 6 2 3 3" xfId="3004" xr:uid="{97B11540-8ECF-4679-B9C4-6B87C1BB64A6}"/>
    <cellStyle name="Normal 8 6 2 3 4" xfId="3005" xr:uid="{9A209D43-9D80-4CAF-8D93-20D7A94CC9B2}"/>
    <cellStyle name="Normal 8 6 2 4" xfId="3006" xr:uid="{F96C0526-C721-433C-A416-E99FE44E62A5}"/>
    <cellStyle name="Normal 8 6 2 5" xfId="3007" xr:uid="{011AE3CF-4300-492D-8D69-906FD28FC145}"/>
    <cellStyle name="Normal 8 6 2 6" xfId="3008" xr:uid="{1CEA1B9F-FD52-4D6B-9974-16D881BEDA88}"/>
    <cellStyle name="Normal 8 6 3" xfId="3009" xr:uid="{5436DAC5-F9BC-473C-8D1A-488EB88F3617}"/>
    <cellStyle name="Normal 8 6 3 2" xfId="3010" xr:uid="{B207D192-111F-48E4-B5C5-1A23C7AA81C1}"/>
    <cellStyle name="Normal 8 6 3 2 2" xfId="3011" xr:uid="{CB62C85E-FCE4-4A9B-9DBF-E00D962A7CD8}"/>
    <cellStyle name="Normal 8 6 3 2 3" xfId="3012" xr:uid="{0529A582-107E-4CFD-B241-16003E2DA1F1}"/>
    <cellStyle name="Normal 8 6 3 2 4" xfId="3013" xr:uid="{AA3CACB5-E089-463A-A429-191A17284A3A}"/>
    <cellStyle name="Normal 8 6 3 3" xfId="3014" xr:uid="{793FA55D-4439-41A5-BC42-3971C6171F29}"/>
    <cellStyle name="Normal 8 6 3 4" xfId="3015" xr:uid="{F0FCBAAF-B239-4D4F-82BB-E9E0F76776F1}"/>
    <cellStyle name="Normal 8 6 3 5" xfId="3016" xr:uid="{592A5BE4-F8E4-4C6B-9343-327FDDC35946}"/>
    <cellStyle name="Normal 8 6 4" xfId="3017" xr:uid="{87804D3B-3F82-4423-886A-164543A89D90}"/>
    <cellStyle name="Normal 8 6 4 2" xfId="3018" xr:uid="{19CD5EE8-8697-4C07-97FF-F46F354A153B}"/>
    <cellStyle name="Normal 8 6 4 3" xfId="3019" xr:uid="{C27067F3-1305-4712-8718-F142F60B30F0}"/>
    <cellStyle name="Normal 8 6 4 4" xfId="3020" xr:uid="{7AB6D95B-74D8-4511-A29A-AE3E0735A863}"/>
    <cellStyle name="Normal 8 6 5" xfId="3021" xr:uid="{12C8848F-224D-42D4-8481-C1BAF79EA236}"/>
    <cellStyle name="Normal 8 6 5 2" xfId="3022" xr:uid="{68445510-DC4C-498E-AD76-9B0A46E59033}"/>
    <cellStyle name="Normal 8 6 5 3" xfId="3023" xr:uid="{248FD407-880F-4A37-ABCA-79CDC42D25F3}"/>
    <cellStyle name="Normal 8 6 5 4" xfId="3024" xr:uid="{A3743238-F12A-4157-B86A-ADB94FB74D22}"/>
    <cellStyle name="Normal 8 6 6" xfId="3025" xr:uid="{F13AC2A7-2000-464B-BE16-278762B87850}"/>
    <cellStyle name="Normal 8 6 7" xfId="3026" xr:uid="{B77C678C-C909-4A78-90E8-D59810C27A67}"/>
    <cellStyle name="Normal 8 6 8" xfId="3027" xr:uid="{CCAF0B74-D5CE-47B7-A73D-6FDEAE7613B6}"/>
    <cellStyle name="Normal 8 7" xfId="3028" xr:uid="{9430AB4C-9BA1-42FF-B394-0D135B6EB85D}"/>
    <cellStyle name="Normal 8 7 2" xfId="3029" xr:uid="{6BD68565-02AE-48B0-B05D-F51663861F57}"/>
    <cellStyle name="Normal 8 7 2 2" xfId="3030" xr:uid="{08E6F149-4D51-4CAC-96D6-0CDDEA15A45E}"/>
    <cellStyle name="Normal 8 7 2 2 2" xfId="3031" xr:uid="{24883B9E-CE21-4BAF-8322-D9D211B6A6E0}"/>
    <cellStyle name="Normal 8 7 2 2 3" xfId="3032" xr:uid="{9F55C5AE-46F5-4E73-93E0-62B2B353F977}"/>
    <cellStyle name="Normal 8 7 2 2 4" xfId="3033" xr:uid="{6B795F55-6A87-44B9-AC78-1074D61C596B}"/>
    <cellStyle name="Normal 8 7 2 3" xfId="3034" xr:uid="{85309DEF-AB37-4F65-9C21-BBE1A9C02995}"/>
    <cellStyle name="Normal 8 7 2 4" xfId="3035" xr:uid="{11D7CB29-88CD-40A3-83E0-A5CA1378EA2C}"/>
    <cellStyle name="Normal 8 7 2 5" xfId="3036" xr:uid="{7B7B6D2C-921A-4897-8EC0-236C2494CF56}"/>
    <cellStyle name="Normal 8 7 3" xfId="3037" xr:uid="{F087EDFE-C90C-47CA-BAA5-5B9817A517F5}"/>
    <cellStyle name="Normal 8 7 3 2" xfId="3038" xr:uid="{94CA2DB3-846F-4E85-BB83-860C9F801FFD}"/>
    <cellStyle name="Normal 8 7 3 3" xfId="3039" xr:uid="{B5E8D300-C0A2-45B7-9CF4-5D06E65EFCCC}"/>
    <cellStyle name="Normal 8 7 3 4" xfId="3040" xr:uid="{E339D84F-6FB2-4280-A515-D54654D373A6}"/>
    <cellStyle name="Normal 8 7 4" xfId="3041" xr:uid="{14D595D0-235A-411A-87A3-6FA96664B444}"/>
    <cellStyle name="Normal 8 7 4 2" xfId="3042" xr:uid="{AEEF92C5-9F51-41DD-87D6-2B21895E492A}"/>
    <cellStyle name="Normal 8 7 4 3" xfId="3043" xr:uid="{95FFFD7F-43A5-4907-A684-7E7CC0193B7F}"/>
    <cellStyle name="Normal 8 7 4 4" xfId="3044" xr:uid="{A05F41B4-0991-433D-AC16-808CA15C8189}"/>
    <cellStyle name="Normal 8 7 5" xfId="3045" xr:uid="{2A86042D-3835-42FC-A572-3CA96C38A91D}"/>
    <cellStyle name="Normal 8 7 6" xfId="3046" xr:uid="{3CB017BB-DD3D-495B-B9DC-190447DEAEC5}"/>
    <cellStyle name="Normal 8 7 7" xfId="3047" xr:uid="{A8F37A8C-576A-4A3D-92BA-87EC103E03F6}"/>
    <cellStyle name="Normal 8 8" xfId="3048" xr:uid="{C9A7CFE7-0A67-4BC4-84EE-24F575473DC0}"/>
    <cellStyle name="Normal 8 8 2" xfId="3049" xr:uid="{509E5A29-0B7A-4EFE-B56A-C378A109172B}"/>
    <cellStyle name="Normal 8 8 2 2" xfId="3050" xr:uid="{231B4E0A-C6C7-4500-9184-151017B226AE}"/>
    <cellStyle name="Normal 8 8 2 3" xfId="3051" xr:uid="{C52ED21D-5E3C-41BB-8A5B-179B346502DA}"/>
    <cellStyle name="Normal 8 8 2 4" xfId="3052" xr:uid="{B8D24B54-433F-4381-A7D6-56E6EE0DBA26}"/>
    <cellStyle name="Normal 8 8 3" xfId="3053" xr:uid="{C2B28CA0-8588-414C-BABE-31EEFF1265C3}"/>
    <cellStyle name="Normal 8 8 3 2" xfId="3054" xr:uid="{1575300F-9991-4278-8D91-341774813C29}"/>
    <cellStyle name="Normal 8 8 3 3" xfId="3055" xr:uid="{8EA912A8-BA61-4616-B29B-10AA8EE6D422}"/>
    <cellStyle name="Normal 8 8 3 4" xfId="3056" xr:uid="{51DE9DAD-C38E-4E46-B907-2C9DF40618BB}"/>
    <cellStyle name="Normal 8 8 4" xfId="3057" xr:uid="{DDC0F99F-B661-49AA-9469-330B74F36CFD}"/>
    <cellStyle name="Normal 8 8 5" xfId="3058" xr:uid="{5003882E-9B5A-4FEC-BAAC-7E2F0CD15918}"/>
    <cellStyle name="Normal 8 8 6" xfId="3059" xr:uid="{89A045D6-34CA-4137-8EAF-8BC7381179DF}"/>
    <cellStyle name="Normal 8 9" xfId="3060" xr:uid="{30F4AD42-8456-41F6-BEF6-7D1CFD14145A}"/>
    <cellStyle name="Normal 8 9 2" xfId="3061" xr:uid="{4911281C-DCD2-4176-AF6A-E6B82CFC1B1A}"/>
    <cellStyle name="Normal 8 9 2 2" xfId="3062" xr:uid="{EF521C01-CF0F-4AE4-B8A6-44CD681CF5C9}"/>
    <cellStyle name="Normal 8 9 2 2 2" xfId="4381" xr:uid="{71BAA033-7073-4D28-A27D-186287427BFF}"/>
    <cellStyle name="Normal 8 9 2 2 3" xfId="4613" xr:uid="{CD3BFD4D-B110-48E1-8E2D-6C55A9CDD871}"/>
    <cellStyle name="Normal 8 9 2 3" xfId="3063" xr:uid="{565EF2CE-67B1-4D7C-B728-84551B64B938}"/>
    <cellStyle name="Normal 8 9 2 4" xfId="3064" xr:uid="{8B889014-8D17-420E-8645-54E4BC6EF6A4}"/>
    <cellStyle name="Normal 8 9 3" xfId="3065" xr:uid="{0A7C4519-ACDD-4F04-9469-75A04F88DF24}"/>
    <cellStyle name="Normal 8 9 4" xfId="3066" xr:uid="{178A5514-3353-4A68-9450-9145398AD1D1}"/>
    <cellStyle name="Normal 8 9 4 2" xfId="4747" xr:uid="{B634EF57-E27E-4E31-87A9-1115DA0BE47A}"/>
    <cellStyle name="Normal 8 9 4 3" xfId="4614" xr:uid="{973FF5C1-F09E-4B04-8720-C74D9427076E}"/>
    <cellStyle name="Normal 8 9 4 4" xfId="4466" xr:uid="{A7CA33FF-0C07-4F6B-8235-733CFBEF8F97}"/>
    <cellStyle name="Normal 8 9 5" xfId="3067" xr:uid="{9254B987-6AC5-46C1-B2D7-D4DDC48A3050}"/>
    <cellStyle name="Normal 9" xfId="89" xr:uid="{B9698BEA-E866-4233-A60B-6F6F26AF339F}"/>
    <cellStyle name="Normal 9 10" xfId="3068" xr:uid="{7EA96906-F2FD-48E7-87B2-8FE111A3D538}"/>
    <cellStyle name="Normal 9 10 2" xfId="3069" xr:uid="{39D27B58-3B51-49DF-9B72-D0959978A2C6}"/>
    <cellStyle name="Normal 9 10 2 2" xfId="3070" xr:uid="{7029E78D-37AF-45F7-A7CB-53C9CC2F6867}"/>
    <cellStyle name="Normal 9 10 2 3" xfId="3071" xr:uid="{F880C2DA-077A-43B4-9788-FD32C95010CC}"/>
    <cellStyle name="Normal 9 10 2 4" xfId="3072" xr:uid="{51D9A24D-BF59-4038-9881-56D09F3B4A20}"/>
    <cellStyle name="Normal 9 10 3" xfId="3073" xr:uid="{27CFF21F-FF7D-4CDE-BFC9-BA61597A9ED2}"/>
    <cellStyle name="Normal 9 10 4" xfId="3074" xr:uid="{175A9FA0-BFE1-4B83-9E6C-3B026A5593C3}"/>
    <cellStyle name="Normal 9 10 5" xfId="3075" xr:uid="{D9AE2D51-CDB2-4489-BA07-0F79C13CC535}"/>
    <cellStyle name="Normal 9 11" xfId="3076" xr:uid="{A34ACE10-3B37-4067-9B95-B23629F70BA0}"/>
    <cellStyle name="Normal 9 11 2" xfId="3077" xr:uid="{192BD9A6-29AA-4C47-9C24-72DBF02239CC}"/>
    <cellStyle name="Normal 9 11 3" xfId="3078" xr:uid="{FA4968C9-0E3E-42E3-BAEF-BF18BF6ABCB4}"/>
    <cellStyle name="Normal 9 11 4" xfId="3079" xr:uid="{C5BA9B88-78E9-4BDD-A134-82F04D771951}"/>
    <cellStyle name="Normal 9 12" xfId="3080" xr:uid="{C8C0708F-5DCB-4178-9E67-782056AF85E5}"/>
    <cellStyle name="Normal 9 12 2" xfId="3081" xr:uid="{286FB08E-4F8E-4EA2-83FB-CE845C9AC6AC}"/>
    <cellStyle name="Normal 9 12 3" xfId="3082" xr:uid="{3E139179-30BE-43A4-8B8D-3146743B409D}"/>
    <cellStyle name="Normal 9 12 4" xfId="3083" xr:uid="{FE96CAE3-E673-4644-B415-BE8A03CC2778}"/>
    <cellStyle name="Normal 9 13" xfId="3084" xr:uid="{A986051F-8454-4744-92A8-1F44345E9C6F}"/>
    <cellStyle name="Normal 9 13 2" xfId="3085" xr:uid="{E7CF9012-C9EE-4165-ACAB-BC1C900C7009}"/>
    <cellStyle name="Normal 9 14" xfId="3086" xr:uid="{A2C171C3-4567-4B39-AA3E-5276497B2D13}"/>
    <cellStyle name="Normal 9 15" xfId="3087" xr:uid="{0A82A58C-DA4C-47D8-9E81-067F6C683683}"/>
    <cellStyle name="Normal 9 16" xfId="3088" xr:uid="{9BEB4397-C268-41D5-8C6C-E8AFBA1E3543}"/>
    <cellStyle name="Normal 9 2" xfId="90" xr:uid="{17252C82-A899-4D2E-838F-94C7E1515866}"/>
    <cellStyle name="Normal 9 2 2" xfId="3729" xr:uid="{CCCADE58-A00C-4724-9A44-107800A47899}"/>
    <cellStyle name="Normal 9 2 2 2" xfId="4593" xr:uid="{C5087F7B-D57C-41A5-963B-CA017530F345}"/>
    <cellStyle name="Normal 9 2 3" xfId="4594" xr:uid="{76948F8D-7CCD-4538-8100-354C0D03807C}"/>
    <cellStyle name="Normal 9 3" xfId="91" xr:uid="{3AB6F590-A74B-4169-B583-07981A909940}"/>
    <cellStyle name="Normal 9 3 10" xfId="3089" xr:uid="{310CFB72-E598-4508-880D-A227025949FC}"/>
    <cellStyle name="Normal 9 3 11" xfId="3090" xr:uid="{B5E46AEC-8C57-4D18-B701-4362C3791859}"/>
    <cellStyle name="Normal 9 3 2" xfId="3091" xr:uid="{CAF43F7C-3FC8-46C3-9375-00E4D9EBC5CC}"/>
    <cellStyle name="Normal 9 3 2 2" xfId="3092" xr:uid="{E871CC5A-EF50-4F76-B05F-0E67986CD9CC}"/>
    <cellStyle name="Normal 9 3 2 2 2" xfId="3093" xr:uid="{8E06C28E-2426-4563-A13B-EB99AA1B3480}"/>
    <cellStyle name="Normal 9 3 2 2 2 2" xfId="3094" xr:uid="{37D393E9-391F-47DE-896C-D9B1A6A5A58C}"/>
    <cellStyle name="Normal 9 3 2 2 2 2 2" xfId="3095" xr:uid="{FB33039D-33D9-42BF-BA7D-81230CFC6F4E}"/>
    <cellStyle name="Normal 9 3 2 2 2 2 2 2" xfId="4186" xr:uid="{ED695D3E-8420-4926-85E0-FB6D160618CD}"/>
    <cellStyle name="Normal 9 3 2 2 2 2 2 2 2" xfId="4187" xr:uid="{3E6C8FE0-C1A1-4C40-86C3-34188338B17A}"/>
    <cellStyle name="Normal 9 3 2 2 2 2 2 3" xfId="4188" xr:uid="{269FA4E2-1F36-410A-BAFF-AF55D9A7BF44}"/>
    <cellStyle name="Normal 9 3 2 2 2 2 3" xfId="3096" xr:uid="{3C95E47E-DC95-45B2-B040-EC6E68FEE44F}"/>
    <cellStyle name="Normal 9 3 2 2 2 2 3 2" xfId="4189" xr:uid="{9F5CDA0A-49DB-4B5E-9ABD-B10093771DC9}"/>
    <cellStyle name="Normal 9 3 2 2 2 2 4" xfId="3097" xr:uid="{18A74C20-CC89-4BB1-80B7-C83948BB1FBE}"/>
    <cellStyle name="Normal 9 3 2 2 2 3" xfId="3098" xr:uid="{B45CBDA5-D27F-4BC4-A3C1-216714E99C52}"/>
    <cellStyle name="Normal 9 3 2 2 2 3 2" xfId="3099" xr:uid="{FB7E311F-F335-4C57-A6A9-C426FB026FCE}"/>
    <cellStyle name="Normal 9 3 2 2 2 3 2 2" xfId="4190" xr:uid="{0609D704-BA26-4CB4-9250-CF8D79F5E5EB}"/>
    <cellStyle name="Normal 9 3 2 2 2 3 3" xfId="3100" xr:uid="{6D2EFC6B-F8E5-48C7-9EE0-40BA656A0D72}"/>
    <cellStyle name="Normal 9 3 2 2 2 3 4" xfId="3101" xr:uid="{C9656539-B5E9-4145-9DC3-C65D97EF9125}"/>
    <cellStyle name="Normal 9 3 2 2 2 4" xfId="3102" xr:uid="{4E445F6F-839C-4EE9-B90B-A54E38AD076C}"/>
    <cellStyle name="Normal 9 3 2 2 2 4 2" xfId="4191" xr:uid="{D94ADAF5-C3D3-4627-94D0-D9F91BA6DF3F}"/>
    <cellStyle name="Normal 9 3 2 2 2 5" xfId="3103" xr:uid="{089FDA04-1FC3-440E-A03D-CEBCC74A136D}"/>
    <cellStyle name="Normal 9 3 2 2 2 6" xfId="3104" xr:uid="{695A0EEA-7C6F-4116-BC35-59EEEAE91284}"/>
    <cellStyle name="Normal 9 3 2 2 3" xfId="3105" xr:uid="{C1BC9DCD-9A0C-4684-B5A0-56A54BB9FC39}"/>
    <cellStyle name="Normal 9 3 2 2 3 2" xfId="3106" xr:uid="{E980460F-03CB-40B0-A8A8-0C39029BE548}"/>
    <cellStyle name="Normal 9 3 2 2 3 2 2" xfId="3107" xr:uid="{F857FF1F-E610-4E57-8CEF-DFE0FB5C908B}"/>
    <cellStyle name="Normal 9 3 2 2 3 2 2 2" xfId="4192" xr:uid="{AA5C1FD1-50B8-4BB0-8506-B39A70A56A14}"/>
    <cellStyle name="Normal 9 3 2 2 3 2 2 2 2" xfId="4193" xr:uid="{C6316105-FF33-4D52-8B26-C10745B71D96}"/>
    <cellStyle name="Normal 9 3 2 2 3 2 2 3" xfId="4194" xr:uid="{A8EB02D2-0F75-4ED5-8CCD-864627293485}"/>
    <cellStyle name="Normal 9 3 2 2 3 2 3" xfId="3108" xr:uid="{F85B7818-50B5-4922-8D19-B9F525CF5F75}"/>
    <cellStyle name="Normal 9 3 2 2 3 2 3 2" xfId="4195" xr:uid="{1C506DF4-1112-4279-905F-4EAB8AF5DAC9}"/>
    <cellStyle name="Normal 9 3 2 2 3 2 4" xfId="3109" xr:uid="{A0A45897-9A57-45D0-BD01-942ED04E90AC}"/>
    <cellStyle name="Normal 9 3 2 2 3 3" xfId="3110" xr:uid="{4DC85531-91D6-496C-A64C-BD33780A85C5}"/>
    <cellStyle name="Normal 9 3 2 2 3 3 2" xfId="4196" xr:uid="{CCC72A9E-20DA-4AEB-92CF-13200B2A2C70}"/>
    <cellStyle name="Normal 9 3 2 2 3 3 2 2" xfId="4197" xr:uid="{BE2CC83D-0B1A-4A59-B1A8-C4DA7939A07E}"/>
    <cellStyle name="Normal 9 3 2 2 3 3 3" xfId="4198" xr:uid="{F5848783-EB60-44D1-A055-56377251B6FF}"/>
    <cellStyle name="Normal 9 3 2 2 3 4" xfId="3111" xr:uid="{594157EB-DA09-4F83-98AE-E8C2F5CB281C}"/>
    <cellStyle name="Normal 9 3 2 2 3 4 2" xfId="4199" xr:uid="{73464F6F-51DA-40F2-BCCC-E684457C4278}"/>
    <cellStyle name="Normal 9 3 2 2 3 5" xfId="3112" xr:uid="{A27B39ED-C9A0-4EF0-88DF-9162132EFB4F}"/>
    <cellStyle name="Normal 9 3 2 2 4" xfId="3113" xr:uid="{F8882ADE-A689-438C-A6DA-F296C3F049AC}"/>
    <cellStyle name="Normal 9 3 2 2 4 2" xfId="3114" xr:uid="{4ADCA123-D9D7-41F2-A861-784B1AA1444F}"/>
    <cellStyle name="Normal 9 3 2 2 4 2 2" xfId="4200" xr:uid="{929E2B13-4A30-44B3-B184-511E260BBC84}"/>
    <cellStyle name="Normal 9 3 2 2 4 2 2 2" xfId="4201" xr:uid="{0962300E-1D35-4CA8-81B9-0167DBA7282F}"/>
    <cellStyle name="Normal 9 3 2 2 4 2 3" xfId="4202" xr:uid="{1A6BFEC9-0614-44C9-861F-96D1D9C183F1}"/>
    <cellStyle name="Normal 9 3 2 2 4 3" xfId="3115" xr:uid="{70F2DB18-7AD5-48D8-B5C5-3ACCA64F7CF7}"/>
    <cellStyle name="Normal 9 3 2 2 4 3 2" xfId="4203" xr:uid="{3C365387-F2D5-429F-8C0F-11385A639F32}"/>
    <cellStyle name="Normal 9 3 2 2 4 4" xfId="3116" xr:uid="{5326D341-1E19-41E3-BA3D-8C378C9A3BB8}"/>
    <cellStyle name="Normal 9 3 2 2 5" xfId="3117" xr:uid="{038BC90C-1C50-4877-AFFE-4DE65250C401}"/>
    <cellStyle name="Normal 9 3 2 2 5 2" xfId="3118" xr:uid="{B54F1CDC-D601-428D-BB90-4703D2ECB9BE}"/>
    <cellStyle name="Normal 9 3 2 2 5 2 2" xfId="4204" xr:uid="{3EF96A57-FF29-41C5-B8B4-F53CBBEB3835}"/>
    <cellStyle name="Normal 9 3 2 2 5 3" xfId="3119" xr:uid="{314B7C3F-1888-42BF-950A-BBB95DE7AC1B}"/>
    <cellStyle name="Normal 9 3 2 2 5 4" xfId="3120" xr:uid="{D1023512-DF53-4671-8C36-ED7C6AE5FD1F}"/>
    <cellStyle name="Normal 9 3 2 2 6" xfId="3121" xr:uid="{DE99F25D-64C3-4AE2-A0EA-039A4FBF5656}"/>
    <cellStyle name="Normal 9 3 2 2 6 2" xfId="4205" xr:uid="{326CE2EF-702B-4CAB-814E-F42D640845B8}"/>
    <cellStyle name="Normal 9 3 2 2 7" xfId="3122" xr:uid="{E27CB05A-E475-4B16-AC08-8894D725C0D7}"/>
    <cellStyle name="Normal 9 3 2 2 8" xfId="3123" xr:uid="{2980082D-F193-47EE-8BAD-D2A1626EF653}"/>
    <cellStyle name="Normal 9 3 2 3" xfId="3124" xr:uid="{FB96D096-4FE8-433B-A135-121DBEC24852}"/>
    <cellStyle name="Normal 9 3 2 3 2" xfId="3125" xr:uid="{787441D6-EA34-489C-996D-1AD63DA3E940}"/>
    <cellStyle name="Normal 9 3 2 3 2 2" xfId="3126" xr:uid="{13108DBC-D065-4558-9D21-F3342CE1EF47}"/>
    <cellStyle name="Normal 9 3 2 3 2 2 2" xfId="4206" xr:uid="{9FA5A7BD-092D-4BBA-9E5D-39D910D457EE}"/>
    <cellStyle name="Normal 9 3 2 3 2 2 2 2" xfId="4207" xr:uid="{CA4AFBA7-C4D5-423F-8114-CE48A701516F}"/>
    <cellStyle name="Normal 9 3 2 3 2 2 3" xfId="4208" xr:uid="{87ED2A44-DC4F-41AD-8839-E2E1F73267A3}"/>
    <cellStyle name="Normal 9 3 2 3 2 3" xfId="3127" xr:uid="{0A560754-1A02-4014-AB9E-5846B637D9CD}"/>
    <cellStyle name="Normal 9 3 2 3 2 3 2" xfId="4209" xr:uid="{BA6DB6B5-DF55-4870-95A7-2704907BAC1F}"/>
    <cellStyle name="Normal 9 3 2 3 2 4" xfId="3128" xr:uid="{3BD183E3-4547-4BD8-9971-D240878A7FEB}"/>
    <cellStyle name="Normal 9 3 2 3 3" xfId="3129" xr:uid="{C1C8029B-CF4F-4220-A039-3D9FA9605407}"/>
    <cellStyle name="Normal 9 3 2 3 3 2" xfId="3130" xr:uid="{7E4D52C6-1CDD-4181-A51A-F44B53E08C90}"/>
    <cellStyle name="Normal 9 3 2 3 3 2 2" xfId="4210" xr:uid="{54F4074D-73C1-4BC9-B8FE-E47F7C29A81B}"/>
    <cellStyle name="Normal 9 3 2 3 3 3" xfId="3131" xr:uid="{6B857D87-240C-43AC-AECD-94465B9F1C84}"/>
    <cellStyle name="Normal 9 3 2 3 3 4" xfId="3132" xr:uid="{C7298876-43F8-4861-BB0D-1B6B4D5EF080}"/>
    <cellStyle name="Normal 9 3 2 3 4" xfId="3133" xr:uid="{B9F6620E-9020-4863-BED0-57CFBD724735}"/>
    <cellStyle name="Normal 9 3 2 3 4 2" xfId="4211" xr:uid="{C1C0B86A-EB81-4FF0-9D2B-6206D51CCC44}"/>
    <cellStyle name="Normal 9 3 2 3 5" xfId="3134" xr:uid="{14009DA1-6D59-4A8A-AFE7-F90EDE16EA99}"/>
    <cellStyle name="Normal 9 3 2 3 6" xfId="3135" xr:uid="{ECACFD30-6FBE-4226-8DC8-90F623736854}"/>
    <cellStyle name="Normal 9 3 2 4" xfId="3136" xr:uid="{7DBDD89C-46CA-4B27-9013-95159B0803C6}"/>
    <cellStyle name="Normal 9 3 2 4 2" xfId="3137" xr:uid="{E8965AAF-E691-4B17-A7DE-44AD5F333EFF}"/>
    <cellStyle name="Normal 9 3 2 4 2 2" xfId="3138" xr:uid="{1A665585-A7E6-4079-9757-C9DB88DEF01A}"/>
    <cellStyle name="Normal 9 3 2 4 2 2 2" xfId="4212" xr:uid="{1A669B45-104E-4E43-AB33-553D96B9644D}"/>
    <cellStyle name="Normal 9 3 2 4 2 2 2 2" xfId="4213" xr:uid="{B134B518-3C41-4527-9669-3A239AB6B5BD}"/>
    <cellStyle name="Normal 9 3 2 4 2 2 3" xfId="4214" xr:uid="{FDB5608E-20F4-444C-931A-FD7D2C77E4DB}"/>
    <cellStyle name="Normal 9 3 2 4 2 3" xfId="3139" xr:uid="{0539F3BB-97A7-4721-9E6E-8099CEE4A01A}"/>
    <cellStyle name="Normal 9 3 2 4 2 3 2" xfId="4215" xr:uid="{A3A0831C-A6BF-47C7-8A0D-37B7F3736D34}"/>
    <cellStyle name="Normal 9 3 2 4 2 4" xfId="3140" xr:uid="{6D6EF826-E4FC-4006-B002-C569D3F34CD9}"/>
    <cellStyle name="Normal 9 3 2 4 3" xfId="3141" xr:uid="{79F1E192-74D2-43AC-8925-1E7BC86AFF2D}"/>
    <cellStyle name="Normal 9 3 2 4 3 2" xfId="4216" xr:uid="{9F5BE00D-05D8-4C39-B3D0-F3ADB595B492}"/>
    <cellStyle name="Normal 9 3 2 4 3 2 2" xfId="4217" xr:uid="{4985A2F5-942D-4C9C-9770-1B11D2AF0107}"/>
    <cellStyle name="Normal 9 3 2 4 3 3" xfId="4218" xr:uid="{03BA65AF-2BA6-49DE-B63F-19D26CB3A6FB}"/>
    <cellStyle name="Normal 9 3 2 4 4" xfId="3142" xr:uid="{DF5E4771-A4A7-4367-A2D5-BE58F68F4639}"/>
    <cellStyle name="Normal 9 3 2 4 4 2" xfId="4219" xr:uid="{99715575-076D-419A-A329-DBE04B1CAC58}"/>
    <cellStyle name="Normal 9 3 2 4 5" xfId="3143" xr:uid="{5AB618A1-4919-4117-B794-D30CE1B7C76F}"/>
    <cellStyle name="Normal 9 3 2 5" xfId="3144" xr:uid="{F96B15E3-6017-4A62-A5F9-67E45579DA30}"/>
    <cellStyle name="Normal 9 3 2 5 2" xfId="3145" xr:uid="{58746B51-3707-415A-8D0A-F67F428AB7A1}"/>
    <cellStyle name="Normal 9 3 2 5 2 2" xfId="4220" xr:uid="{3AB1C659-1D2B-48C4-B572-459F48945DF8}"/>
    <cellStyle name="Normal 9 3 2 5 2 2 2" xfId="4221" xr:uid="{AF814865-1174-470D-A4AC-8F362BEE67BE}"/>
    <cellStyle name="Normal 9 3 2 5 2 3" xfId="4222" xr:uid="{FB1BA57E-CF73-4883-9E99-C51C91D14850}"/>
    <cellStyle name="Normal 9 3 2 5 3" xfId="3146" xr:uid="{5829BD00-C5C4-464C-BBAD-17B165414DA9}"/>
    <cellStyle name="Normal 9 3 2 5 3 2" xfId="4223" xr:uid="{52621CB8-F8A3-4BFE-8375-278D17F07D16}"/>
    <cellStyle name="Normal 9 3 2 5 4" xfId="3147" xr:uid="{E86BB812-0CA2-4FA9-8F0B-337757627530}"/>
    <cellStyle name="Normal 9 3 2 6" xfId="3148" xr:uid="{A291ACB7-2AD0-4FF7-AD93-46EEABFDFA61}"/>
    <cellStyle name="Normal 9 3 2 6 2" xfId="3149" xr:uid="{E2C64E8F-9EAB-4BCD-A0FC-384791595B04}"/>
    <cellStyle name="Normal 9 3 2 6 2 2" xfId="4224" xr:uid="{CB914638-3EAC-4BB6-9920-FCF2B7D0190F}"/>
    <cellStyle name="Normal 9 3 2 6 3" xfId="3150" xr:uid="{B107C313-13E2-4937-801E-C69CD91E309C}"/>
    <cellStyle name="Normal 9 3 2 6 4" xfId="3151" xr:uid="{C1F24BAE-B708-45C9-88E3-6A40781A4AAD}"/>
    <cellStyle name="Normal 9 3 2 7" xfId="3152" xr:uid="{75DC21C9-791E-414D-9652-AD5C21A7AACE}"/>
    <cellStyle name="Normal 9 3 2 7 2" xfId="4225" xr:uid="{AADADB2E-9679-4A19-A177-D0EA66F55287}"/>
    <cellStyle name="Normal 9 3 2 8" xfId="3153" xr:uid="{AA9E3449-0C11-4B57-84FD-4D1018A5DF11}"/>
    <cellStyle name="Normal 9 3 2 9" xfId="3154" xr:uid="{B97A94BF-3882-434D-B1C5-2EEF52790C6C}"/>
    <cellStyle name="Normal 9 3 3" xfId="3155" xr:uid="{1D42F5ED-DED8-4007-B891-7D6D26D57753}"/>
    <cellStyle name="Normal 9 3 3 2" xfId="3156" xr:uid="{B368F723-0A94-4CB9-9527-37B7DA0B0AD9}"/>
    <cellStyle name="Normal 9 3 3 2 2" xfId="3157" xr:uid="{0E0F5845-105F-46AB-982C-72DD2A84443E}"/>
    <cellStyle name="Normal 9 3 3 2 2 2" xfId="3158" xr:uid="{128C1226-8D51-4222-911E-2FE7A2A3A486}"/>
    <cellStyle name="Normal 9 3 3 2 2 2 2" xfId="4226" xr:uid="{484F8EBD-F4C7-4CD1-BA70-08D0341C86E5}"/>
    <cellStyle name="Normal 9 3 3 2 2 2 2 2" xfId="4227" xr:uid="{9A56E2AC-5264-45D5-B5D0-539195D91EB5}"/>
    <cellStyle name="Normal 9 3 3 2 2 2 3" xfId="4228" xr:uid="{494BF51B-C0BA-4964-9EAB-B3F721914422}"/>
    <cellStyle name="Normal 9 3 3 2 2 3" xfId="3159" xr:uid="{84399C1F-564C-4B22-B11B-CB3561461692}"/>
    <cellStyle name="Normal 9 3 3 2 2 3 2" xfId="4229" xr:uid="{9415FE47-BE60-4476-A93E-6D520E00379B}"/>
    <cellStyle name="Normal 9 3 3 2 2 4" xfId="3160" xr:uid="{F3A40B1A-496D-4230-942F-B3F33F53004D}"/>
    <cellStyle name="Normal 9 3 3 2 3" xfId="3161" xr:uid="{58D58D5F-B226-4AD1-B119-51EBB14064CC}"/>
    <cellStyle name="Normal 9 3 3 2 3 2" xfId="3162" xr:uid="{D90235F8-E69A-4890-8D26-75434D4C2761}"/>
    <cellStyle name="Normal 9 3 3 2 3 2 2" xfId="4230" xr:uid="{869C1414-8692-4060-92F7-5EC0574D2BC1}"/>
    <cellStyle name="Normal 9 3 3 2 3 3" xfId="3163" xr:uid="{B5963F98-A87C-4480-89CF-7BF66B2A783F}"/>
    <cellStyle name="Normal 9 3 3 2 3 4" xfId="3164" xr:uid="{E5FD0F58-05A2-4E8C-AA06-EAF69C40435B}"/>
    <cellStyle name="Normal 9 3 3 2 4" xfId="3165" xr:uid="{A3F975E7-C28C-4EED-B9D2-308FB8E2E8E8}"/>
    <cellStyle name="Normal 9 3 3 2 4 2" xfId="4231" xr:uid="{84DF492D-6092-4A02-BB0B-064221E21719}"/>
    <cellStyle name="Normal 9 3 3 2 5" xfId="3166" xr:uid="{EA5FD8E1-DB75-4BDC-A396-F79EEAF4EB28}"/>
    <cellStyle name="Normal 9 3 3 2 6" xfId="3167" xr:uid="{B53B8C19-CAA5-42C0-9ED2-63E893F77FDE}"/>
    <cellStyle name="Normal 9 3 3 3" xfId="3168" xr:uid="{A4F73640-44A3-4A50-8C91-8D1FFE947D41}"/>
    <cellStyle name="Normal 9 3 3 3 2" xfId="3169" xr:uid="{8E32B724-8A1C-4549-B301-2A1C646B3662}"/>
    <cellStyle name="Normal 9 3 3 3 2 2" xfId="3170" xr:uid="{4F181CFB-BC6B-4064-8D68-600EE89D2A80}"/>
    <cellStyle name="Normal 9 3 3 3 2 2 2" xfId="4232" xr:uid="{AF629878-2153-439E-8B65-9BF2AEB43321}"/>
    <cellStyle name="Normal 9 3 3 3 2 2 2 2" xfId="4233" xr:uid="{ECA6F64D-D62F-401E-8CD1-44145B985C82}"/>
    <cellStyle name="Normal 9 3 3 3 2 2 2 2 2" xfId="4766" xr:uid="{8C420835-F5C5-49AA-820C-79168E4A2FA5}"/>
    <cellStyle name="Normal 9 3 3 3 2 2 3" xfId="4234" xr:uid="{5C27384C-CC0B-4D0F-A7ED-6DCE76EEAE0E}"/>
    <cellStyle name="Normal 9 3 3 3 2 2 3 2" xfId="4767" xr:uid="{B26F4BE1-4EEE-4A6E-B3E7-FF76D167D2E7}"/>
    <cellStyle name="Normal 9 3 3 3 2 3" xfId="3171" xr:uid="{2B9B4278-D8CF-4CF3-997A-2D4A53B1F9FE}"/>
    <cellStyle name="Normal 9 3 3 3 2 3 2" xfId="4235" xr:uid="{9A521893-1E8F-494D-90A0-50B9656833AA}"/>
    <cellStyle name="Normal 9 3 3 3 2 3 2 2" xfId="4769" xr:uid="{B5D2BEB1-54A0-4495-8B6A-78CBF9B515B4}"/>
    <cellStyle name="Normal 9 3 3 3 2 3 3" xfId="4768" xr:uid="{D463C8D8-7B57-4013-B31F-D5D621DDE9E7}"/>
    <cellStyle name="Normal 9 3 3 3 2 4" xfId="3172" xr:uid="{15040BAE-D397-4FA2-AA31-BAEFD0225C98}"/>
    <cellStyle name="Normal 9 3 3 3 2 4 2" xfId="4770" xr:uid="{03BB5060-E3E5-4057-BD2E-86EE9263C4D0}"/>
    <cellStyle name="Normal 9 3 3 3 3" xfId="3173" xr:uid="{D4178AE9-EC74-4DA9-96BF-2C56764C9273}"/>
    <cellStyle name="Normal 9 3 3 3 3 2" xfId="4236" xr:uid="{420CC192-A5F1-4F3D-996B-B0FF0365FE40}"/>
    <cellStyle name="Normal 9 3 3 3 3 2 2" xfId="4237" xr:uid="{C5F6ABA0-0444-43A5-A07D-F9473D50F9D8}"/>
    <cellStyle name="Normal 9 3 3 3 3 2 2 2" xfId="4773" xr:uid="{B7CDDF41-83E5-4371-82E8-D3205A5AD6E3}"/>
    <cellStyle name="Normal 9 3 3 3 3 2 3" xfId="4772" xr:uid="{13329D83-DBB5-45EA-ABEB-044700B774EC}"/>
    <cellStyle name="Normal 9 3 3 3 3 3" xfId="4238" xr:uid="{DD6C3030-615C-4838-80E7-5A64E33C8585}"/>
    <cellStyle name="Normal 9 3 3 3 3 3 2" xfId="4774" xr:uid="{C8109114-2EB9-4A69-A959-A1A491372C09}"/>
    <cellStyle name="Normal 9 3 3 3 3 4" xfId="4771" xr:uid="{FCF9BF7C-0EE3-4469-A009-CFA7EF4B37DE}"/>
    <cellStyle name="Normal 9 3 3 3 4" xfId="3174" xr:uid="{4254164E-04E1-49FE-9D6C-9294A4BE1E88}"/>
    <cellStyle name="Normal 9 3 3 3 4 2" xfId="4239" xr:uid="{801813AC-E848-4051-9FE0-BBE2068EF0E3}"/>
    <cellStyle name="Normal 9 3 3 3 4 2 2" xfId="4776" xr:uid="{91B53EAF-6FA9-4B21-BB45-063990A4B572}"/>
    <cellStyle name="Normal 9 3 3 3 4 3" xfId="4775" xr:uid="{DCD32E4B-E7B7-44EB-BD5C-F8EF677E3637}"/>
    <cellStyle name="Normal 9 3 3 3 5" xfId="3175" xr:uid="{3E680276-11BA-4381-8BB9-071A796EC4D0}"/>
    <cellStyle name="Normal 9 3 3 3 5 2" xfId="4777" xr:uid="{94EB7A6F-FD27-4184-AD77-E082A9B5DA33}"/>
    <cellStyle name="Normal 9 3 3 4" xfId="3176" xr:uid="{51C22599-A8F4-4DE6-8A9B-DB991D4CA976}"/>
    <cellStyle name="Normal 9 3 3 4 2" xfId="3177" xr:uid="{3749CEC7-075C-470E-BFA8-F7BDA54DD961}"/>
    <cellStyle name="Normal 9 3 3 4 2 2" xfId="4240" xr:uid="{A5EB274F-2B17-46E3-A911-81F8A450952C}"/>
    <cellStyle name="Normal 9 3 3 4 2 2 2" xfId="4241" xr:uid="{9C383B0F-FBFC-43FA-88C5-887799FEA6DF}"/>
    <cellStyle name="Normal 9 3 3 4 2 2 2 2" xfId="4781" xr:uid="{3BA83D77-8BA7-418B-B4E4-00D30DEA6F79}"/>
    <cellStyle name="Normal 9 3 3 4 2 2 3" xfId="4780" xr:uid="{31C0F451-83C0-431C-9B76-75C64FFB5971}"/>
    <cellStyle name="Normal 9 3 3 4 2 3" xfId="4242" xr:uid="{C07B8425-520E-45A6-8593-9AA6319C98A4}"/>
    <cellStyle name="Normal 9 3 3 4 2 3 2" xfId="4782" xr:uid="{1B9750C4-8F96-4047-B765-B974567E29C1}"/>
    <cellStyle name="Normal 9 3 3 4 2 4" xfId="4779" xr:uid="{D3B663A6-084B-42E0-9B66-52F99B67DDF2}"/>
    <cellStyle name="Normal 9 3 3 4 3" xfId="3178" xr:uid="{F2E7E51D-F87E-44E1-87BC-6B8C846571A7}"/>
    <cellStyle name="Normal 9 3 3 4 3 2" xfId="4243" xr:uid="{92145B21-34B4-498C-B25D-86F840F01200}"/>
    <cellStyle name="Normal 9 3 3 4 3 2 2" xfId="4784" xr:uid="{15CDE8D4-18D9-4A12-8BA9-917655298CF7}"/>
    <cellStyle name="Normal 9 3 3 4 3 3" xfId="4783" xr:uid="{50291ABD-B82A-4E7A-A65D-BB3BB43A0447}"/>
    <cellStyle name="Normal 9 3 3 4 4" xfId="3179" xr:uid="{495E7174-1F6C-465E-8D52-BCF22FFAC124}"/>
    <cellStyle name="Normal 9 3 3 4 4 2" xfId="4785" xr:uid="{CC4ABC2D-CF63-4685-8902-370DD0F3778A}"/>
    <cellStyle name="Normal 9 3 3 4 5" xfId="4778" xr:uid="{F908F7AA-2E1C-4ADC-8156-F52EF58EE78B}"/>
    <cellStyle name="Normal 9 3 3 5" xfId="3180" xr:uid="{9AF8BE30-3C11-4C69-9226-8DA5AF6D085A}"/>
    <cellStyle name="Normal 9 3 3 5 2" xfId="3181" xr:uid="{00C9BF13-B665-422C-95C0-067A46218F78}"/>
    <cellStyle name="Normal 9 3 3 5 2 2" xfId="4244" xr:uid="{AF8FDD4D-85B9-45F7-832E-E313AD32A625}"/>
    <cellStyle name="Normal 9 3 3 5 2 2 2" xfId="4788" xr:uid="{562402AF-EC53-4756-B59F-67D576B06227}"/>
    <cellStyle name="Normal 9 3 3 5 2 3" xfId="4787" xr:uid="{2F53D804-08AD-4E60-BB0E-1433050E36AD}"/>
    <cellStyle name="Normal 9 3 3 5 3" xfId="3182" xr:uid="{C7B2FAEA-5D2A-4DE7-8BFD-F74923E326CD}"/>
    <cellStyle name="Normal 9 3 3 5 3 2" xfId="4789" xr:uid="{BC703D7C-0628-4637-9C0B-3D333231F823}"/>
    <cellStyle name="Normal 9 3 3 5 4" xfId="3183" xr:uid="{8995284F-D5F6-41CA-89A1-994374A4A6F0}"/>
    <cellStyle name="Normal 9 3 3 5 4 2" xfId="4790" xr:uid="{580D2F57-906C-4236-B707-82F89BE5C849}"/>
    <cellStyle name="Normal 9 3 3 5 5" xfId="4786" xr:uid="{5B407503-DF13-47F4-A91D-5ECF98F71249}"/>
    <cellStyle name="Normal 9 3 3 6" xfId="3184" xr:uid="{6A2A24B1-872A-492D-9030-8FE20949EFC2}"/>
    <cellStyle name="Normal 9 3 3 6 2" xfId="4245" xr:uid="{97E0B6EE-0974-4040-B640-2AA48617224F}"/>
    <cellStyle name="Normal 9 3 3 6 2 2" xfId="4792" xr:uid="{DEDBD88C-965F-4919-9631-B0947C40909A}"/>
    <cellStyle name="Normal 9 3 3 6 3" xfId="4791" xr:uid="{789E064B-444A-4AD3-8B81-7EC8C89EAC61}"/>
    <cellStyle name="Normal 9 3 3 7" xfId="3185" xr:uid="{827D3C43-9A6B-43B6-8BE8-B49D3C8B14FF}"/>
    <cellStyle name="Normal 9 3 3 7 2" xfId="4793" xr:uid="{DF7FD566-182B-4615-BB50-35EB88D666FC}"/>
    <cellStyle name="Normal 9 3 3 8" xfId="3186" xr:uid="{431C7AE0-7DBE-4273-982D-E067E9B55ED4}"/>
    <cellStyle name="Normal 9 3 3 8 2" xfId="4794" xr:uid="{F6ADE094-0647-45E5-9101-BFE2D0E56B9F}"/>
    <cellStyle name="Normal 9 3 4" xfId="3187" xr:uid="{B8CE5BC7-6E29-431C-815D-D4A231C07B54}"/>
    <cellStyle name="Normal 9 3 4 2" xfId="3188" xr:uid="{DE0D1DB1-4673-4BDA-AEDF-55C63C6DFCDF}"/>
    <cellStyle name="Normal 9 3 4 2 2" xfId="3189" xr:uid="{67EB8632-56B3-4528-AFA5-8FF04195CDFF}"/>
    <cellStyle name="Normal 9 3 4 2 2 2" xfId="3190" xr:uid="{7DC79017-5EB3-486D-A0E4-1D6C8BD77DCF}"/>
    <cellStyle name="Normal 9 3 4 2 2 2 2" xfId="4246" xr:uid="{53FA5DDF-8F76-4D70-B3D9-9DEFD040FD3B}"/>
    <cellStyle name="Normal 9 3 4 2 2 2 2 2" xfId="4799" xr:uid="{8D292F96-344B-4E83-9A5C-4C85022A61B3}"/>
    <cellStyle name="Normal 9 3 4 2 2 2 3" xfId="4798" xr:uid="{DA430A50-F44F-4394-A4ED-E25947489A16}"/>
    <cellStyle name="Normal 9 3 4 2 2 3" xfId="3191" xr:uid="{BD8A99E5-C0A9-4639-917E-4000FD484273}"/>
    <cellStyle name="Normal 9 3 4 2 2 3 2" xfId="4800" xr:uid="{E11617ED-6D2A-4AD9-A019-3A8A70559701}"/>
    <cellStyle name="Normal 9 3 4 2 2 4" xfId="3192" xr:uid="{AC2EA80A-337B-4A81-8B6C-FE692085E4D1}"/>
    <cellStyle name="Normal 9 3 4 2 2 4 2" xfId="4801" xr:uid="{8432926C-9EB2-441F-8DC2-B0F6E4FC1237}"/>
    <cellStyle name="Normal 9 3 4 2 2 5" xfId="4797" xr:uid="{40F36363-EDF2-4AB0-BD00-01AA787C8E4E}"/>
    <cellStyle name="Normal 9 3 4 2 3" xfId="3193" xr:uid="{CD140DA3-6EB3-45EB-BDD7-0A7C44EFDC74}"/>
    <cellStyle name="Normal 9 3 4 2 3 2" xfId="4247" xr:uid="{70BF0F17-63D7-4E67-90E0-887659C5BD69}"/>
    <cellStyle name="Normal 9 3 4 2 3 2 2" xfId="4803" xr:uid="{0E3A3814-7CC3-4185-9318-9E918B3CB4D4}"/>
    <cellStyle name="Normal 9 3 4 2 3 3" xfId="4802" xr:uid="{178AE1E7-654C-4276-AE82-765B036386C5}"/>
    <cellStyle name="Normal 9 3 4 2 4" xfId="3194" xr:uid="{469EE923-C8B1-4A57-94CF-BF29DCAE48BB}"/>
    <cellStyle name="Normal 9 3 4 2 4 2" xfId="4804" xr:uid="{0C1DE1FA-14F8-489A-80F3-ACA2BE79F8A5}"/>
    <cellStyle name="Normal 9 3 4 2 5" xfId="3195" xr:uid="{B7E76A62-CDC7-4664-999D-256DE7ECF1EE}"/>
    <cellStyle name="Normal 9 3 4 2 5 2" xfId="4805" xr:uid="{8D8754F0-7C11-4936-B311-60D54D204BE6}"/>
    <cellStyle name="Normal 9 3 4 2 6" xfId="4796" xr:uid="{F8E670E3-E222-44B0-BAB6-F5AA221B5D55}"/>
    <cellStyle name="Normal 9 3 4 3" xfId="3196" xr:uid="{F2AF5BA5-B207-46CD-8BB0-461EDD948D48}"/>
    <cellStyle name="Normal 9 3 4 3 2" xfId="3197" xr:uid="{1805BAD7-8BF6-473B-A570-73F80A5EBE1E}"/>
    <cellStyle name="Normal 9 3 4 3 2 2" xfId="4248" xr:uid="{68C746D0-0677-4DD0-A182-03DE13DD41B9}"/>
    <cellStyle name="Normal 9 3 4 3 2 2 2" xfId="4808" xr:uid="{ADDD4F12-A1B7-425F-88DE-28B6900130E7}"/>
    <cellStyle name="Normal 9 3 4 3 2 3" xfId="4807" xr:uid="{E72B3956-695F-435C-830F-F67C77512BB7}"/>
    <cellStyle name="Normal 9 3 4 3 3" xfId="3198" xr:uid="{EBA90096-9E50-4BD2-A0F3-8AF1CB65A501}"/>
    <cellStyle name="Normal 9 3 4 3 3 2" xfId="4809" xr:uid="{EE4CD524-E03F-4122-8286-3995614D286D}"/>
    <cellStyle name="Normal 9 3 4 3 4" xfId="3199" xr:uid="{FE5041A9-06DB-4E26-8A80-81F4E649EC5C}"/>
    <cellStyle name="Normal 9 3 4 3 4 2" xfId="4810" xr:uid="{F44619DD-316D-472B-A231-4332254E5FC2}"/>
    <cellStyle name="Normal 9 3 4 3 5" xfId="4806" xr:uid="{9D8F329F-260F-45C7-B82F-FAD93358AD12}"/>
    <cellStyle name="Normal 9 3 4 4" xfId="3200" xr:uid="{6BD3C52B-6A20-444D-9103-8C96934FDF83}"/>
    <cellStyle name="Normal 9 3 4 4 2" xfId="3201" xr:uid="{A9B2956F-C3CB-4AFA-9837-9D12EED72C9E}"/>
    <cellStyle name="Normal 9 3 4 4 2 2" xfId="4812" xr:uid="{85F7AEA6-DE30-45DE-9225-61E88889500F}"/>
    <cellStyle name="Normal 9 3 4 4 3" xfId="3202" xr:uid="{6AE48056-DFDE-45B7-AF60-E84F4291C46B}"/>
    <cellStyle name="Normal 9 3 4 4 3 2" xfId="4813" xr:uid="{A11BE2D1-900F-425C-AC55-0E13F7630BE4}"/>
    <cellStyle name="Normal 9 3 4 4 4" xfId="3203" xr:uid="{56BE16E2-A64D-470D-9136-A6D7C8F0E67E}"/>
    <cellStyle name="Normal 9 3 4 4 4 2" xfId="4814" xr:uid="{0DC32EA5-44E2-46C0-9BC0-8295191D8B5D}"/>
    <cellStyle name="Normal 9 3 4 4 5" xfId="4811" xr:uid="{A41AFA89-B782-479E-A025-DDED598B674F}"/>
    <cellStyle name="Normal 9 3 4 5" xfId="3204" xr:uid="{9134C947-0887-47B4-9997-67EF51BC05E9}"/>
    <cellStyle name="Normal 9 3 4 5 2" xfId="4815" xr:uid="{63EF0811-085A-451F-98B3-255742270804}"/>
    <cellStyle name="Normal 9 3 4 6" xfId="3205" xr:uid="{BC70CF87-1249-4057-B4A6-4D95874C48C4}"/>
    <cellStyle name="Normal 9 3 4 6 2" xfId="4816" xr:uid="{39418C56-E69F-411E-8995-0E0496AAE16E}"/>
    <cellStyle name="Normal 9 3 4 7" xfId="3206" xr:uid="{6BA2BD21-C963-435F-9E38-BE5468984E21}"/>
    <cellStyle name="Normal 9 3 4 7 2" xfId="4817" xr:uid="{BB93219A-A2C8-4215-9EE6-E5200D0865D0}"/>
    <cellStyle name="Normal 9 3 4 8" xfId="4795" xr:uid="{22B01ABC-3A9E-4992-B3FA-996134636912}"/>
    <cellStyle name="Normal 9 3 5" xfId="3207" xr:uid="{7321F2D8-28E0-4ED1-B37F-F3649B33C5CD}"/>
    <cellStyle name="Normal 9 3 5 2" xfId="3208" xr:uid="{B5609AD4-2824-4B50-BE5A-4F3E35E6EA7F}"/>
    <cellStyle name="Normal 9 3 5 2 2" xfId="3209" xr:uid="{6E2FB2DB-3E56-4570-A24A-CE186BC77783}"/>
    <cellStyle name="Normal 9 3 5 2 2 2" xfId="4249" xr:uid="{2C2D836C-345C-47E7-A8FD-101D6A32F383}"/>
    <cellStyle name="Normal 9 3 5 2 2 2 2" xfId="4250" xr:uid="{C6A5D9B4-990A-4341-AD5C-0D8FA8EAF9AC}"/>
    <cellStyle name="Normal 9 3 5 2 2 2 2 2" xfId="4822" xr:uid="{4274749C-DDBF-4287-9C01-BD4AEFA115E6}"/>
    <cellStyle name="Normal 9 3 5 2 2 2 3" xfId="4821" xr:uid="{E4E6FC66-2DDC-4E66-9EF3-EE6C317939F0}"/>
    <cellStyle name="Normal 9 3 5 2 2 3" xfId="4251" xr:uid="{8DAD76AA-35EF-4523-8E33-FDBC24458947}"/>
    <cellStyle name="Normal 9 3 5 2 2 3 2" xfId="4823" xr:uid="{16FA4CF2-5F7B-4B57-900C-D0744D378A94}"/>
    <cellStyle name="Normal 9 3 5 2 2 4" xfId="4820" xr:uid="{85D33DEC-97D4-415B-8B80-AF08C559D4CC}"/>
    <cellStyle name="Normal 9 3 5 2 3" xfId="3210" xr:uid="{42B1D726-3E4A-49AA-B566-AFDE6049C33C}"/>
    <cellStyle name="Normal 9 3 5 2 3 2" xfId="4252" xr:uid="{059AC185-F8C0-4843-A338-2DE97B0E750A}"/>
    <cellStyle name="Normal 9 3 5 2 3 2 2" xfId="4825" xr:uid="{E25A8E59-3CEA-433D-BE46-D7AB32AD7DF6}"/>
    <cellStyle name="Normal 9 3 5 2 3 3" xfId="4824" xr:uid="{80986723-8310-4E9B-A6C7-7A00430F8F38}"/>
    <cellStyle name="Normal 9 3 5 2 4" xfId="3211" xr:uid="{4542E4B9-B3FB-4541-9B0B-4FF00C21B711}"/>
    <cellStyle name="Normal 9 3 5 2 4 2" xfId="4826" xr:uid="{803DAF9F-48F0-4E08-A108-7E563CEC1DC0}"/>
    <cellStyle name="Normal 9 3 5 2 5" xfId="4819" xr:uid="{A9327841-E4C3-47A4-8563-12C729A6AF9E}"/>
    <cellStyle name="Normal 9 3 5 3" xfId="3212" xr:uid="{0DF5D083-1CEE-495B-B367-81FFF05C2609}"/>
    <cellStyle name="Normal 9 3 5 3 2" xfId="3213" xr:uid="{C00E4A23-475F-462E-B819-FEDEEB19860F}"/>
    <cellStyle name="Normal 9 3 5 3 2 2" xfId="4253" xr:uid="{7F863010-51D9-4F5A-B3D4-06577E21870D}"/>
    <cellStyle name="Normal 9 3 5 3 2 2 2" xfId="4829" xr:uid="{DB0226D4-FA0E-4D7A-AB7A-70792984DED0}"/>
    <cellStyle name="Normal 9 3 5 3 2 3" xfId="4828" xr:uid="{0E689025-FF16-4944-9E34-CA770951E14E}"/>
    <cellStyle name="Normal 9 3 5 3 3" xfId="3214" xr:uid="{C753025F-C0CB-405F-8FA1-492C5F6C6AD6}"/>
    <cellStyle name="Normal 9 3 5 3 3 2" xfId="4830" xr:uid="{1A1F48CF-3C77-4C45-933D-FA2DCDA55998}"/>
    <cellStyle name="Normal 9 3 5 3 4" xfId="3215" xr:uid="{4776CAEE-CC93-42E2-A432-88126134575D}"/>
    <cellStyle name="Normal 9 3 5 3 4 2" xfId="4831" xr:uid="{C4A2CDCD-50C8-4821-867B-8C8BFA7C5AA6}"/>
    <cellStyle name="Normal 9 3 5 3 5" xfId="4827" xr:uid="{DA94AD17-FE18-4BA7-807F-3B59AA21B3A6}"/>
    <cellStyle name="Normal 9 3 5 4" xfId="3216" xr:uid="{4DCF7A41-B0F6-4E88-AE40-0B4D78655B02}"/>
    <cellStyle name="Normal 9 3 5 4 2" xfId="4254" xr:uid="{E697BA19-E862-48AA-A89D-7B88135180EB}"/>
    <cellStyle name="Normal 9 3 5 4 2 2" xfId="4833" xr:uid="{F35FEFC2-4FAD-41B0-9090-E750B4A5A317}"/>
    <cellStyle name="Normal 9 3 5 4 3" xfId="4832" xr:uid="{009E283B-E373-445B-BA39-353414EBB61A}"/>
    <cellStyle name="Normal 9 3 5 5" xfId="3217" xr:uid="{C73E99C1-283B-4BD6-9A07-F1CA78770C0F}"/>
    <cellStyle name="Normal 9 3 5 5 2" xfId="4834" xr:uid="{39999F13-9A6C-49A7-8D57-AE01795EE9B2}"/>
    <cellStyle name="Normal 9 3 5 6" xfId="3218" xr:uid="{084C68C6-2D6B-4B15-AD3C-C7E33AF09F2D}"/>
    <cellStyle name="Normal 9 3 5 6 2" xfId="4835" xr:uid="{8E7DFEF4-1871-46D1-9992-EB61E25C7CD9}"/>
    <cellStyle name="Normal 9 3 5 7" xfId="4818" xr:uid="{5945B3F2-FD08-4186-8833-50A3DA99DF9B}"/>
    <cellStyle name="Normal 9 3 6" xfId="3219" xr:uid="{31B8CEEE-5778-4677-B659-95F4C0B354C5}"/>
    <cellStyle name="Normal 9 3 6 2" xfId="3220" xr:uid="{DB5699B2-5750-4604-B724-BD602D296519}"/>
    <cellStyle name="Normal 9 3 6 2 2" xfId="3221" xr:uid="{556A4FB6-8E58-444E-89FB-05FC3D43FE89}"/>
    <cellStyle name="Normal 9 3 6 2 2 2" xfId="4255" xr:uid="{4BDE575B-BEFF-441D-8D56-6E1DC286240F}"/>
    <cellStyle name="Normal 9 3 6 2 2 2 2" xfId="4839" xr:uid="{908CFA2E-DA8A-433C-8FF6-FF5094A1C8DE}"/>
    <cellStyle name="Normal 9 3 6 2 2 3" xfId="4838" xr:uid="{C36ECD6C-B2D1-4588-B886-B10C05F10D25}"/>
    <cellStyle name="Normal 9 3 6 2 3" xfId="3222" xr:uid="{B7CE1950-6CDB-4C75-8536-7B3ED6028C2B}"/>
    <cellStyle name="Normal 9 3 6 2 3 2" xfId="4840" xr:uid="{D7667B93-C722-4EB7-99FE-2311E9102E06}"/>
    <cellStyle name="Normal 9 3 6 2 4" xfId="3223" xr:uid="{E2923D2A-50B1-4D42-AEAE-C5F0314EB064}"/>
    <cellStyle name="Normal 9 3 6 2 4 2" xfId="4841" xr:uid="{0EAA4EAB-EFAA-49A5-A378-AD7825AA38FD}"/>
    <cellStyle name="Normal 9 3 6 2 5" xfId="4837" xr:uid="{84A601D4-B984-4427-8AD8-A687A7E9DBB1}"/>
    <cellStyle name="Normal 9 3 6 3" xfId="3224" xr:uid="{4D8AF91F-B917-4813-B125-5160ED58CE6F}"/>
    <cellStyle name="Normal 9 3 6 3 2" xfId="4256" xr:uid="{FF4E0AF0-B9C0-45C6-A1DC-C62523A6FE0C}"/>
    <cellStyle name="Normal 9 3 6 3 2 2" xfId="4843" xr:uid="{FD6954E1-97ED-4D33-8E0A-315512030BB1}"/>
    <cellStyle name="Normal 9 3 6 3 3" xfId="4842" xr:uid="{EC343B50-9858-4EC0-90B3-D9A2BB791240}"/>
    <cellStyle name="Normal 9 3 6 4" xfId="3225" xr:uid="{36B93734-B337-48A7-B06D-AD352BC1E3D8}"/>
    <cellStyle name="Normal 9 3 6 4 2" xfId="4844" xr:uid="{A8918BC4-EAC3-47D2-8F67-7711C3F1B8D7}"/>
    <cellStyle name="Normal 9 3 6 5" xfId="3226" xr:uid="{E16E8750-EB80-4450-9DEC-21BD95EA12CB}"/>
    <cellStyle name="Normal 9 3 6 5 2" xfId="4845" xr:uid="{F71829B8-F161-4F3A-AD7D-BECDADDF5227}"/>
    <cellStyle name="Normal 9 3 6 6" xfId="4836" xr:uid="{3009DCE6-F5A9-4EF2-A605-00F7C006AB83}"/>
    <cellStyle name="Normal 9 3 7" xfId="3227" xr:uid="{AEAD3F94-12EA-4F0B-8622-30BECE36E0E8}"/>
    <cellStyle name="Normal 9 3 7 2" xfId="3228" xr:uid="{82EBCF64-69C4-4A66-B606-A34AECBE3C2D}"/>
    <cellStyle name="Normal 9 3 7 2 2" xfId="4257" xr:uid="{04E61013-F80F-4357-898C-A1BF3DF52B71}"/>
    <cellStyle name="Normal 9 3 7 2 2 2" xfId="4848" xr:uid="{D9575F22-2117-419F-9993-D6A9E4D2F52B}"/>
    <cellStyle name="Normal 9 3 7 2 3" xfId="4847" xr:uid="{E148BB9C-C081-41A2-8BBB-E4B0304DA900}"/>
    <cellStyle name="Normal 9 3 7 3" xfId="3229" xr:uid="{B9608EFA-C432-485C-A014-650CAAB77025}"/>
    <cellStyle name="Normal 9 3 7 3 2" xfId="4849" xr:uid="{664E00F8-45A2-4614-958C-97F6582FE6F4}"/>
    <cellStyle name="Normal 9 3 7 4" xfId="3230" xr:uid="{5C2E59F5-750B-4105-9E83-7FCACEA2842C}"/>
    <cellStyle name="Normal 9 3 7 4 2" xfId="4850" xr:uid="{DC459655-A3D4-4CDF-A39A-4F9943D2285F}"/>
    <cellStyle name="Normal 9 3 7 5" xfId="4846" xr:uid="{A0ED87BB-7563-4149-8255-CAD16D76E4A8}"/>
    <cellStyle name="Normal 9 3 8" xfId="3231" xr:uid="{C9398449-17CC-4F00-991D-D6230B0470C7}"/>
    <cellStyle name="Normal 9 3 8 2" xfId="3232" xr:uid="{D0C07F9F-2870-4354-9663-40B3FD55C509}"/>
    <cellStyle name="Normal 9 3 8 2 2" xfId="4852" xr:uid="{E7C20646-9B7B-4941-8BF7-CA51DAB23C85}"/>
    <cellStyle name="Normal 9 3 8 3" xfId="3233" xr:uid="{833C80EE-3AD6-4DE2-83BD-7C4C0D8097F0}"/>
    <cellStyle name="Normal 9 3 8 3 2" xfId="4853" xr:uid="{1BF2DFF1-35E7-4C0E-A41C-F67326E3F141}"/>
    <cellStyle name="Normal 9 3 8 4" xfId="3234" xr:uid="{B6D8CDF4-CE69-49BF-AEB5-37A80EFDA8CF}"/>
    <cellStyle name="Normal 9 3 8 4 2" xfId="4854" xr:uid="{D749B485-8161-4BD7-9304-F57A8E370DD4}"/>
    <cellStyle name="Normal 9 3 8 5" xfId="4851" xr:uid="{D79E9BBB-F36D-42B4-B46F-62AB6A9D6992}"/>
    <cellStyle name="Normal 9 3 9" xfId="3235" xr:uid="{AE2E0152-38F7-4D14-AA3E-633D53FDDFF9}"/>
    <cellStyle name="Normal 9 3 9 2" xfId="4855" xr:uid="{B9A8DFC8-ACB5-41A8-9F16-1C968E0D355A}"/>
    <cellStyle name="Normal 9 4" xfId="3236" xr:uid="{4E8A7C3A-CA3D-4060-B572-42D478488C42}"/>
    <cellStyle name="Normal 9 4 10" xfId="3237" xr:uid="{83AAC3C9-C055-49BE-96B8-B38CE26053EE}"/>
    <cellStyle name="Normal 9 4 10 2" xfId="4857" xr:uid="{5B57A148-2BAB-4B20-9DC4-D0D4C3E0EA3C}"/>
    <cellStyle name="Normal 9 4 11" xfId="3238" xr:uid="{D4B7B8C4-3E8D-42EF-A8DD-9374C573D006}"/>
    <cellStyle name="Normal 9 4 11 2" xfId="4858" xr:uid="{247DA453-9A32-4407-BB46-A734E7302AEE}"/>
    <cellStyle name="Normal 9 4 12" xfId="4856" xr:uid="{6AB7CFB5-78BF-4A9C-9896-3808ADA4A4D5}"/>
    <cellStyle name="Normal 9 4 2" xfId="3239" xr:uid="{62846816-2A22-42B6-AE10-0A1B6C7D2C42}"/>
    <cellStyle name="Normal 9 4 2 10" xfId="4859" xr:uid="{F802FC6D-640C-4AA0-91FE-FDA189C6198C}"/>
    <cellStyle name="Normal 9 4 2 2" xfId="3240" xr:uid="{947CFADE-D953-4EE3-BBCB-95908C86268E}"/>
    <cellStyle name="Normal 9 4 2 2 2" xfId="3241" xr:uid="{1022D7BC-59AA-4BE2-A639-FB2A7F5DB3AA}"/>
    <cellStyle name="Normal 9 4 2 2 2 2" xfId="3242" xr:uid="{E196EFDA-6E49-4D9A-BC4A-B5DCE6AEC7D6}"/>
    <cellStyle name="Normal 9 4 2 2 2 2 2" xfId="3243" xr:uid="{61C240D3-B3B6-4BD0-A60A-624CAAE663BD}"/>
    <cellStyle name="Normal 9 4 2 2 2 2 2 2" xfId="4258" xr:uid="{8C1CB752-FD44-4393-B708-83E24B58DB05}"/>
    <cellStyle name="Normal 9 4 2 2 2 2 2 2 2" xfId="4864" xr:uid="{80E18DC7-499F-47CC-A8E8-A535B3AF1D64}"/>
    <cellStyle name="Normal 9 4 2 2 2 2 2 3" xfId="4863" xr:uid="{FE76FBCE-9C28-4169-8496-F49D8AAAD299}"/>
    <cellStyle name="Normal 9 4 2 2 2 2 3" xfId="3244" xr:uid="{5BAE6330-7DF8-49AA-941F-4641FB5D8116}"/>
    <cellStyle name="Normal 9 4 2 2 2 2 3 2" xfId="4865" xr:uid="{7DE9F032-0847-4638-8678-747E47571A99}"/>
    <cellStyle name="Normal 9 4 2 2 2 2 4" xfId="3245" xr:uid="{A605FEB8-EE25-4656-9798-EA61A5F6D6E5}"/>
    <cellStyle name="Normal 9 4 2 2 2 2 4 2" xfId="4866" xr:uid="{C6C4DCF4-E177-4E11-B671-AB6718C14ABC}"/>
    <cellStyle name="Normal 9 4 2 2 2 2 5" xfId="4862" xr:uid="{C2C136DC-AF87-4B1D-AA66-9F8B4CAEB579}"/>
    <cellStyle name="Normal 9 4 2 2 2 3" xfId="3246" xr:uid="{A4F8B14C-A0FC-4104-99D8-8D0A8205C382}"/>
    <cellStyle name="Normal 9 4 2 2 2 3 2" xfId="3247" xr:uid="{1E2F7F4D-67D5-4399-B443-20582074290C}"/>
    <cellStyle name="Normal 9 4 2 2 2 3 2 2" xfId="4868" xr:uid="{159EE50F-12CB-455D-9E72-B7FA0010CC74}"/>
    <cellStyle name="Normal 9 4 2 2 2 3 3" xfId="3248" xr:uid="{DC66BD78-34D7-4D4E-B60A-B5D887F3BC9C}"/>
    <cellStyle name="Normal 9 4 2 2 2 3 3 2" xfId="4869" xr:uid="{AB4237DD-EF8A-4BDE-846D-C5CF6A4F0ECF}"/>
    <cellStyle name="Normal 9 4 2 2 2 3 4" xfId="3249" xr:uid="{2C6D842B-742D-4630-9F39-11ED862D1647}"/>
    <cellStyle name="Normal 9 4 2 2 2 3 4 2" xfId="4870" xr:uid="{09872738-6044-48D1-8A74-57F89EBA930D}"/>
    <cellStyle name="Normal 9 4 2 2 2 3 5" xfId="4867" xr:uid="{DC10B1C0-8C18-41B8-BA44-0559EBB31D33}"/>
    <cellStyle name="Normal 9 4 2 2 2 4" xfId="3250" xr:uid="{D8E2A86A-0958-44F3-8620-43BFEAFFF1D4}"/>
    <cellStyle name="Normal 9 4 2 2 2 4 2" xfId="4871" xr:uid="{BAC05BFF-3474-418B-8858-01B303D9B34C}"/>
    <cellStyle name="Normal 9 4 2 2 2 5" xfId="3251" xr:uid="{9F5137E8-3D8D-4A03-9056-CD0BBBAE1A1D}"/>
    <cellStyle name="Normal 9 4 2 2 2 5 2" xfId="4872" xr:uid="{D344CC54-6D51-488D-BDB1-1E411C1A73F7}"/>
    <cellStyle name="Normal 9 4 2 2 2 6" xfId="3252" xr:uid="{36C33396-53D6-4EE0-A9F9-BFDD08A011A0}"/>
    <cellStyle name="Normal 9 4 2 2 2 6 2" xfId="4873" xr:uid="{BF9EE4EF-B749-4B4B-ACBA-003F0BD140FE}"/>
    <cellStyle name="Normal 9 4 2 2 2 7" xfId="4861" xr:uid="{0BD33859-4AE2-48C7-9917-DFCBB5AF025D}"/>
    <cellStyle name="Normal 9 4 2 2 3" xfId="3253" xr:uid="{7EE64A11-7410-42A9-8487-3D64BC1B53D3}"/>
    <cellStyle name="Normal 9 4 2 2 3 2" xfId="3254" xr:uid="{2066B540-715A-485A-8EA2-A595541794B1}"/>
    <cellStyle name="Normal 9 4 2 2 3 2 2" xfId="3255" xr:uid="{2A758E9A-3D69-4AE8-8DCB-BAEAA7B0DC76}"/>
    <cellStyle name="Normal 9 4 2 2 3 2 2 2" xfId="4876" xr:uid="{BDEEDA0B-FF33-42BB-88A7-71A7C71E60E7}"/>
    <cellStyle name="Normal 9 4 2 2 3 2 3" xfId="3256" xr:uid="{6A92EA43-716E-4B4B-81A5-74DAB062F481}"/>
    <cellStyle name="Normal 9 4 2 2 3 2 3 2" xfId="4877" xr:uid="{BAF87405-7476-4A8F-BDA0-B58F293804A8}"/>
    <cellStyle name="Normal 9 4 2 2 3 2 4" xfId="3257" xr:uid="{50F997E9-2767-4EE8-811F-F80E5D4CEEE1}"/>
    <cellStyle name="Normal 9 4 2 2 3 2 4 2" xfId="4878" xr:uid="{F893B9E1-5753-46C6-9184-D8E229E72C02}"/>
    <cellStyle name="Normal 9 4 2 2 3 2 5" xfId="4875" xr:uid="{AFA8A103-E47D-45C8-9E90-90F8ECAEA5A9}"/>
    <cellStyle name="Normal 9 4 2 2 3 3" xfId="3258" xr:uid="{C5F2937D-E7DD-46BD-8710-3B9B46E3143D}"/>
    <cellStyle name="Normal 9 4 2 2 3 3 2" xfId="4879" xr:uid="{6FDED652-4255-425B-BD28-B1B2C65DB428}"/>
    <cellStyle name="Normal 9 4 2 2 3 4" xfId="3259" xr:uid="{C8DA7A14-6473-4083-B63D-A2CEACE0319A}"/>
    <cellStyle name="Normal 9 4 2 2 3 4 2" xfId="4880" xr:uid="{175AAFE4-B42A-4653-95D0-EB0FBB6F47B6}"/>
    <cellStyle name="Normal 9 4 2 2 3 5" xfId="3260" xr:uid="{97AA0EEB-C6F7-489A-ABBC-C512CBA1B2A6}"/>
    <cellStyle name="Normal 9 4 2 2 3 5 2" xfId="4881" xr:uid="{82206EA0-6CC1-4BE2-BFEA-677A9E90C060}"/>
    <cellStyle name="Normal 9 4 2 2 3 6" xfId="4874" xr:uid="{C3F0F635-D617-4C7A-96B1-AE8D7D86EFBC}"/>
    <cellStyle name="Normal 9 4 2 2 4" xfId="3261" xr:uid="{E0CA618A-A764-461B-B9CC-193748EB0D4E}"/>
    <cellStyle name="Normal 9 4 2 2 4 2" xfId="3262" xr:uid="{BF66563E-F375-44EF-809A-A24D74A51315}"/>
    <cellStyle name="Normal 9 4 2 2 4 2 2" xfId="4883" xr:uid="{46518227-BA66-4BFA-ADF0-2FFD98697D62}"/>
    <cellStyle name="Normal 9 4 2 2 4 3" xfId="3263" xr:uid="{52228587-35A3-42C7-8AE2-C46FA86D0CC0}"/>
    <cellStyle name="Normal 9 4 2 2 4 3 2" xfId="4884" xr:uid="{D776AFA1-60CE-4ABA-B4F3-01A8770B9B36}"/>
    <cellStyle name="Normal 9 4 2 2 4 4" xfId="3264" xr:uid="{32495B3F-A4C8-40D8-9058-E770DFD0A3D9}"/>
    <cellStyle name="Normal 9 4 2 2 4 4 2" xfId="4885" xr:uid="{838D0E53-45A0-4FE5-8AC2-EA686B5B7BC9}"/>
    <cellStyle name="Normal 9 4 2 2 4 5" xfId="4882" xr:uid="{3C475619-FB56-4873-BE50-D3B7CA7820A0}"/>
    <cellStyle name="Normal 9 4 2 2 5" xfId="3265" xr:uid="{3233BCEC-D39A-4176-A573-F19CFAC056A2}"/>
    <cellStyle name="Normal 9 4 2 2 5 2" xfId="3266" xr:uid="{AA9F49A6-D176-47DF-B637-1F6F23C9A917}"/>
    <cellStyle name="Normal 9 4 2 2 5 2 2" xfId="4887" xr:uid="{9B7EC959-AEA3-434F-90A5-B59D5C70B794}"/>
    <cellStyle name="Normal 9 4 2 2 5 3" xfId="3267" xr:uid="{E9FEAEFC-590D-42FD-9926-05FD71BD1B34}"/>
    <cellStyle name="Normal 9 4 2 2 5 3 2" xfId="4888" xr:uid="{16C07648-AAC1-4CEF-8E88-1BAB987F9AF2}"/>
    <cellStyle name="Normal 9 4 2 2 5 4" xfId="3268" xr:uid="{1923B304-E5DD-4AD7-B865-DB207AFC59D5}"/>
    <cellStyle name="Normal 9 4 2 2 5 4 2" xfId="4889" xr:uid="{32EB40BA-7C75-495F-BC96-3FA3AA446D5D}"/>
    <cellStyle name="Normal 9 4 2 2 5 5" xfId="4886" xr:uid="{7FF604A2-DA51-49A4-8E5A-EE42121EF77A}"/>
    <cellStyle name="Normal 9 4 2 2 6" xfId="3269" xr:uid="{C2C6D5DC-8D43-47B0-8117-A59C1B4614B1}"/>
    <cellStyle name="Normal 9 4 2 2 6 2" xfId="4890" xr:uid="{C25C6C98-00CE-44B3-95FE-65B8CB62B029}"/>
    <cellStyle name="Normal 9 4 2 2 7" xfId="3270" xr:uid="{FEC139B4-71A9-461E-ABD5-4ADE53C316EC}"/>
    <cellStyle name="Normal 9 4 2 2 7 2" xfId="4891" xr:uid="{2841EF2E-C2AE-4331-B9A6-3388BB104F68}"/>
    <cellStyle name="Normal 9 4 2 2 8" xfId="3271" xr:uid="{96CAF609-9855-4D14-8E2C-8AC6C34E9277}"/>
    <cellStyle name="Normal 9 4 2 2 8 2" xfId="4892" xr:uid="{965D9ED9-1259-483E-8C78-146F50A74F0A}"/>
    <cellStyle name="Normal 9 4 2 2 9" xfId="4860" xr:uid="{425B3FA4-39B6-4F97-BAA9-2940CE94846D}"/>
    <cellStyle name="Normal 9 4 2 3" xfId="3272" xr:uid="{D4658879-D22E-4B92-A83C-71FA9533EBEC}"/>
    <cellStyle name="Normal 9 4 2 3 2" xfId="3273" xr:uid="{8B6F1A70-6E0E-4410-B85C-34304ED268E0}"/>
    <cellStyle name="Normal 9 4 2 3 2 2" xfId="3274" xr:uid="{2317E116-2CEA-470F-8896-2DE4CA5AF759}"/>
    <cellStyle name="Normal 9 4 2 3 2 2 2" xfId="4259" xr:uid="{C05958B0-43C7-4971-A8A9-68BB7F098921}"/>
    <cellStyle name="Normal 9 4 2 3 2 2 2 2" xfId="4260" xr:uid="{563A993A-CDA2-47CA-9A7A-51AAAE1BEEA2}"/>
    <cellStyle name="Normal 9 4 2 3 2 2 2 2 2" xfId="4897" xr:uid="{3EC9E67B-2EE2-4EE9-AA13-21651EBA02BA}"/>
    <cellStyle name="Normal 9 4 2 3 2 2 2 3" xfId="4896" xr:uid="{4069CB27-3CFD-4DA8-BB8D-61F9E8BAC7FE}"/>
    <cellStyle name="Normal 9 4 2 3 2 2 3" xfId="4261" xr:uid="{55937EF7-59B0-45EA-8E74-8C48ED3852EC}"/>
    <cellStyle name="Normal 9 4 2 3 2 2 3 2" xfId="4898" xr:uid="{31448496-E8D5-4405-B945-F63C0A6B0D6D}"/>
    <cellStyle name="Normal 9 4 2 3 2 2 4" xfId="4895" xr:uid="{0ED4ACE5-7CAC-49A3-A9BA-63B208B8940D}"/>
    <cellStyle name="Normal 9 4 2 3 2 3" xfId="3275" xr:uid="{BE139772-ED23-4954-81B9-6A4D4D87C7CC}"/>
    <cellStyle name="Normal 9 4 2 3 2 3 2" xfId="4262" xr:uid="{77621B16-541F-45DA-BE6A-DFC66C44FF6F}"/>
    <cellStyle name="Normal 9 4 2 3 2 3 2 2" xfId="4900" xr:uid="{E192E2BC-1364-458C-8E34-7A582B3F1009}"/>
    <cellStyle name="Normal 9 4 2 3 2 3 3" xfId="4899" xr:uid="{9B5F1D1D-92B6-46B5-8B61-88D884941DCA}"/>
    <cellStyle name="Normal 9 4 2 3 2 4" xfId="3276" xr:uid="{5CC783EE-7D58-4B22-A482-31899A9EA368}"/>
    <cellStyle name="Normal 9 4 2 3 2 4 2" xfId="4901" xr:uid="{170C92CE-A96C-4732-BE43-00074FB74843}"/>
    <cellStyle name="Normal 9 4 2 3 2 5" xfId="4894" xr:uid="{8E78E1B3-22F9-45C9-B88C-54E4050CADC5}"/>
    <cellStyle name="Normal 9 4 2 3 3" xfId="3277" xr:uid="{B1BA26E8-DE3A-48EA-979E-C70B0E1C95AE}"/>
    <cellStyle name="Normal 9 4 2 3 3 2" xfId="3278" xr:uid="{321C609E-62A0-43D1-B2E0-7445DB550B06}"/>
    <cellStyle name="Normal 9 4 2 3 3 2 2" xfId="4263" xr:uid="{BC7ACC20-71DC-4B89-88E9-1EB6BE8E1ED7}"/>
    <cellStyle name="Normal 9 4 2 3 3 2 2 2" xfId="4904" xr:uid="{D914BE1B-D4C4-40D6-88F4-C9CBFE65C4AB}"/>
    <cellStyle name="Normal 9 4 2 3 3 2 3" xfId="4903" xr:uid="{AEE0532B-0C53-41D1-AE20-73ACAFB2A758}"/>
    <cellStyle name="Normal 9 4 2 3 3 3" xfId="3279" xr:uid="{892852A3-842F-46ED-9CD0-6C13AB579D54}"/>
    <cellStyle name="Normal 9 4 2 3 3 3 2" xfId="4905" xr:uid="{CCBA1E9C-B690-4FD3-9DF3-1BAAE752B578}"/>
    <cellStyle name="Normal 9 4 2 3 3 4" xfId="3280" xr:uid="{87478D9D-84BD-435D-8820-565EC1546EAC}"/>
    <cellStyle name="Normal 9 4 2 3 3 4 2" xfId="4906" xr:uid="{FD2D1299-F843-4380-8D1C-6CE9EDCB25B5}"/>
    <cellStyle name="Normal 9 4 2 3 3 5" xfId="4902" xr:uid="{90B4CC40-D17C-4098-B02C-698280D519F8}"/>
    <cellStyle name="Normal 9 4 2 3 4" xfId="3281" xr:uid="{F8E83884-3B67-44A9-93FD-6098B739667F}"/>
    <cellStyle name="Normal 9 4 2 3 4 2" xfId="4264" xr:uid="{4BCB165E-AC8C-4394-B51C-8F74667E7016}"/>
    <cellStyle name="Normal 9 4 2 3 4 2 2" xfId="4908" xr:uid="{4B2DF6B6-03D6-419E-9AFF-A3B893673FD7}"/>
    <cellStyle name="Normal 9 4 2 3 4 3" xfId="4907" xr:uid="{F3CF61E1-5377-4D9D-8692-E551107F0FE6}"/>
    <cellStyle name="Normal 9 4 2 3 5" xfId="3282" xr:uid="{483D86A2-9EBD-416A-9F10-E5F1D42BC4CC}"/>
    <cellStyle name="Normal 9 4 2 3 5 2" xfId="4909" xr:uid="{72655DD1-E107-4C15-B9AB-9A9ED5DEE009}"/>
    <cellStyle name="Normal 9 4 2 3 6" xfId="3283" xr:uid="{6A632E99-8FC0-4578-9558-0BCA3947AC8B}"/>
    <cellStyle name="Normal 9 4 2 3 6 2" xfId="4910" xr:uid="{A9DDEAE8-0C61-4E8B-9E19-18F4A5DF2222}"/>
    <cellStyle name="Normal 9 4 2 3 7" xfId="4893" xr:uid="{DD2DDD3E-3A1B-4C91-BB6B-C4F6D0771021}"/>
    <cellStyle name="Normal 9 4 2 4" xfId="3284" xr:uid="{107C5C2F-FDD2-4F38-8D49-2CB4584E906C}"/>
    <cellStyle name="Normal 9 4 2 4 2" xfId="3285" xr:uid="{D93E494E-8D4F-4C57-BD70-21C3194F9B48}"/>
    <cellStyle name="Normal 9 4 2 4 2 2" xfId="3286" xr:uid="{E1424652-2E7D-462C-8992-DF832CF0F7B8}"/>
    <cellStyle name="Normal 9 4 2 4 2 2 2" xfId="4265" xr:uid="{17B47855-CE9E-4CA2-BEA6-97C506B2F333}"/>
    <cellStyle name="Normal 9 4 2 4 2 2 2 2" xfId="4914" xr:uid="{491F2435-5E8F-46F3-A24A-79C41FC96BBA}"/>
    <cellStyle name="Normal 9 4 2 4 2 2 3" xfId="4913" xr:uid="{F005E9F5-802D-409B-B508-926B09680AB4}"/>
    <cellStyle name="Normal 9 4 2 4 2 3" xfId="3287" xr:uid="{CFBAC09A-1471-4457-BD2F-72D0BBFF30E3}"/>
    <cellStyle name="Normal 9 4 2 4 2 3 2" xfId="4915" xr:uid="{B0D85A47-7552-4960-B124-CBC42983880B}"/>
    <cellStyle name="Normal 9 4 2 4 2 4" xfId="3288" xr:uid="{4AF26BA0-463B-459F-AE10-1B8AD5FA25ED}"/>
    <cellStyle name="Normal 9 4 2 4 2 4 2" xfId="4916" xr:uid="{C939F68A-1285-40FA-B65E-CC518F93480D}"/>
    <cellStyle name="Normal 9 4 2 4 2 5" xfId="4912" xr:uid="{1D4369C1-688F-4803-AEA9-E72F5836C400}"/>
    <cellStyle name="Normal 9 4 2 4 3" xfId="3289" xr:uid="{F672BA2A-FB3B-4262-80FD-397D0FEF90AE}"/>
    <cellStyle name="Normal 9 4 2 4 3 2" xfId="4266" xr:uid="{281D3E77-9D0E-42B7-9010-CEBE8803A005}"/>
    <cellStyle name="Normal 9 4 2 4 3 2 2" xfId="4918" xr:uid="{20A17B72-68B4-4235-9304-BC5E1E33B674}"/>
    <cellStyle name="Normal 9 4 2 4 3 3" xfId="4917" xr:uid="{E086A589-475A-4628-B537-96376169239B}"/>
    <cellStyle name="Normal 9 4 2 4 4" xfId="3290" xr:uid="{30D3507C-0AF5-4A33-B8A2-226C3C1C756F}"/>
    <cellStyle name="Normal 9 4 2 4 4 2" xfId="4919" xr:uid="{7B601732-CFC3-4FA6-94AE-7D4FCDADFF0A}"/>
    <cellStyle name="Normal 9 4 2 4 5" xfId="3291" xr:uid="{892D78EC-CD84-4138-9144-EE049E3698D6}"/>
    <cellStyle name="Normal 9 4 2 4 5 2" xfId="4920" xr:uid="{D1FF9FA3-72C6-414A-8D4F-E8976068A514}"/>
    <cellStyle name="Normal 9 4 2 4 6" xfId="4911" xr:uid="{8D78D8AE-85B7-4CB5-BCA1-C0D703A2EC73}"/>
    <cellStyle name="Normal 9 4 2 5" xfId="3292" xr:uid="{E5B3FA1A-3C6D-4298-A627-412F96B0184C}"/>
    <cellStyle name="Normal 9 4 2 5 2" xfId="3293" xr:uid="{72AF6818-E44F-4550-9D14-F4D3AD205513}"/>
    <cellStyle name="Normal 9 4 2 5 2 2" xfId="4267" xr:uid="{C7B913CC-ED0C-4F0C-84D8-91F475728F9C}"/>
    <cellStyle name="Normal 9 4 2 5 2 2 2" xfId="4923" xr:uid="{DEF43B2A-45EF-485E-868F-6F5116554C0C}"/>
    <cellStyle name="Normal 9 4 2 5 2 3" xfId="4922" xr:uid="{96DB542B-981B-48C0-A92F-4DDB372BC1D3}"/>
    <cellStyle name="Normal 9 4 2 5 3" xfId="3294" xr:uid="{734CC12B-DF5B-44BB-834D-AF6AFD16C777}"/>
    <cellStyle name="Normal 9 4 2 5 3 2" xfId="4924" xr:uid="{7BB6B106-75F4-45AF-833A-E50D665649A0}"/>
    <cellStyle name="Normal 9 4 2 5 4" xfId="3295" xr:uid="{6602FFEC-7709-4041-B95E-101A651F1881}"/>
    <cellStyle name="Normal 9 4 2 5 4 2" xfId="4925" xr:uid="{86776F0C-080E-49EA-90F0-029E4EFF47C3}"/>
    <cellStyle name="Normal 9 4 2 5 5" xfId="4921" xr:uid="{DF771BF7-A50D-4CC6-87BB-80CCD7CEB521}"/>
    <cellStyle name="Normal 9 4 2 6" xfId="3296" xr:uid="{AFF21293-FE9C-4ABE-8013-A1F867AF8BE6}"/>
    <cellStyle name="Normal 9 4 2 6 2" xfId="3297" xr:uid="{05C6B445-180C-456E-88C7-CDA5454CD85E}"/>
    <cellStyle name="Normal 9 4 2 6 2 2" xfId="4927" xr:uid="{4BFADBF0-E540-4DDA-BE81-77B1149CE68E}"/>
    <cellStyle name="Normal 9 4 2 6 3" xfId="3298" xr:uid="{0C32B7D0-57F5-4799-9042-2F5E6DA1FB2D}"/>
    <cellStyle name="Normal 9 4 2 6 3 2" xfId="4928" xr:uid="{F365B78F-A9CF-404F-9127-6DBA53B1193B}"/>
    <cellStyle name="Normal 9 4 2 6 4" xfId="3299" xr:uid="{C425D31F-7FA1-49C6-A8D9-2DCF2800E329}"/>
    <cellStyle name="Normal 9 4 2 6 4 2" xfId="4929" xr:uid="{108B4B7C-A64B-4EB9-ACAC-21392C2275BA}"/>
    <cellStyle name="Normal 9 4 2 6 5" xfId="4926" xr:uid="{8DE50AA8-C6A1-4CFF-930E-58FB69099F09}"/>
    <cellStyle name="Normal 9 4 2 7" xfId="3300" xr:uid="{42CBC2FA-5AD1-4015-8C6B-346F846894FC}"/>
    <cellStyle name="Normal 9 4 2 7 2" xfId="4930" xr:uid="{43298073-C060-4FFB-B15C-8CDCE7B9D963}"/>
    <cellStyle name="Normal 9 4 2 8" xfId="3301" xr:uid="{DB6A81C4-2577-4BF1-AD26-2D17D252688E}"/>
    <cellStyle name="Normal 9 4 2 8 2" xfId="4931" xr:uid="{E23858E7-0B8F-4386-8CE0-667EB0D2F07A}"/>
    <cellStyle name="Normal 9 4 2 9" xfId="3302" xr:uid="{10FB6E54-CA21-4A7A-A48F-35F8A2058321}"/>
    <cellStyle name="Normal 9 4 2 9 2" xfId="4932" xr:uid="{C33AD4CA-B308-468F-B5C5-877054CAB80E}"/>
    <cellStyle name="Normal 9 4 3" xfId="3303" xr:uid="{7F1B8C3B-E129-4569-9B4C-A2EACE429055}"/>
    <cellStyle name="Normal 9 4 3 2" xfId="3304" xr:uid="{D5C864F0-FB82-41C4-8245-1A078A0094FC}"/>
    <cellStyle name="Normal 9 4 3 2 2" xfId="3305" xr:uid="{F0AF44EC-04A9-4FCE-AFBC-20EADFCB51D0}"/>
    <cellStyle name="Normal 9 4 3 2 2 2" xfId="3306" xr:uid="{25E39AAE-CCFF-41B0-8312-4384B641B561}"/>
    <cellStyle name="Normal 9 4 3 2 2 2 2" xfId="4268" xr:uid="{AED935F0-C926-4D48-9F5D-7031A7A628ED}"/>
    <cellStyle name="Normal 9 4 3 2 2 2 2 2" xfId="4671" xr:uid="{6C07103F-662D-4134-8995-2748F1C40350}"/>
    <cellStyle name="Normal 9 4 3 2 2 2 2 2 2" xfId="5308" xr:uid="{E599B6BA-BF91-4B06-8E4E-F9C46EE5C48C}"/>
    <cellStyle name="Normal 9 4 3 2 2 2 2 2 3" xfId="4937" xr:uid="{0E35B7A4-9B77-483D-8656-FC9F2A8990C1}"/>
    <cellStyle name="Normal 9 4 3 2 2 2 3" xfId="4672" xr:uid="{7557236E-53ED-4D32-8EE0-773E953FA0D9}"/>
    <cellStyle name="Normal 9 4 3 2 2 2 3 2" xfId="5309" xr:uid="{6E6DCF81-C353-46E7-A1DC-2A2BF03E911D}"/>
    <cellStyle name="Normal 9 4 3 2 2 2 3 3" xfId="4936" xr:uid="{0EE43736-44D8-4E21-A780-503B22A81DE6}"/>
    <cellStyle name="Normal 9 4 3 2 2 3" xfId="3307" xr:uid="{E653E287-DD5C-4760-87D0-05D1D08F2390}"/>
    <cellStyle name="Normal 9 4 3 2 2 3 2" xfId="4673" xr:uid="{3811E3AA-B720-4869-9C62-0D21F211E392}"/>
    <cellStyle name="Normal 9 4 3 2 2 3 2 2" xfId="5310" xr:uid="{31507ACB-85D0-4A5A-960D-272C153EBE7E}"/>
    <cellStyle name="Normal 9 4 3 2 2 3 2 3" xfId="4938" xr:uid="{479642D3-6FE7-4F31-8416-8A8FB1B4A3DA}"/>
    <cellStyle name="Normal 9 4 3 2 2 4" xfId="3308" xr:uid="{34998242-DBE5-4748-A864-8FBF9897BAD1}"/>
    <cellStyle name="Normal 9 4 3 2 2 4 2" xfId="4939" xr:uid="{D33CFDBB-FBE8-47C3-BF60-8003B7F569A9}"/>
    <cellStyle name="Normal 9 4 3 2 2 5" xfId="4935" xr:uid="{15E09075-C290-4D3A-82B4-A7D71A54D320}"/>
    <cellStyle name="Normal 9 4 3 2 3" xfId="3309" xr:uid="{FCAF83C4-8C79-4669-9918-AE4576015231}"/>
    <cellStyle name="Normal 9 4 3 2 3 2" xfId="3310" xr:uid="{B7BB764B-AB38-406C-9E92-4B2921DA8EB6}"/>
    <cellStyle name="Normal 9 4 3 2 3 2 2" xfId="4674" xr:uid="{F32B941E-3F99-4F34-AD46-3A750C7D17C8}"/>
    <cellStyle name="Normal 9 4 3 2 3 2 2 2" xfId="5311" xr:uid="{65E5F61C-7605-4ABF-B48D-DFD52544D3EB}"/>
    <cellStyle name="Normal 9 4 3 2 3 2 2 3" xfId="4941" xr:uid="{ADEDA701-B9CC-4FE0-AD7A-B962DD460933}"/>
    <cellStyle name="Normal 9 4 3 2 3 3" xfId="3311" xr:uid="{38F607D2-37B7-4AC4-A66E-6B75E1528010}"/>
    <cellStyle name="Normal 9 4 3 2 3 3 2" xfId="4942" xr:uid="{F5F47602-F2AF-45D5-822E-4F7AE4DF93D1}"/>
    <cellStyle name="Normal 9 4 3 2 3 4" xfId="3312" xr:uid="{7DA06DC4-795D-49E3-AE50-49FFB23DB591}"/>
    <cellStyle name="Normal 9 4 3 2 3 4 2" xfId="4943" xr:uid="{4C3536B7-BF65-4B22-B986-81077434C459}"/>
    <cellStyle name="Normal 9 4 3 2 3 5" xfId="4940" xr:uid="{1582F316-0539-4ADD-B747-835FD20BEE59}"/>
    <cellStyle name="Normal 9 4 3 2 4" xfId="3313" xr:uid="{B389A7DE-E1F1-4B82-8C8A-E0B2F7CE8A3F}"/>
    <cellStyle name="Normal 9 4 3 2 4 2" xfId="4675" xr:uid="{539A7D51-F5D4-4B87-9440-4D542FC93635}"/>
    <cellStyle name="Normal 9 4 3 2 4 2 2" xfId="5312" xr:uid="{FE40BEE5-1EE2-46C0-A076-4568D221232B}"/>
    <cellStyle name="Normal 9 4 3 2 4 2 3" xfId="4944" xr:uid="{343A6DD1-C935-4FC6-AC92-7EF7F0DBBBE6}"/>
    <cellStyle name="Normal 9 4 3 2 5" xfId="3314" xr:uid="{93FDC351-BA53-42D5-B527-8F6F7F566FC0}"/>
    <cellStyle name="Normal 9 4 3 2 5 2" xfId="4945" xr:uid="{0C917A22-D6B8-4245-B291-187816A02914}"/>
    <cellStyle name="Normal 9 4 3 2 6" xfId="3315" xr:uid="{9F476DFF-A9B5-4AF9-B2A8-6FD57B77038C}"/>
    <cellStyle name="Normal 9 4 3 2 6 2" xfId="4946" xr:uid="{EF9D6A44-2752-4056-94A0-CDC3E7D24C28}"/>
    <cellStyle name="Normal 9 4 3 2 7" xfId="4934" xr:uid="{F409A0D7-3BD7-4288-B715-8FDD885C102F}"/>
    <cellStyle name="Normal 9 4 3 3" xfId="3316" xr:uid="{7B5B2D31-E4D1-4EAB-B42E-CCC74A5FAE59}"/>
    <cellStyle name="Normal 9 4 3 3 2" xfId="3317" xr:uid="{53E4EF6C-1D4E-42D6-A192-B05AAD497477}"/>
    <cellStyle name="Normal 9 4 3 3 2 2" xfId="3318" xr:uid="{705DBF17-CF92-49BB-8CC3-FE158D549684}"/>
    <cellStyle name="Normal 9 4 3 3 2 2 2" xfId="4676" xr:uid="{EF4AD03F-BE11-40CB-BC3B-B5FC4FB593A3}"/>
    <cellStyle name="Normal 9 4 3 3 2 2 2 2" xfId="5313" xr:uid="{D8947D11-A0C9-4327-8E2B-11984CAE833D}"/>
    <cellStyle name="Normal 9 4 3 3 2 2 2 3" xfId="4949" xr:uid="{D2170E89-3AA1-494E-99B3-899140D8070D}"/>
    <cellStyle name="Normal 9 4 3 3 2 3" xfId="3319" xr:uid="{D836E1F6-8746-4A52-9606-50C5531BF237}"/>
    <cellStyle name="Normal 9 4 3 3 2 3 2" xfId="4950" xr:uid="{9CD72706-AD88-4DA0-9AE3-99189047205F}"/>
    <cellStyle name="Normal 9 4 3 3 2 4" xfId="3320" xr:uid="{FFF88D65-F274-4B83-880C-8D866F66F4F4}"/>
    <cellStyle name="Normal 9 4 3 3 2 4 2" xfId="4951" xr:uid="{6DC61948-AF9E-4675-994E-69E13B3604AD}"/>
    <cellStyle name="Normal 9 4 3 3 2 5" xfId="4948" xr:uid="{BB046025-3230-47AC-9858-D688D8404A94}"/>
    <cellStyle name="Normal 9 4 3 3 3" xfId="3321" xr:uid="{E1EBDDF9-D74F-435D-9B3E-277BDBE489D8}"/>
    <cellStyle name="Normal 9 4 3 3 3 2" xfId="4677" xr:uid="{441F8D32-AEEA-4C70-9E25-AB3248230659}"/>
    <cellStyle name="Normal 9 4 3 3 3 2 2" xfId="5314" xr:uid="{79F5403A-9D18-4AAA-85D9-B7136DB9AEE3}"/>
    <cellStyle name="Normal 9 4 3 3 3 2 3" xfId="4952" xr:uid="{5FDA2450-7610-4729-B02D-1BB9D4746E77}"/>
    <cellStyle name="Normal 9 4 3 3 4" xfId="3322" xr:uid="{B9C2036B-561A-46D9-BAA3-14E4C68CAD9D}"/>
    <cellStyle name="Normal 9 4 3 3 4 2" xfId="4953" xr:uid="{1C0D414B-429C-45D9-ABA2-EEAE39EA6B6D}"/>
    <cellStyle name="Normal 9 4 3 3 5" xfId="3323" xr:uid="{7A993803-10B1-48FA-8772-2931ECBB394C}"/>
    <cellStyle name="Normal 9 4 3 3 5 2" xfId="4954" xr:uid="{10C893E5-D7E7-4658-AFE2-443A51953606}"/>
    <cellStyle name="Normal 9 4 3 3 6" xfId="4947" xr:uid="{691490DD-E932-4142-9449-1C50E80EF287}"/>
    <cellStyle name="Normal 9 4 3 4" xfId="3324" xr:uid="{E1E70ADE-4081-43B6-BCE5-EDB65D89AD36}"/>
    <cellStyle name="Normal 9 4 3 4 2" xfId="3325" xr:uid="{011E702F-5006-4CDA-84F4-496EED882B9F}"/>
    <cellStyle name="Normal 9 4 3 4 2 2" xfId="4678" xr:uid="{DEB66F52-7AD8-4023-8412-E2BD98B235A4}"/>
    <cellStyle name="Normal 9 4 3 4 2 2 2" xfId="5315" xr:uid="{3683FF1B-97C8-45F7-84B8-F25848E4D9A1}"/>
    <cellStyle name="Normal 9 4 3 4 2 2 3" xfId="4956" xr:uid="{A41F4E2C-FDB4-4321-B7EB-60CF15942DD1}"/>
    <cellStyle name="Normal 9 4 3 4 3" xfId="3326" xr:uid="{014B89CE-CB90-4450-9017-1ED943399F6F}"/>
    <cellStyle name="Normal 9 4 3 4 3 2" xfId="4957" xr:uid="{7303D502-491E-400C-8928-6C9550A883A4}"/>
    <cellStyle name="Normal 9 4 3 4 4" xfId="3327" xr:uid="{18C49807-4E8B-4C7B-98F0-CF733EFEB0A7}"/>
    <cellStyle name="Normal 9 4 3 4 4 2" xfId="4958" xr:uid="{6F12E77D-37C1-4A5A-8703-0B1CF5D5FC55}"/>
    <cellStyle name="Normal 9 4 3 4 5" xfId="4955" xr:uid="{A11AB942-BFCE-4057-AFF3-8FBCAF724E26}"/>
    <cellStyle name="Normal 9 4 3 5" xfId="3328" xr:uid="{09088289-3D26-4985-8C7C-7FDB324545AC}"/>
    <cellStyle name="Normal 9 4 3 5 2" xfId="3329" xr:uid="{1687C7F0-4D30-4DF5-B980-14B65EE0002A}"/>
    <cellStyle name="Normal 9 4 3 5 2 2" xfId="4960" xr:uid="{A8A2E76E-8088-4722-8119-033F6DA99C7F}"/>
    <cellStyle name="Normal 9 4 3 5 3" xfId="3330" xr:uid="{5021B9C3-A459-4218-A2AE-1F547E825FBD}"/>
    <cellStyle name="Normal 9 4 3 5 3 2" xfId="4961" xr:uid="{3E0F6A6E-3C98-4ABF-AEF6-F371850A2AD0}"/>
    <cellStyle name="Normal 9 4 3 5 4" xfId="3331" xr:uid="{7E167BD4-FC5E-49FD-A511-B72DCA4B4470}"/>
    <cellStyle name="Normal 9 4 3 5 4 2" xfId="4962" xr:uid="{6AE806AA-6FB8-46BD-A146-B84572A941D1}"/>
    <cellStyle name="Normal 9 4 3 5 5" xfId="4959" xr:uid="{87E726EA-4BC3-4909-9D5D-31BDA5A8316A}"/>
    <cellStyle name="Normal 9 4 3 6" xfId="3332" xr:uid="{FF118A7D-5750-49D1-9804-A6115E3D58F9}"/>
    <cellStyle name="Normal 9 4 3 6 2" xfId="4963" xr:uid="{96C1C364-8192-4D01-A241-42030ED2597B}"/>
    <cellStyle name="Normal 9 4 3 7" xfId="3333" xr:uid="{7A93C5D9-51A9-4EB9-9E3E-E9BD28A010CD}"/>
    <cellStyle name="Normal 9 4 3 7 2" xfId="4964" xr:uid="{ABD6FC2E-664D-4AA8-BDA4-C6DF5233C21B}"/>
    <cellStyle name="Normal 9 4 3 8" xfId="3334" xr:uid="{ABE98B54-6DB1-470F-9B53-280B66BBB436}"/>
    <cellStyle name="Normal 9 4 3 8 2" xfId="4965" xr:uid="{E68A175C-5730-48AA-B7EA-D9A688C5D262}"/>
    <cellStyle name="Normal 9 4 3 9" xfId="4933" xr:uid="{34B92536-9BDA-4CC4-89DE-38FDE3758F85}"/>
    <cellStyle name="Normal 9 4 4" xfId="3335" xr:uid="{35495C5E-9C07-4F37-8BEF-C30592646ED1}"/>
    <cellStyle name="Normal 9 4 4 2" xfId="3336" xr:uid="{346D395E-2C14-41C8-8998-B1AAEBED0CE4}"/>
    <cellStyle name="Normal 9 4 4 2 2" xfId="3337" xr:uid="{E413E45F-7A3A-4608-9630-41BA2C995D4F}"/>
    <cellStyle name="Normal 9 4 4 2 2 2" xfId="3338" xr:uid="{E085F64E-BB48-45FF-B6C1-309D301CCCCA}"/>
    <cellStyle name="Normal 9 4 4 2 2 2 2" xfId="4269" xr:uid="{1EEBF78F-15F9-42EE-91C8-7C909ACC818C}"/>
    <cellStyle name="Normal 9 4 4 2 2 2 2 2" xfId="4970" xr:uid="{984276BE-6E14-4A9D-8F07-4A13D485059A}"/>
    <cellStyle name="Normal 9 4 4 2 2 2 3" xfId="4969" xr:uid="{E1F9A806-C73E-4FDC-B378-50645B3562EC}"/>
    <cellStyle name="Normal 9 4 4 2 2 3" xfId="3339" xr:uid="{7F708971-836F-43B1-B013-CCB8F0E7899F}"/>
    <cellStyle name="Normal 9 4 4 2 2 3 2" xfId="4971" xr:uid="{BC6A7E1F-F88A-4A16-BC75-B7E627D6583D}"/>
    <cellStyle name="Normal 9 4 4 2 2 4" xfId="3340" xr:uid="{E76F8991-ECC1-4EB7-BEF1-0A7DA47B9087}"/>
    <cellStyle name="Normal 9 4 4 2 2 4 2" xfId="4972" xr:uid="{8456B2E3-9F0F-4193-9144-7DDB991AB1BA}"/>
    <cellStyle name="Normal 9 4 4 2 2 5" xfId="4968" xr:uid="{67E62F1C-148B-47AE-8D1A-8B82A36CC0AC}"/>
    <cellStyle name="Normal 9 4 4 2 3" xfId="3341" xr:uid="{022C9914-1D82-4F85-97F9-8D280B1B51D0}"/>
    <cellStyle name="Normal 9 4 4 2 3 2" xfId="4270" xr:uid="{1D8A31EB-FB06-47DB-93DA-19D939238DBA}"/>
    <cellStyle name="Normal 9 4 4 2 3 2 2" xfId="4974" xr:uid="{FA414F9B-DACC-4B66-8ADC-5CDFB2A16ADA}"/>
    <cellStyle name="Normal 9 4 4 2 3 3" xfId="4973" xr:uid="{229CF3D1-373F-43C9-BE67-D459ADBDDA6E}"/>
    <cellStyle name="Normal 9 4 4 2 4" xfId="3342" xr:uid="{38AA07A0-DD6E-4E9F-80CC-4588CFCAC8B9}"/>
    <cellStyle name="Normal 9 4 4 2 4 2" xfId="4975" xr:uid="{01DB560F-4460-4DB1-A75A-546A8A308985}"/>
    <cellStyle name="Normal 9 4 4 2 5" xfId="3343" xr:uid="{47FC8554-D6CF-4628-94B7-E6487E2E817A}"/>
    <cellStyle name="Normal 9 4 4 2 5 2" xfId="4976" xr:uid="{7F67B60F-6F03-4E1F-9AA0-6BEC44CF1D63}"/>
    <cellStyle name="Normal 9 4 4 2 6" xfId="4967" xr:uid="{6D7561B0-715F-4435-A49C-7B6EEF3770E1}"/>
    <cellStyle name="Normal 9 4 4 3" xfId="3344" xr:uid="{5C420F3F-D733-414C-B18B-F06ACCB9E142}"/>
    <cellStyle name="Normal 9 4 4 3 2" xfId="3345" xr:uid="{787A809D-01FF-4CB8-B63A-F8291276B64F}"/>
    <cellStyle name="Normal 9 4 4 3 2 2" xfId="4271" xr:uid="{B686E4DD-00F0-490F-BC34-1E2D5CDFBBF1}"/>
    <cellStyle name="Normal 9 4 4 3 2 2 2" xfId="4979" xr:uid="{2922322B-6ABD-48FB-A46B-EDC2449841E4}"/>
    <cellStyle name="Normal 9 4 4 3 2 3" xfId="4978" xr:uid="{29B3BC82-37BA-4CDB-B819-70553F1D8784}"/>
    <cellStyle name="Normal 9 4 4 3 3" xfId="3346" xr:uid="{DDEDBEE4-F299-4C8E-A797-AE18111CCD68}"/>
    <cellStyle name="Normal 9 4 4 3 3 2" xfId="4980" xr:uid="{302303C2-94C3-4A56-85A5-D8AB3055A1CF}"/>
    <cellStyle name="Normal 9 4 4 3 4" xfId="3347" xr:uid="{B8D13451-3567-4547-BE5E-B622A42990D0}"/>
    <cellStyle name="Normal 9 4 4 3 4 2" xfId="4981" xr:uid="{1894C16E-C922-4E1B-9490-58018FA7FAB0}"/>
    <cellStyle name="Normal 9 4 4 3 5" xfId="4977" xr:uid="{08BF9D07-23F1-47DD-8869-439F49D44CA6}"/>
    <cellStyle name="Normal 9 4 4 4" xfId="3348" xr:uid="{AD8F5D8E-0DAB-4DD8-B8AB-A9AD25B756C2}"/>
    <cellStyle name="Normal 9 4 4 4 2" xfId="3349" xr:uid="{279AD9B6-993A-4F1E-97F0-E9B2BF52EBE0}"/>
    <cellStyle name="Normal 9 4 4 4 2 2" xfId="4983" xr:uid="{A5CFA022-91A2-4F73-A705-B1093A910360}"/>
    <cellStyle name="Normal 9 4 4 4 3" xfId="3350" xr:uid="{EB48313A-6AB2-46A1-A5E7-A52454D68C8E}"/>
    <cellStyle name="Normal 9 4 4 4 3 2" xfId="4984" xr:uid="{0D3A8A1E-BC27-4594-9C6F-EBACC8452C90}"/>
    <cellStyle name="Normal 9 4 4 4 4" xfId="3351" xr:uid="{294F5D87-10FF-48EC-9185-AA0E029EF192}"/>
    <cellStyle name="Normal 9 4 4 4 4 2" xfId="4985" xr:uid="{DF86E99E-C9FE-4560-94EC-5ACDD5012100}"/>
    <cellStyle name="Normal 9 4 4 4 5" xfId="4982" xr:uid="{4D45B00A-F972-4881-9C2C-7C83C9EC3A78}"/>
    <cellStyle name="Normal 9 4 4 5" xfId="3352" xr:uid="{3CBE8918-5A36-44A2-9343-380440823FED}"/>
    <cellStyle name="Normal 9 4 4 5 2" xfId="4986" xr:uid="{51BB3662-882F-46C3-9FB2-9D077B38FCA3}"/>
    <cellStyle name="Normal 9 4 4 6" xfId="3353" xr:uid="{408515D9-9920-4820-BF8B-C7D2EF55628B}"/>
    <cellStyle name="Normal 9 4 4 6 2" xfId="4987" xr:uid="{4D179B27-FBF6-4483-B4B6-EC44A7544A8E}"/>
    <cellStyle name="Normal 9 4 4 7" xfId="3354" xr:uid="{E9951436-E920-46C4-8334-4B61B91CA9A7}"/>
    <cellStyle name="Normal 9 4 4 7 2" xfId="4988" xr:uid="{D4A08880-7F21-4A96-967B-67880DCA07BB}"/>
    <cellStyle name="Normal 9 4 4 8" xfId="4966" xr:uid="{E0123DF4-1ABA-4D84-96E3-2E03F8497739}"/>
    <cellStyle name="Normal 9 4 5" xfId="3355" xr:uid="{550FB502-ECAF-4F89-9FD9-9E3EC275D1EC}"/>
    <cellStyle name="Normal 9 4 5 2" xfId="3356" xr:uid="{30B387C3-E945-4887-B50C-474351EA5DC6}"/>
    <cellStyle name="Normal 9 4 5 2 2" xfId="3357" xr:uid="{C46D62A2-D84E-434F-A485-1354785D6378}"/>
    <cellStyle name="Normal 9 4 5 2 2 2" xfId="4272" xr:uid="{F46E891F-7EA8-4C82-A4B8-7A551525DA47}"/>
    <cellStyle name="Normal 9 4 5 2 2 2 2" xfId="4992" xr:uid="{8C4B0934-C377-4088-ABB9-E40C1EDFB8F0}"/>
    <cellStyle name="Normal 9 4 5 2 2 3" xfId="4991" xr:uid="{1BC96605-ABF6-40CD-A363-31B4EB6C5AC7}"/>
    <cellStyle name="Normal 9 4 5 2 3" xfId="3358" xr:uid="{E540D929-4263-4459-B898-BA84FA5F836D}"/>
    <cellStyle name="Normal 9 4 5 2 3 2" xfId="4993" xr:uid="{25435EE5-4220-4F79-A3BE-1D3DED9C7AA0}"/>
    <cellStyle name="Normal 9 4 5 2 4" xfId="3359" xr:uid="{E786E31F-7861-4738-AA65-C78867B1EE3A}"/>
    <cellStyle name="Normal 9 4 5 2 4 2" xfId="4994" xr:uid="{C7074AB5-4BC4-43B7-8011-EE7F96D83696}"/>
    <cellStyle name="Normal 9 4 5 2 5" xfId="4990" xr:uid="{ACAB6544-CAF0-42D3-8D35-F61E85BC5E0C}"/>
    <cellStyle name="Normal 9 4 5 3" xfId="3360" xr:uid="{587658CB-DDEB-4A00-B88A-5C889E559D3F}"/>
    <cellStyle name="Normal 9 4 5 3 2" xfId="3361" xr:uid="{FDCA0350-A5AB-4B30-9920-5BA28F9F925B}"/>
    <cellStyle name="Normal 9 4 5 3 2 2" xfId="4996" xr:uid="{F27A042F-EFB4-4FF9-B6F9-8F4910EBBAB0}"/>
    <cellStyle name="Normal 9 4 5 3 3" xfId="3362" xr:uid="{42C0070B-F942-419D-A621-6E6BE8F8D735}"/>
    <cellStyle name="Normal 9 4 5 3 3 2" xfId="4997" xr:uid="{F79382F8-E7DB-404F-BC74-EC026853BBCF}"/>
    <cellStyle name="Normal 9 4 5 3 4" xfId="3363" xr:uid="{E3E16786-FA6E-46E7-834F-007E6DC37A2D}"/>
    <cellStyle name="Normal 9 4 5 3 4 2" xfId="4998" xr:uid="{BEF82A09-EC13-44E9-A534-4DD52215BE76}"/>
    <cellStyle name="Normal 9 4 5 3 5" xfId="4995" xr:uid="{BCEF78D0-EAE0-49E4-82D5-535C4B030742}"/>
    <cellStyle name="Normal 9 4 5 4" xfId="3364" xr:uid="{7FB0FD4A-0EA3-4CB4-8517-9FF70A06FF5D}"/>
    <cellStyle name="Normal 9 4 5 4 2" xfId="4999" xr:uid="{4D86DFF5-C5C9-4FB0-B09F-D2527BFEB05F}"/>
    <cellStyle name="Normal 9 4 5 5" xfId="3365" xr:uid="{0C9E50FF-DECC-4676-907F-B576AD3A8CD4}"/>
    <cellStyle name="Normal 9 4 5 5 2" xfId="5000" xr:uid="{1BA2A916-3EF1-4C92-9E66-4A7D5B0A524D}"/>
    <cellStyle name="Normal 9 4 5 6" xfId="3366" xr:uid="{3AF1026D-3D35-457B-8D75-BB329AF8DF7F}"/>
    <cellStyle name="Normal 9 4 5 6 2" xfId="5001" xr:uid="{31389916-67EB-4060-B088-E1E603E95BB9}"/>
    <cellStyle name="Normal 9 4 5 7" xfId="4989" xr:uid="{85B6050B-CE23-4505-95F2-63751AF7423A}"/>
    <cellStyle name="Normal 9 4 6" xfId="3367" xr:uid="{336058D7-0E08-4712-A620-7B20F95573DA}"/>
    <cellStyle name="Normal 9 4 6 2" xfId="3368" xr:uid="{64D39A40-8E6F-4115-8A1B-57D889961619}"/>
    <cellStyle name="Normal 9 4 6 2 2" xfId="3369" xr:uid="{902FFD09-9A4C-4DFA-82F7-C23FDAEC373D}"/>
    <cellStyle name="Normal 9 4 6 2 2 2" xfId="5004" xr:uid="{88296F12-40EB-4375-8FAC-0B2B3E40C41E}"/>
    <cellStyle name="Normal 9 4 6 2 3" xfId="3370" xr:uid="{00689A76-0839-4973-BD06-93F2804FA875}"/>
    <cellStyle name="Normal 9 4 6 2 3 2" xfId="5005" xr:uid="{1BEE06CD-F2B1-46A3-BC40-442F9F4F47D6}"/>
    <cellStyle name="Normal 9 4 6 2 4" xfId="3371" xr:uid="{1ADFF338-7645-489B-BC16-C9DA6FF6D6A8}"/>
    <cellStyle name="Normal 9 4 6 2 4 2" xfId="5006" xr:uid="{653851F1-23BC-44B3-9F83-82EAF859B0CC}"/>
    <cellStyle name="Normal 9 4 6 2 5" xfId="5003" xr:uid="{1F2E007E-6FEF-409C-9CC0-9262BBDC1104}"/>
    <cellStyle name="Normal 9 4 6 3" xfId="3372" xr:uid="{4BF4E473-7886-488A-A66D-6BA11EB5DC9A}"/>
    <cellStyle name="Normal 9 4 6 3 2" xfId="5007" xr:uid="{35515D99-DE84-41D2-BD1C-E4FFD1122C67}"/>
    <cellStyle name="Normal 9 4 6 4" xfId="3373" xr:uid="{5DEE66EF-F144-4AE4-8FE5-F00F3D5DC087}"/>
    <cellStyle name="Normal 9 4 6 4 2" xfId="5008" xr:uid="{C04A57EC-8832-4928-9123-7C62AD93015A}"/>
    <cellStyle name="Normal 9 4 6 5" xfId="3374" xr:uid="{50DA6A41-5A78-433A-A195-1CCED5CF4F32}"/>
    <cellStyle name="Normal 9 4 6 5 2" xfId="5009" xr:uid="{293C3E0C-0292-4179-B5F1-1A1BA7B8CB86}"/>
    <cellStyle name="Normal 9 4 6 6" xfId="5002" xr:uid="{EA30E476-4CB8-42DD-990A-A3ED33A7928B}"/>
    <cellStyle name="Normal 9 4 7" xfId="3375" xr:uid="{B9064748-70BF-4FFD-8BB5-2D636B30CAA0}"/>
    <cellStyle name="Normal 9 4 7 2" xfId="3376" xr:uid="{E6BBD629-AEC2-4DF4-8003-FB75E2FEB550}"/>
    <cellStyle name="Normal 9 4 7 2 2" xfId="5011" xr:uid="{9D0B90FD-18FB-420E-BFB1-38662B08C2A0}"/>
    <cellStyle name="Normal 9 4 7 3" xfId="3377" xr:uid="{2F2A8C9F-85C7-417D-B619-EEC7AA1C2C9E}"/>
    <cellStyle name="Normal 9 4 7 3 2" xfId="5012" xr:uid="{0A873BA5-59BA-4630-88A2-ECAE7DB90FA0}"/>
    <cellStyle name="Normal 9 4 7 4" xfId="3378" xr:uid="{5AD4D03B-17D6-42CA-9495-459258EC64E1}"/>
    <cellStyle name="Normal 9 4 7 4 2" xfId="5013" xr:uid="{01B23D6B-0498-474E-A8E4-773DE9023553}"/>
    <cellStyle name="Normal 9 4 7 5" xfId="5010" xr:uid="{0DE4B496-A2EB-44F6-9AE7-72772573A1F5}"/>
    <cellStyle name="Normal 9 4 8" xfId="3379" xr:uid="{B3DE6DDA-953A-4B50-9750-7A977CA3EB06}"/>
    <cellStyle name="Normal 9 4 8 2" xfId="3380" xr:uid="{C27756EC-9C0A-42FF-B88C-FAEA33DA78A7}"/>
    <cellStyle name="Normal 9 4 8 2 2" xfId="5015" xr:uid="{F3EBC0A2-A7AB-4B77-8A7B-91B95578B72E}"/>
    <cellStyle name="Normal 9 4 8 3" xfId="3381" xr:uid="{E2C1EBB0-276D-4AE4-8374-98F21BEF3E5F}"/>
    <cellStyle name="Normal 9 4 8 3 2" xfId="5016" xr:uid="{B77107DF-CB65-4523-8D1E-8D1751AF0CDA}"/>
    <cellStyle name="Normal 9 4 8 4" xfId="3382" xr:uid="{4FDBB6CE-40AA-4D45-AC28-4B19BDAB81A1}"/>
    <cellStyle name="Normal 9 4 8 4 2" xfId="5017" xr:uid="{0D427883-A3BE-48FB-92B8-9B560ADAE476}"/>
    <cellStyle name="Normal 9 4 8 5" xfId="5014" xr:uid="{52C21EDC-2FA2-48D2-8434-039B1DAFB72D}"/>
    <cellStyle name="Normal 9 4 9" xfId="3383" xr:uid="{33EF1B26-B548-4E60-9AEB-183A44B0FD3F}"/>
    <cellStyle name="Normal 9 4 9 2" xfId="5018" xr:uid="{6D1C35D2-F870-4970-A031-E159E5B20F4D}"/>
    <cellStyle name="Normal 9 5" xfId="3384" xr:uid="{534A44B3-4F64-4B5C-9EAC-97C41E1FFFD5}"/>
    <cellStyle name="Normal 9 5 10" xfId="3385" xr:uid="{D2FE15F6-7F42-43BB-8033-2B48C8A566E8}"/>
    <cellStyle name="Normal 9 5 10 2" xfId="5020" xr:uid="{305122E3-D03C-47CC-BD14-754EC37A43B3}"/>
    <cellStyle name="Normal 9 5 11" xfId="3386" xr:uid="{E265B411-85B7-4E46-A7D5-9DB9F55E9077}"/>
    <cellStyle name="Normal 9 5 11 2" xfId="5021" xr:uid="{00C067E1-4B54-4DF5-8CF4-ABED67C46C43}"/>
    <cellStyle name="Normal 9 5 12" xfId="5019" xr:uid="{EB8BC7BB-98B4-420F-84B6-84EC1C17BD79}"/>
    <cellStyle name="Normal 9 5 2" xfId="3387" xr:uid="{4AEFDC59-0C96-4030-B3A4-EF8C700A0B5B}"/>
    <cellStyle name="Normal 9 5 2 10" xfId="5022" xr:uid="{1B7EE7AB-3746-4A23-8647-4FB3B90CF889}"/>
    <cellStyle name="Normal 9 5 2 2" xfId="3388" xr:uid="{3871D1A9-BC8B-4D6D-BB99-EE265F69A4A0}"/>
    <cellStyle name="Normal 9 5 2 2 2" xfId="3389" xr:uid="{3703C412-ADD1-4D94-8288-7D1871DEDF6F}"/>
    <cellStyle name="Normal 9 5 2 2 2 2" xfId="3390" xr:uid="{CBF89C54-2041-4231-9C64-97CD4D3B1908}"/>
    <cellStyle name="Normal 9 5 2 2 2 2 2" xfId="3391" xr:uid="{2C1B6CBD-25EE-4164-B534-DC75CA05993F}"/>
    <cellStyle name="Normal 9 5 2 2 2 2 2 2" xfId="5026" xr:uid="{E542054B-E700-45C7-A343-872A4909E4BF}"/>
    <cellStyle name="Normal 9 5 2 2 2 2 3" xfId="3392" xr:uid="{2D7D485D-96E2-41D6-95A0-24555731F881}"/>
    <cellStyle name="Normal 9 5 2 2 2 2 3 2" xfId="5027" xr:uid="{3E19006D-6C10-4805-B526-A22C82A11E2F}"/>
    <cellStyle name="Normal 9 5 2 2 2 2 4" xfId="3393" xr:uid="{16C8F2C4-C8B7-41DA-8BCD-5AD5293EB8DE}"/>
    <cellStyle name="Normal 9 5 2 2 2 2 4 2" xfId="5028" xr:uid="{439570F8-522B-4073-B100-650327F30BBD}"/>
    <cellStyle name="Normal 9 5 2 2 2 2 5" xfId="5025" xr:uid="{E48A0413-74A5-4588-A30E-708B3E99097B}"/>
    <cellStyle name="Normal 9 5 2 2 2 3" xfId="3394" xr:uid="{2A2D70E0-A784-47B2-8AFF-8CFBECC7B2BC}"/>
    <cellStyle name="Normal 9 5 2 2 2 3 2" xfId="3395" xr:uid="{24174082-95DA-4DC4-B2EF-382E529C6404}"/>
    <cellStyle name="Normal 9 5 2 2 2 3 2 2" xfId="5030" xr:uid="{1F4CBF99-1A10-4B47-9634-E5E3E53FB4E9}"/>
    <cellStyle name="Normal 9 5 2 2 2 3 3" xfId="3396" xr:uid="{A4718CB2-3959-4259-BDD2-D500FAA89064}"/>
    <cellStyle name="Normal 9 5 2 2 2 3 3 2" xfId="5031" xr:uid="{5EB80707-8563-4A4C-A6E8-E69C4F52CF0A}"/>
    <cellStyle name="Normal 9 5 2 2 2 3 4" xfId="3397" xr:uid="{606E4441-8C7B-40BB-988B-79C2793085BC}"/>
    <cellStyle name="Normal 9 5 2 2 2 3 4 2" xfId="5032" xr:uid="{E56E56C3-D8FD-41D5-8ACD-545B32421A82}"/>
    <cellStyle name="Normal 9 5 2 2 2 3 5" xfId="5029" xr:uid="{4A910085-0EF4-4473-AF3F-07ACD6FBAAC7}"/>
    <cellStyle name="Normal 9 5 2 2 2 4" xfId="3398" xr:uid="{616ED605-F472-42A4-8449-B51F784551D8}"/>
    <cellStyle name="Normal 9 5 2 2 2 4 2" xfId="5033" xr:uid="{2480CF57-5853-4A6D-BCCD-5D03AC1A83B2}"/>
    <cellStyle name="Normal 9 5 2 2 2 5" xfId="3399" xr:uid="{E006E8EE-96AB-4734-8194-3A9CA571C921}"/>
    <cellStyle name="Normal 9 5 2 2 2 5 2" xfId="5034" xr:uid="{50216365-6B6C-4B33-BCCA-315885BD4FBD}"/>
    <cellStyle name="Normal 9 5 2 2 2 6" xfId="3400" xr:uid="{A4E90345-B63B-4996-B355-03DFFFF81883}"/>
    <cellStyle name="Normal 9 5 2 2 2 6 2" xfId="5035" xr:uid="{B9512C46-46FA-4410-B16C-11B877C8EF7B}"/>
    <cellStyle name="Normal 9 5 2 2 2 7" xfId="5024" xr:uid="{41E162DA-833F-4999-99CF-AE630178BBE0}"/>
    <cellStyle name="Normal 9 5 2 2 3" xfId="3401" xr:uid="{F7F1ACB2-DFB5-4503-AAED-2EBA94DDF629}"/>
    <cellStyle name="Normal 9 5 2 2 3 2" xfId="3402" xr:uid="{3298EC75-0FA9-43F8-B47C-E212C780F550}"/>
    <cellStyle name="Normal 9 5 2 2 3 2 2" xfId="3403" xr:uid="{F28B4649-4D39-4BDD-A6AB-5F8870974A6A}"/>
    <cellStyle name="Normal 9 5 2 2 3 2 2 2" xfId="5038" xr:uid="{5407A5CE-57AE-4DB7-B866-BCA4974101FB}"/>
    <cellStyle name="Normal 9 5 2 2 3 2 3" xfId="3404" xr:uid="{21406B58-36CF-46D6-AB21-0A2B2A2EAFF7}"/>
    <cellStyle name="Normal 9 5 2 2 3 2 3 2" xfId="5039" xr:uid="{9A8A8B62-D15F-4B02-A89F-6201BE79D717}"/>
    <cellStyle name="Normal 9 5 2 2 3 2 4" xfId="3405" xr:uid="{B55D530D-5F51-46C4-BAC7-6256C3E33691}"/>
    <cellStyle name="Normal 9 5 2 2 3 2 4 2" xfId="5040" xr:uid="{E00CAD0E-236F-488A-A646-788561550357}"/>
    <cellStyle name="Normal 9 5 2 2 3 2 5" xfId="5037" xr:uid="{DC674DEF-9612-4D4F-8EAD-08A93437C968}"/>
    <cellStyle name="Normal 9 5 2 2 3 3" xfId="3406" xr:uid="{C7DDD678-534C-4753-9E76-7040D8482684}"/>
    <cellStyle name="Normal 9 5 2 2 3 3 2" xfId="5041" xr:uid="{339CC44A-9D48-41E1-A716-F1A3595344BD}"/>
    <cellStyle name="Normal 9 5 2 2 3 4" xfId="3407" xr:uid="{4F04C555-79B7-4A17-8914-4246AE8BEC63}"/>
    <cellStyle name="Normal 9 5 2 2 3 4 2" xfId="5042" xr:uid="{C062CB63-2CA9-4F73-B198-8EC3A0C0D717}"/>
    <cellStyle name="Normal 9 5 2 2 3 5" xfId="3408" xr:uid="{7DAE60DF-4A27-4A68-B802-78420304127F}"/>
    <cellStyle name="Normal 9 5 2 2 3 5 2" xfId="5043" xr:uid="{540EC443-C28B-42A4-B6B6-FE84FD02D2FE}"/>
    <cellStyle name="Normal 9 5 2 2 3 6" xfId="5036" xr:uid="{25047319-F90A-4477-8F27-6643CA84BF28}"/>
    <cellStyle name="Normal 9 5 2 2 4" xfId="3409" xr:uid="{9C3FB5CE-9D1A-4662-88DF-38AEB82165D0}"/>
    <cellStyle name="Normal 9 5 2 2 4 2" xfId="3410" xr:uid="{989319C1-3EC9-4DBE-89C3-657F5DAE7364}"/>
    <cellStyle name="Normal 9 5 2 2 4 2 2" xfId="5045" xr:uid="{12273BA1-33E3-49C3-920E-E4B21EC55C5A}"/>
    <cellStyle name="Normal 9 5 2 2 4 3" xfId="3411" xr:uid="{F627A4BF-290B-420A-A4D7-29B779BC0BEA}"/>
    <cellStyle name="Normal 9 5 2 2 4 3 2" xfId="5046" xr:uid="{718AEF11-88E8-4990-9EC9-7A63E887E613}"/>
    <cellStyle name="Normal 9 5 2 2 4 4" xfId="3412" xr:uid="{4EDBE8C1-1D28-45EE-81B4-5D179E0D5D66}"/>
    <cellStyle name="Normal 9 5 2 2 4 4 2" xfId="5047" xr:uid="{3B33C486-02DF-40C4-B274-773E0C54DA43}"/>
    <cellStyle name="Normal 9 5 2 2 4 5" xfId="5044" xr:uid="{A324E710-E0F6-4A24-8F02-BB07E7BC7F6B}"/>
    <cellStyle name="Normal 9 5 2 2 5" xfId="3413" xr:uid="{99BBF7EA-0FD3-477A-A2B7-B036EBEB99DE}"/>
    <cellStyle name="Normal 9 5 2 2 5 2" xfId="3414" xr:uid="{D3964822-5671-4DAE-9835-1A8BA3991EED}"/>
    <cellStyle name="Normal 9 5 2 2 5 2 2" xfId="5049" xr:uid="{E80BD713-8030-4150-A6F8-566EC7542B89}"/>
    <cellStyle name="Normal 9 5 2 2 5 3" xfId="3415" xr:uid="{9274CF5B-E7E8-4198-96D2-32B263C23762}"/>
    <cellStyle name="Normal 9 5 2 2 5 3 2" xfId="5050" xr:uid="{B3729A8C-1CF7-42EA-8676-C2088A279BA7}"/>
    <cellStyle name="Normal 9 5 2 2 5 4" xfId="3416" xr:uid="{08E468AD-9CF2-4798-BAEE-D4D903A96102}"/>
    <cellStyle name="Normal 9 5 2 2 5 4 2" xfId="5051" xr:uid="{26F6CEE4-A4F5-4AE1-879A-130FBEC547D4}"/>
    <cellStyle name="Normal 9 5 2 2 5 5" xfId="5048" xr:uid="{E6245550-5502-466C-92CA-EFE37B64C458}"/>
    <cellStyle name="Normal 9 5 2 2 6" xfId="3417" xr:uid="{C8F62A34-73D0-4F0E-866B-EC6499679FF0}"/>
    <cellStyle name="Normal 9 5 2 2 6 2" xfId="5052" xr:uid="{6C72B094-E9E7-4753-87B3-A544D48F5A98}"/>
    <cellStyle name="Normal 9 5 2 2 7" xfId="3418" xr:uid="{F8F8DB3C-DF22-4C45-86F4-954A36624241}"/>
    <cellStyle name="Normal 9 5 2 2 7 2" xfId="5053" xr:uid="{652329C4-7BF7-427B-890B-CFFF93467890}"/>
    <cellStyle name="Normal 9 5 2 2 8" xfId="3419" xr:uid="{960BDE1C-51CE-4954-A517-94125E4B18D8}"/>
    <cellStyle name="Normal 9 5 2 2 8 2" xfId="5054" xr:uid="{6644E597-DCC3-406E-B649-A064E8CFA1E9}"/>
    <cellStyle name="Normal 9 5 2 2 9" xfId="5023" xr:uid="{20C99FA4-2945-40C7-843B-062EB397B8B6}"/>
    <cellStyle name="Normal 9 5 2 3" xfId="3420" xr:uid="{75B24285-4A54-4E9A-A771-021C2CE9E495}"/>
    <cellStyle name="Normal 9 5 2 3 2" xfId="3421" xr:uid="{F1BE2010-42A1-44D2-A914-65DC47ADEFBA}"/>
    <cellStyle name="Normal 9 5 2 3 2 2" xfId="3422" xr:uid="{DD765437-F76F-4B2C-8A7A-F885472685A5}"/>
    <cellStyle name="Normal 9 5 2 3 2 2 2" xfId="5057" xr:uid="{1B2DB40C-324F-423B-AABE-4110843FE97E}"/>
    <cellStyle name="Normal 9 5 2 3 2 3" xfId="3423" xr:uid="{C47EA3C3-2F4C-419E-999F-9A80242FB6FE}"/>
    <cellStyle name="Normal 9 5 2 3 2 3 2" xfId="5058" xr:uid="{25E9BA31-092E-411F-900D-E63E961656AA}"/>
    <cellStyle name="Normal 9 5 2 3 2 4" xfId="3424" xr:uid="{9E962109-F4E4-477C-9879-705702F7DDE6}"/>
    <cellStyle name="Normal 9 5 2 3 2 4 2" xfId="5059" xr:uid="{F63155C1-0611-462F-BB04-278666232DAC}"/>
    <cellStyle name="Normal 9 5 2 3 2 5" xfId="5056" xr:uid="{70986618-6754-4645-8FD0-27D392EA6D6A}"/>
    <cellStyle name="Normal 9 5 2 3 3" xfId="3425" xr:uid="{A7885F83-6DD0-4821-9856-4295D94BF463}"/>
    <cellStyle name="Normal 9 5 2 3 3 2" xfId="3426" xr:uid="{B0E4D089-E2A7-44B9-8AAC-FA995D06F618}"/>
    <cellStyle name="Normal 9 5 2 3 3 2 2" xfId="5061" xr:uid="{855BF3A4-ED9D-44BD-93D5-C860D1C9A97A}"/>
    <cellStyle name="Normal 9 5 2 3 3 3" xfId="3427" xr:uid="{58C696C9-7A4C-4977-8B35-773BE9C96C99}"/>
    <cellStyle name="Normal 9 5 2 3 3 3 2" xfId="5062" xr:uid="{40300743-4C3F-4765-9548-D165BA8660F0}"/>
    <cellStyle name="Normal 9 5 2 3 3 4" xfId="3428" xr:uid="{084DAC9B-174B-404A-99D6-34BA719D933C}"/>
    <cellStyle name="Normal 9 5 2 3 3 4 2" xfId="5063" xr:uid="{FAA2B7B2-C224-4FA4-B83E-B295DA20FB7E}"/>
    <cellStyle name="Normal 9 5 2 3 3 5" xfId="5060" xr:uid="{23F57374-6734-4136-9ED2-EE149777BC39}"/>
    <cellStyle name="Normal 9 5 2 3 4" xfId="3429" xr:uid="{D80488E1-AE10-405E-B7AA-05B2DA016CA3}"/>
    <cellStyle name="Normal 9 5 2 3 4 2" xfId="5064" xr:uid="{F9EA881B-FC99-423E-8029-A2F59C671090}"/>
    <cellStyle name="Normal 9 5 2 3 5" xfId="3430" xr:uid="{BFD4FB1F-D08A-4534-B8B2-7FD7649F3637}"/>
    <cellStyle name="Normal 9 5 2 3 5 2" xfId="5065" xr:uid="{0A307BAF-A74C-4B81-9FB1-5BCF88E259CB}"/>
    <cellStyle name="Normal 9 5 2 3 6" xfId="3431" xr:uid="{DDA2F24E-2B01-4AA5-94B8-4E31721FEBCC}"/>
    <cellStyle name="Normal 9 5 2 3 6 2" xfId="5066" xr:uid="{71C9B3B4-2AC4-4B04-96EE-36BC4EC2F588}"/>
    <cellStyle name="Normal 9 5 2 3 7" xfId="5055" xr:uid="{C2DEA13A-24B4-4056-BF2D-57DCA7DA41EA}"/>
    <cellStyle name="Normal 9 5 2 4" xfId="3432" xr:uid="{556FBEEF-5821-4E5D-99ED-6C45BDBEC181}"/>
    <cellStyle name="Normal 9 5 2 4 2" xfId="3433" xr:uid="{C8A0167F-2CCC-4C22-9CC1-2CDB61BF23F6}"/>
    <cellStyle name="Normal 9 5 2 4 2 2" xfId="3434" xr:uid="{A12A7DA9-3390-47C0-9FAF-A4B7AC045BFB}"/>
    <cellStyle name="Normal 9 5 2 4 2 2 2" xfId="5069" xr:uid="{AE96C08C-9B10-45F7-B197-5B3259AB848A}"/>
    <cellStyle name="Normal 9 5 2 4 2 3" xfId="3435" xr:uid="{D1BC5915-968E-4F7A-8497-BDBEA7960431}"/>
    <cellStyle name="Normal 9 5 2 4 2 3 2" xfId="5070" xr:uid="{047F6E61-C4B7-47F1-B643-9D75F033ACD3}"/>
    <cellStyle name="Normal 9 5 2 4 2 4" xfId="3436" xr:uid="{639F9A40-A882-4D37-A76C-C10298B9A068}"/>
    <cellStyle name="Normal 9 5 2 4 2 4 2" xfId="5071" xr:uid="{F3DC5543-CE82-4B38-8361-86A78C8078A0}"/>
    <cellStyle name="Normal 9 5 2 4 2 5" xfId="5068" xr:uid="{165C470D-6DDF-4061-BA39-4F0E8DAD5F14}"/>
    <cellStyle name="Normal 9 5 2 4 3" xfId="3437" xr:uid="{766799B8-B115-4845-95EA-590C88410D72}"/>
    <cellStyle name="Normal 9 5 2 4 3 2" xfId="5072" xr:uid="{8F3EA748-7961-4BBB-9C8D-5D16536109E5}"/>
    <cellStyle name="Normal 9 5 2 4 4" xfId="3438" xr:uid="{1A9B40B4-158C-4B10-9C74-1521AA241099}"/>
    <cellStyle name="Normal 9 5 2 4 4 2" xfId="5073" xr:uid="{BE62905B-527E-4611-BDA4-7AD15F4187BC}"/>
    <cellStyle name="Normal 9 5 2 4 5" xfId="3439" xr:uid="{0379CBE5-BF16-4557-B5AC-39E2BB97E6CA}"/>
    <cellStyle name="Normal 9 5 2 4 5 2" xfId="5074" xr:uid="{941B67C2-DB04-4BB7-A22E-965B404D49B7}"/>
    <cellStyle name="Normal 9 5 2 4 6" xfId="5067" xr:uid="{4A0E3C81-B82D-424E-B95A-057BF757D68D}"/>
    <cellStyle name="Normal 9 5 2 5" xfId="3440" xr:uid="{66B44B1C-5B19-43DC-A458-655FD1A4CC38}"/>
    <cellStyle name="Normal 9 5 2 5 2" xfId="3441" xr:uid="{738D527A-BB31-427A-AD98-6AF0FF8647C4}"/>
    <cellStyle name="Normal 9 5 2 5 2 2" xfId="5076" xr:uid="{D8C5ED23-A873-4E17-95E3-5F29675EF7EA}"/>
    <cellStyle name="Normal 9 5 2 5 3" xfId="3442" xr:uid="{CD91D1CA-B0D6-4986-B2A6-C6A621F1BFC1}"/>
    <cellStyle name="Normal 9 5 2 5 3 2" xfId="5077" xr:uid="{D5FB534D-D2CF-4BF3-A882-1A91A4CF4638}"/>
    <cellStyle name="Normal 9 5 2 5 4" xfId="3443" xr:uid="{453C442C-4B7E-43C4-A7F8-B2BBEC8F2C37}"/>
    <cellStyle name="Normal 9 5 2 5 4 2" xfId="5078" xr:uid="{BE4CFE98-A9F4-4117-9EB3-2E3177FB0E4B}"/>
    <cellStyle name="Normal 9 5 2 5 5" xfId="5075" xr:uid="{92C4D84E-17DE-40B8-B844-44C5C5CA6605}"/>
    <cellStyle name="Normal 9 5 2 6" xfId="3444" xr:uid="{CBA452FF-2FAC-46BD-889A-B7E1E0DB0D64}"/>
    <cellStyle name="Normal 9 5 2 6 2" xfId="3445" xr:uid="{2E5D9228-0186-43AA-94C0-6B56DA423B6E}"/>
    <cellStyle name="Normal 9 5 2 6 2 2" xfId="5080" xr:uid="{322C9F5A-1895-4FD3-9614-CAE6CB0D318B}"/>
    <cellStyle name="Normal 9 5 2 6 3" xfId="3446" xr:uid="{DB052487-111E-4452-B3DB-3639DA92BD50}"/>
    <cellStyle name="Normal 9 5 2 6 3 2" xfId="5081" xr:uid="{7C326F55-7153-4FB0-9787-741018A1B923}"/>
    <cellStyle name="Normal 9 5 2 6 4" xfId="3447" xr:uid="{6D37B148-8D92-4CA0-BED2-4FA88955B1C6}"/>
    <cellStyle name="Normal 9 5 2 6 4 2" xfId="5082" xr:uid="{8EB5FC90-1D1A-4B3D-9C7B-CBA926570E4A}"/>
    <cellStyle name="Normal 9 5 2 6 5" xfId="5079" xr:uid="{D40A0205-B41D-427E-A592-5E23E2B61FE8}"/>
    <cellStyle name="Normal 9 5 2 7" xfId="3448" xr:uid="{0DE63178-3AA9-4068-ADA8-594EB4C53425}"/>
    <cellStyle name="Normal 9 5 2 7 2" xfId="5083" xr:uid="{B98EF3DA-18C0-45A4-A5E0-B48966C68EFC}"/>
    <cellStyle name="Normal 9 5 2 8" xfId="3449" xr:uid="{F371A068-68F7-4960-B709-1E16634AF692}"/>
    <cellStyle name="Normal 9 5 2 8 2" xfId="5084" xr:uid="{4A2D1A6A-3454-4277-8B5D-3098737E8A02}"/>
    <cellStyle name="Normal 9 5 2 9" xfId="3450" xr:uid="{464F0869-116C-4C7F-B2A8-71F524FEF955}"/>
    <cellStyle name="Normal 9 5 2 9 2" xfId="5085" xr:uid="{A798849D-648D-4E6D-84EB-A32EFB02E3E9}"/>
    <cellStyle name="Normal 9 5 3" xfId="3451" xr:uid="{23A743BC-4553-4393-B930-FFA99F639341}"/>
    <cellStyle name="Normal 9 5 3 2" xfId="3452" xr:uid="{7FDB209C-7C44-43D1-96D7-231FAB594C9B}"/>
    <cellStyle name="Normal 9 5 3 2 2" xfId="3453" xr:uid="{A5F27755-D1FA-4C58-98C6-D923EA5A31B8}"/>
    <cellStyle name="Normal 9 5 3 2 2 2" xfId="3454" xr:uid="{660C49ED-0C9F-458F-8F2C-26800F78A29A}"/>
    <cellStyle name="Normal 9 5 3 2 2 2 2" xfId="4273" xr:uid="{1E02A120-FC06-4FD2-B2A0-A5D34CE282B1}"/>
    <cellStyle name="Normal 9 5 3 2 2 2 2 2" xfId="5090" xr:uid="{F16C2B81-E196-445E-ABE6-7A7744EF110B}"/>
    <cellStyle name="Normal 9 5 3 2 2 2 3" xfId="5089" xr:uid="{6C07AB7E-A361-491C-89F2-F8C51DE18424}"/>
    <cellStyle name="Normal 9 5 3 2 2 3" xfId="3455" xr:uid="{D3611645-0ECE-4BE8-977A-F602D2CFED25}"/>
    <cellStyle name="Normal 9 5 3 2 2 3 2" xfId="5091" xr:uid="{26BDF0D0-390D-49DD-AF3E-8F2731BBCCF5}"/>
    <cellStyle name="Normal 9 5 3 2 2 4" xfId="3456" xr:uid="{299DA996-B2C0-4398-8D60-86A62EF1DBCC}"/>
    <cellStyle name="Normal 9 5 3 2 2 4 2" xfId="5092" xr:uid="{8FB17A2C-D8DB-4DDF-B6B1-0B78E1D30F5C}"/>
    <cellStyle name="Normal 9 5 3 2 2 5" xfId="5088" xr:uid="{94954AB7-523B-4DCF-B723-DA8D11C947C9}"/>
    <cellStyle name="Normal 9 5 3 2 3" xfId="3457" xr:uid="{57EACBDE-2D82-4126-9B2A-CFF76512ECE3}"/>
    <cellStyle name="Normal 9 5 3 2 3 2" xfId="3458" xr:uid="{43067E0E-C4E6-4B8C-814D-A335DC49042C}"/>
    <cellStyle name="Normal 9 5 3 2 3 2 2" xfId="5094" xr:uid="{3BA44DD7-6AD5-4FFC-919E-0FE65A71CCA0}"/>
    <cellStyle name="Normal 9 5 3 2 3 3" xfId="3459" xr:uid="{D7EFE18A-05B6-413A-BE5C-1859AEC4B85E}"/>
    <cellStyle name="Normal 9 5 3 2 3 3 2" xfId="5095" xr:uid="{CC2ED535-BE65-4F7D-A665-08CF6F5C5FD2}"/>
    <cellStyle name="Normal 9 5 3 2 3 4" xfId="3460" xr:uid="{5CCDDCB9-36BC-41AF-AC15-E824217153DB}"/>
    <cellStyle name="Normal 9 5 3 2 3 4 2" xfId="5096" xr:uid="{AF34B4C4-8718-4E9A-89BE-3BD28590345A}"/>
    <cellStyle name="Normal 9 5 3 2 3 5" xfId="5093" xr:uid="{B6FAA94F-D945-44B0-A9C5-F71F789D829B}"/>
    <cellStyle name="Normal 9 5 3 2 4" xfId="3461" xr:uid="{5ADA03C5-8B8F-4BD4-88B7-72B186E4A689}"/>
    <cellStyle name="Normal 9 5 3 2 4 2" xfId="5097" xr:uid="{601566AD-D812-409C-922F-D94635F49163}"/>
    <cellStyle name="Normal 9 5 3 2 5" xfId="3462" xr:uid="{4AC4E40D-4F8C-473F-952B-C4270D940DEA}"/>
    <cellStyle name="Normal 9 5 3 2 5 2" xfId="5098" xr:uid="{14EAD67D-95A4-464B-9922-AA4E012A238D}"/>
    <cellStyle name="Normal 9 5 3 2 6" xfId="3463" xr:uid="{C97CA8F0-F0D0-45B1-BCDF-6B36A7E94A02}"/>
    <cellStyle name="Normal 9 5 3 2 6 2" xfId="5099" xr:uid="{87062BBE-40DC-47AD-98D0-C41419F8945B}"/>
    <cellStyle name="Normal 9 5 3 2 7" xfId="5087" xr:uid="{DF0A2434-CD6D-4D43-8C4A-8BB12CF76E84}"/>
    <cellStyle name="Normal 9 5 3 3" xfId="3464" xr:uid="{67EC1A20-EFEA-4D50-95C8-4728D0874EC2}"/>
    <cellStyle name="Normal 9 5 3 3 2" xfId="3465" xr:uid="{3DB8611E-2A9E-4C96-8206-411327FF0899}"/>
    <cellStyle name="Normal 9 5 3 3 2 2" xfId="3466" xr:uid="{12FD1BF9-B698-4690-959C-842A5C7FA8BC}"/>
    <cellStyle name="Normal 9 5 3 3 2 2 2" xfId="5102" xr:uid="{3FD59F33-80BC-4312-934F-1403521D6FF1}"/>
    <cellStyle name="Normal 9 5 3 3 2 3" xfId="3467" xr:uid="{6C267E14-2439-48C8-B7C0-6A249724F639}"/>
    <cellStyle name="Normal 9 5 3 3 2 3 2" xfId="5103" xr:uid="{B44C0C59-84DA-42EA-A7C1-C532BA8B5FB0}"/>
    <cellStyle name="Normal 9 5 3 3 2 4" xfId="3468" xr:uid="{7F5B2244-E9E0-4D57-B9E0-8E75295F8F92}"/>
    <cellStyle name="Normal 9 5 3 3 2 4 2" xfId="5104" xr:uid="{FE478086-E13D-41F9-9659-8AE17070F942}"/>
    <cellStyle name="Normal 9 5 3 3 2 5" xfId="5101" xr:uid="{84E0DD8C-B833-4A50-9DEE-A2B8CD936A2A}"/>
    <cellStyle name="Normal 9 5 3 3 3" xfId="3469" xr:uid="{DCC75014-522B-4A77-B924-5DFFA9813965}"/>
    <cellStyle name="Normal 9 5 3 3 3 2" xfId="5105" xr:uid="{413A41DB-340F-40AF-A59F-1E78649D51E4}"/>
    <cellStyle name="Normal 9 5 3 3 4" xfId="3470" xr:uid="{F59C6118-235D-47E5-87D0-BD3301806182}"/>
    <cellStyle name="Normal 9 5 3 3 4 2" xfId="5106" xr:uid="{762B383C-86F2-4D73-AFAD-F57266FEAD36}"/>
    <cellStyle name="Normal 9 5 3 3 5" xfId="3471" xr:uid="{346487DB-E0E2-4FF4-8E27-7144CD3138D3}"/>
    <cellStyle name="Normal 9 5 3 3 5 2" xfId="5107" xr:uid="{EF3C87C1-A884-472F-B5F5-260DB2076C3C}"/>
    <cellStyle name="Normal 9 5 3 3 6" xfId="5100" xr:uid="{F8CEFBCA-4CB2-4992-AD0C-DB6D9E5306DB}"/>
    <cellStyle name="Normal 9 5 3 4" xfId="3472" xr:uid="{90F86353-D534-4DBD-82AF-627CAA348682}"/>
    <cellStyle name="Normal 9 5 3 4 2" xfId="3473" xr:uid="{75AFA885-ADEE-488F-A125-F315458D2AA8}"/>
    <cellStyle name="Normal 9 5 3 4 2 2" xfId="5109" xr:uid="{E19CEDE1-38F6-4E36-BFEE-155C19469125}"/>
    <cellStyle name="Normal 9 5 3 4 3" xfId="3474" xr:uid="{08BC76A9-8CB9-4E33-9FF6-3603503BCE88}"/>
    <cellStyle name="Normal 9 5 3 4 3 2" xfId="5110" xr:uid="{37C7EE4F-C391-4587-A881-3D2C78F9A526}"/>
    <cellStyle name="Normal 9 5 3 4 4" xfId="3475" xr:uid="{D16C8197-8D73-46A5-89E3-71B25FC5F859}"/>
    <cellStyle name="Normal 9 5 3 4 4 2" xfId="5111" xr:uid="{2B8324B7-3B4D-4056-9B4C-7227D9A06A7E}"/>
    <cellStyle name="Normal 9 5 3 4 5" xfId="5108" xr:uid="{30C32E45-5CF4-4CA8-B5CA-A101FD530370}"/>
    <cellStyle name="Normal 9 5 3 5" xfId="3476" xr:uid="{C8E7E8ED-7FAA-4D85-ABB4-85487F24F900}"/>
    <cellStyle name="Normal 9 5 3 5 2" xfId="3477" xr:uid="{DE016B49-395E-4176-8DA6-34748C57F143}"/>
    <cellStyle name="Normal 9 5 3 5 2 2" xfId="5113" xr:uid="{5EDBC9C0-5D6E-4288-917C-0C87D6832ED7}"/>
    <cellStyle name="Normal 9 5 3 5 3" xfId="3478" xr:uid="{FF45948F-2D87-447C-BD9B-BB57F12B9E3D}"/>
    <cellStyle name="Normal 9 5 3 5 3 2" xfId="5114" xr:uid="{D7FC75FA-7780-4340-A7D8-12CD3BD7DDE4}"/>
    <cellStyle name="Normal 9 5 3 5 4" xfId="3479" xr:uid="{D49EBF80-1E2F-4BF2-9E87-EC1BD592B7BF}"/>
    <cellStyle name="Normal 9 5 3 5 4 2" xfId="5115" xr:uid="{FB408253-FC86-4D91-AEFF-7E4E9C7381B2}"/>
    <cellStyle name="Normal 9 5 3 5 5" xfId="5112" xr:uid="{F9395244-C357-4A63-B1B1-F1C2059B893A}"/>
    <cellStyle name="Normal 9 5 3 6" xfId="3480" xr:uid="{6A9B814E-CFEA-4AB9-9DB0-74B655C2456A}"/>
    <cellStyle name="Normal 9 5 3 6 2" xfId="5116" xr:uid="{E979BFA4-837B-460E-8006-47FB5F074307}"/>
    <cellStyle name="Normal 9 5 3 7" xfId="3481" xr:uid="{D1F458BF-4345-4751-A4C7-60A068F1A451}"/>
    <cellStyle name="Normal 9 5 3 7 2" xfId="5117" xr:uid="{52741003-A5E3-4F66-9FE4-6E1783AE27B6}"/>
    <cellStyle name="Normal 9 5 3 8" xfId="3482" xr:uid="{2C3C5B6B-2AFB-48E2-8833-A1A5CF9897E9}"/>
    <cellStyle name="Normal 9 5 3 8 2" xfId="5118" xr:uid="{F56DBCE4-6C55-475F-A439-2F12C14A8E3B}"/>
    <cellStyle name="Normal 9 5 3 9" xfId="5086" xr:uid="{4C1E0122-7046-4DE4-A711-1BA7C0551DBC}"/>
    <cellStyle name="Normal 9 5 4" xfId="3483" xr:uid="{A81BF79E-69EB-4DBE-A03F-FE306E1FCBCD}"/>
    <cellStyle name="Normal 9 5 4 2" xfId="3484" xr:uid="{0EE62239-D33D-4DCB-9A43-9AF50E03AB38}"/>
    <cellStyle name="Normal 9 5 4 2 2" xfId="3485" xr:uid="{507458C6-08CE-4599-8FEC-2EFC818A64C7}"/>
    <cellStyle name="Normal 9 5 4 2 2 2" xfId="3486" xr:uid="{FCBC5583-C3C3-4CC5-B8B8-ADA1C47C1FAD}"/>
    <cellStyle name="Normal 9 5 4 2 2 2 2" xfId="5122" xr:uid="{9F83C40E-BDDB-41D3-8AAE-FD9F42A1AF41}"/>
    <cellStyle name="Normal 9 5 4 2 2 3" xfId="3487" xr:uid="{4DFCDC52-1F36-43BD-9EC9-8B8579FA66A3}"/>
    <cellStyle name="Normal 9 5 4 2 2 3 2" xfId="5123" xr:uid="{672B9097-86F7-480E-93C1-7340ADFFC8C8}"/>
    <cellStyle name="Normal 9 5 4 2 2 4" xfId="3488" xr:uid="{759F99BE-537C-49AC-9729-B7F9313EA1B8}"/>
    <cellStyle name="Normal 9 5 4 2 2 4 2" xfId="5124" xr:uid="{F061AC72-289C-4784-9F8A-F25E25DD8E05}"/>
    <cellStyle name="Normal 9 5 4 2 2 5" xfId="5121" xr:uid="{965FA8CD-52E9-49E6-B10E-DE15E4F83C31}"/>
    <cellStyle name="Normal 9 5 4 2 3" xfId="3489" xr:uid="{6B14C29A-C5AB-434B-ACB9-6AB37DFC86D9}"/>
    <cellStyle name="Normal 9 5 4 2 3 2" xfId="5125" xr:uid="{0DDE89D2-FB43-4BA5-A406-686B0A564B22}"/>
    <cellStyle name="Normal 9 5 4 2 4" xfId="3490" xr:uid="{0AB1BE74-44F2-4304-BB8A-C96110516624}"/>
    <cellStyle name="Normal 9 5 4 2 4 2" xfId="5126" xr:uid="{C0F4F2E0-11CF-4AC6-BDBC-0FE8B8ABD57A}"/>
    <cellStyle name="Normal 9 5 4 2 5" xfId="3491" xr:uid="{D972034C-4036-4032-892C-4FCF7D58977E}"/>
    <cellStyle name="Normal 9 5 4 2 5 2" xfId="5127" xr:uid="{DC3E75EE-9ACA-428B-97E5-2044B1F38263}"/>
    <cellStyle name="Normal 9 5 4 2 6" xfId="5120" xr:uid="{B4359DE2-3487-4102-B714-B59351D7E74F}"/>
    <cellStyle name="Normal 9 5 4 3" xfId="3492" xr:uid="{F9E757CB-68D5-460F-A2AF-5B5F50313B98}"/>
    <cellStyle name="Normal 9 5 4 3 2" xfId="3493" xr:uid="{C134A6A2-4694-4932-BAA1-88B56BC6C809}"/>
    <cellStyle name="Normal 9 5 4 3 2 2" xfId="5129" xr:uid="{4471E727-5609-4B5C-9007-0D0F654DFFDA}"/>
    <cellStyle name="Normal 9 5 4 3 3" xfId="3494" xr:uid="{81A4AB42-4C34-4759-8DF9-F1D532926FC7}"/>
    <cellStyle name="Normal 9 5 4 3 3 2" xfId="5130" xr:uid="{010ED97B-83ED-4797-8E71-22E84E1A7F13}"/>
    <cellStyle name="Normal 9 5 4 3 4" xfId="3495" xr:uid="{538AB0C4-1F1C-4F93-99EF-1494426BC1BC}"/>
    <cellStyle name="Normal 9 5 4 3 4 2" xfId="5131" xr:uid="{350408FD-C4A7-4621-B66F-DDF0BA0CA613}"/>
    <cellStyle name="Normal 9 5 4 3 5" xfId="5128" xr:uid="{8A9FA89B-024A-41C4-94EF-5C00534D813B}"/>
    <cellStyle name="Normal 9 5 4 4" xfId="3496" xr:uid="{249DA185-DB47-43FF-9188-57EA12802C73}"/>
    <cellStyle name="Normal 9 5 4 4 2" xfId="3497" xr:uid="{774A34E0-D6AF-435A-A07D-A966769E13D7}"/>
    <cellStyle name="Normal 9 5 4 4 2 2" xfId="5133" xr:uid="{146980EC-41F9-4CC0-AC7F-2AD11110FA5C}"/>
    <cellStyle name="Normal 9 5 4 4 3" xfId="3498" xr:uid="{829BB0A4-9684-453A-964B-12F38E575A65}"/>
    <cellStyle name="Normal 9 5 4 4 3 2" xfId="5134" xr:uid="{A9DA375B-7F58-4CEA-8F44-8A7C424633FB}"/>
    <cellStyle name="Normal 9 5 4 4 4" xfId="3499" xr:uid="{213A8DB1-D847-4DE7-9911-4E44BFAAA1F7}"/>
    <cellStyle name="Normal 9 5 4 4 4 2" xfId="5135" xr:uid="{141B0992-DDFC-4334-8393-748E8BBA6329}"/>
    <cellStyle name="Normal 9 5 4 4 5" xfId="5132" xr:uid="{E85DBE76-BBB1-4A8F-AED4-A66576BD3CEF}"/>
    <cellStyle name="Normal 9 5 4 5" xfId="3500" xr:uid="{E9AAC360-2730-4C7A-AFD2-4F93CCBD0652}"/>
    <cellStyle name="Normal 9 5 4 5 2" xfId="5136" xr:uid="{8AB1C3F4-58F2-412D-AE43-9836D92045CD}"/>
    <cellStyle name="Normal 9 5 4 6" xfId="3501" xr:uid="{90048EAC-CD73-444E-9475-C8AC20E70BE1}"/>
    <cellStyle name="Normal 9 5 4 6 2" xfId="5137" xr:uid="{1D49B7DE-D731-4CBF-BFD8-923AB1E265E3}"/>
    <cellStyle name="Normal 9 5 4 7" xfId="3502" xr:uid="{04B99183-F108-42B7-87FD-C412B1A2858F}"/>
    <cellStyle name="Normal 9 5 4 7 2" xfId="5138" xr:uid="{11CEBCE7-E91D-4FF7-A7D6-6D72A8392810}"/>
    <cellStyle name="Normal 9 5 4 8" xfId="5119" xr:uid="{430534BD-5DDA-414D-8AD9-0A87DCED3A33}"/>
    <cellStyle name="Normal 9 5 5" xfId="3503" xr:uid="{179399B4-C84C-4583-B94B-8A1C22959F83}"/>
    <cellStyle name="Normal 9 5 5 2" xfId="3504" xr:uid="{3826B65F-490D-4665-B6D5-8BDAAE832A9B}"/>
    <cellStyle name="Normal 9 5 5 2 2" xfId="3505" xr:uid="{213C2A5B-E710-4634-8605-DE357FBA64E5}"/>
    <cellStyle name="Normal 9 5 5 2 2 2" xfId="5141" xr:uid="{180379B1-FA2B-4C4D-B03C-729FFF51D0A4}"/>
    <cellStyle name="Normal 9 5 5 2 3" xfId="3506" xr:uid="{63E0AB56-F59B-4426-A0BF-DB313660EE0D}"/>
    <cellStyle name="Normal 9 5 5 2 3 2" xfId="5142" xr:uid="{574A826A-C190-4CD5-A8D0-E0EDA8D2A24A}"/>
    <cellStyle name="Normal 9 5 5 2 4" xfId="3507" xr:uid="{635F7BC2-B8A1-4FF3-B5D6-48B969599E20}"/>
    <cellStyle name="Normal 9 5 5 2 4 2" xfId="5143" xr:uid="{44B5E23D-AF80-4DE5-8B3A-B0ACAEA96B34}"/>
    <cellStyle name="Normal 9 5 5 2 5" xfId="5140" xr:uid="{38DBF0BC-B247-4C28-A32C-C23E08608C17}"/>
    <cellStyle name="Normal 9 5 5 3" xfId="3508" xr:uid="{55989E93-8BEC-407F-B6F2-A96F57DA08DF}"/>
    <cellStyle name="Normal 9 5 5 3 2" xfId="3509" xr:uid="{7943DEEE-9F35-41B2-92F9-B7BD33285A1A}"/>
    <cellStyle name="Normal 9 5 5 3 2 2" xfId="5145" xr:uid="{2741ADD2-77C7-412D-BC18-AE111A3C7778}"/>
    <cellStyle name="Normal 9 5 5 3 3" xfId="3510" xr:uid="{F5CA9958-1716-4D9C-B441-0EA5500E0A25}"/>
    <cellStyle name="Normal 9 5 5 3 3 2" xfId="5146" xr:uid="{7E6266B4-90EF-4736-BDA5-B426DC72F006}"/>
    <cellStyle name="Normal 9 5 5 3 4" xfId="3511" xr:uid="{F728152D-B22D-42DC-9400-1B00E149E8D7}"/>
    <cellStyle name="Normal 9 5 5 3 4 2" xfId="5147" xr:uid="{1DBC41F7-E6E9-412B-8218-2109313A6704}"/>
    <cellStyle name="Normal 9 5 5 3 5" xfId="5144" xr:uid="{966D0CC1-D23F-4295-9108-3B1D7BD85C56}"/>
    <cellStyle name="Normal 9 5 5 4" xfId="3512" xr:uid="{1B1FC68C-F9A3-4046-AA18-C202DAB7AAD1}"/>
    <cellStyle name="Normal 9 5 5 4 2" xfId="5148" xr:uid="{E594CAD0-77C1-409B-B9C7-0FAEA88B59F5}"/>
    <cellStyle name="Normal 9 5 5 5" xfId="3513" xr:uid="{7CA24504-7230-4767-8404-05748D0E5E46}"/>
    <cellStyle name="Normal 9 5 5 5 2" xfId="5149" xr:uid="{5755EF17-26BF-4E43-94B6-F16DCA6CBEA3}"/>
    <cellStyle name="Normal 9 5 5 6" xfId="3514" xr:uid="{A5E9EC61-7AE0-4EE3-B4D5-51E0AE5CA008}"/>
    <cellStyle name="Normal 9 5 5 6 2" xfId="5150" xr:uid="{10DCE6D6-5060-4E51-94C2-7AF23521078B}"/>
    <cellStyle name="Normal 9 5 5 7" xfId="5139" xr:uid="{B0299323-638A-4607-9CCF-3D452FBD0932}"/>
    <cellStyle name="Normal 9 5 6" xfId="3515" xr:uid="{E7B5A3F0-6406-4C0F-8D06-7A293B8CDD59}"/>
    <cellStyle name="Normal 9 5 6 2" xfId="3516" xr:uid="{CA684E8C-793E-4017-9DFD-2E37AA1FBC54}"/>
    <cellStyle name="Normal 9 5 6 2 2" xfId="3517" xr:uid="{5FA6CF4B-6BB7-4E83-B656-C6D27384189E}"/>
    <cellStyle name="Normal 9 5 6 2 2 2" xfId="5153" xr:uid="{2EDD6F0E-BB8D-44E3-9611-DBA0436205DD}"/>
    <cellStyle name="Normal 9 5 6 2 3" xfId="3518" xr:uid="{67CC7ACE-0D5D-4767-9F76-6D23450D8B74}"/>
    <cellStyle name="Normal 9 5 6 2 3 2" xfId="5154" xr:uid="{ED2AD607-0FF7-4534-84BE-565C42F089CD}"/>
    <cellStyle name="Normal 9 5 6 2 4" xfId="3519" xr:uid="{625A36EE-AF08-4370-B361-751C774BE412}"/>
    <cellStyle name="Normal 9 5 6 2 4 2" xfId="5155" xr:uid="{F4528256-9539-44AC-B201-1126F7CF1B80}"/>
    <cellStyle name="Normal 9 5 6 2 5" xfId="5152" xr:uid="{5261D2C8-BA78-4BEE-B22D-8DA55BE4FD95}"/>
    <cellStyle name="Normal 9 5 6 3" xfId="3520" xr:uid="{4E679099-A5DC-4C53-96A8-0B6E60212EB3}"/>
    <cellStyle name="Normal 9 5 6 3 2" xfId="5156" xr:uid="{1A62B327-A6AF-499F-B681-F5F56757C8D4}"/>
    <cellStyle name="Normal 9 5 6 4" xfId="3521" xr:uid="{041C2C3F-1397-405C-B81D-20FA3192F303}"/>
    <cellStyle name="Normal 9 5 6 4 2" xfId="5157" xr:uid="{01B36FAE-14FF-4AFF-BFAC-6D81C31EF812}"/>
    <cellStyle name="Normal 9 5 6 5" xfId="3522" xr:uid="{29282F45-926D-440E-B9EF-2CF97F495F75}"/>
    <cellStyle name="Normal 9 5 6 5 2" xfId="5158" xr:uid="{42B325F4-C635-4CE7-B984-AF66C1FFE631}"/>
    <cellStyle name="Normal 9 5 6 6" xfId="5151" xr:uid="{8955CFA6-46C0-4B0C-AC6E-1E023B1BAD85}"/>
    <cellStyle name="Normal 9 5 7" xfId="3523" xr:uid="{E6838B01-9F31-452C-A5B5-7B49016A42BE}"/>
    <cellStyle name="Normal 9 5 7 2" xfId="3524" xr:uid="{6A02B718-1822-4838-96C4-2CA1A78F6600}"/>
    <cellStyle name="Normal 9 5 7 2 2" xfId="5160" xr:uid="{03F052AF-2F8D-407C-A61D-0882FD2FF68B}"/>
    <cellStyle name="Normal 9 5 7 3" xfId="3525" xr:uid="{C5C96C11-3905-4F4D-8EB9-B404CBD76AA8}"/>
    <cellStyle name="Normal 9 5 7 3 2" xfId="5161" xr:uid="{53E28B6B-0569-4E9F-8585-4CAF2DB4022C}"/>
    <cellStyle name="Normal 9 5 7 4" xfId="3526" xr:uid="{F03AC75F-E917-40F3-BA26-69F7DD21B2EB}"/>
    <cellStyle name="Normal 9 5 7 4 2" xfId="5162" xr:uid="{640B161E-DC61-4907-9AD0-1C3DC2BEC28D}"/>
    <cellStyle name="Normal 9 5 7 5" xfId="5159" xr:uid="{16DA6E96-AFC6-4D0D-9EAB-E8FC045E5D88}"/>
    <cellStyle name="Normal 9 5 8" xfId="3527" xr:uid="{3D6CD04C-8ADA-4196-9074-0F515F065169}"/>
    <cellStyle name="Normal 9 5 8 2" xfId="3528" xr:uid="{56901909-ABF0-4EF8-A648-B4A190F600FD}"/>
    <cellStyle name="Normal 9 5 8 2 2" xfId="5164" xr:uid="{651CE4F7-67FB-4C59-91D8-D56E7E966350}"/>
    <cellStyle name="Normal 9 5 8 3" xfId="3529" xr:uid="{713749FA-F8B3-40BA-989C-E36106D9E802}"/>
    <cellStyle name="Normal 9 5 8 3 2" xfId="5165" xr:uid="{E3AC1AD2-5903-469F-8982-9E3090964489}"/>
    <cellStyle name="Normal 9 5 8 4" xfId="3530" xr:uid="{C5B26F6A-6569-4E8B-B5F0-1D003BADD248}"/>
    <cellStyle name="Normal 9 5 8 4 2" xfId="5166" xr:uid="{399E0B88-0060-4924-8361-31CBEDFFF572}"/>
    <cellStyle name="Normal 9 5 8 5" xfId="5163" xr:uid="{B063F70F-6E65-41C7-8650-9168DF9D0411}"/>
    <cellStyle name="Normal 9 5 9" xfId="3531" xr:uid="{8149A5EC-AD19-413D-8141-BBF48AA2E12E}"/>
    <cellStyle name="Normal 9 5 9 2" xfId="5167" xr:uid="{559C6653-087D-45B0-B214-D83E53CA1742}"/>
    <cellStyle name="Normal 9 6" xfId="3532" xr:uid="{FD551EA4-F0E0-4521-A31F-3C5A53C86DB6}"/>
    <cellStyle name="Normal 9 6 10" xfId="5168" xr:uid="{C0D105CA-E5A4-43AF-BE64-81D4E789C82A}"/>
    <cellStyle name="Normal 9 6 2" xfId="3533" xr:uid="{A5D0B5B1-8076-43A4-AEC4-4A223843FCA3}"/>
    <cellStyle name="Normal 9 6 2 2" xfId="3534" xr:uid="{107A1836-4A5E-41EA-B6F5-D9424DB2C3E5}"/>
    <cellStyle name="Normal 9 6 2 2 2" xfId="3535" xr:uid="{4F529758-207A-4211-A6B9-6EB141C6CB21}"/>
    <cellStyle name="Normal 9 6 2 2 2 2" xfId="3536" xr:uid="{6EB826C3-4743-498D-955F-69EABE45FFC2}"/>
    <cellStyle name="Normal 9 6 2 2 2 2 2" xfId="5172" xr:uid="{4F0AABA3-38E4-4D4C-BE98-D6D62EA53C53}"/>
    <cellStyle name="Normal 9 6 2 2 2 3" xfId="3537" xr:uid="{71192944-8337-4445-B90F-14B8F058FE16}"/>
    <cellStyle name="Normal 9 6 2 2 2 3 2" xfId="5173" xr:uid="{556652BA-453F-487D-8D50-DD540E9AA014}"/>
    <cellStyle name="Normal 9 6 2 2 2 4" xfId="3538" xr:uid="{F0F5BC41-5F31-4DD7-B7F5-5DBE0CC75737}"/>
    <cellStyle name="Normal 9 6 2 2 2 4 2" xfId="5174" xr:uid="{17AB60FF-F69B-4127-9A0E-84FA25129D5D}"/>
    <cellStyle name="Normal 9 6 2 2 2 5" xfId="5171" xr:uid="{5378A66E-90C7-4E68-8BAC-C98A845D3001}"/>
    <cellStyle name="Normal 9 6 2 2 3" xfId="3539" xr:uid="{CD1B6BFE-F5BE-4EDA-9D6A-4DB8DA0DCD86}"/>
    <cellStyle name="Normal 9 6 2 2 3 2" xfId="3540" xr:uid="{4A3A5830-55BE-4C07-BD43-1188B5BDE926}"/>
    <cellStyle name="Normal 9 6 2 2 3 2 2" xfId="5176" xr:uid="{AD17110B-06C9-46BA-BBF6-47E7704FF338}"/>
    <cellStyle name="Normal 9 6 2 2 3 3" xfId="3541" xr:uid="{5CB662BE-039D-43CF-AF35-79DB959C0C02}"/>
    <cellStyle name="Normal 9 6 2 2 3 3 2" xfId="5177" xr:uid="{43B9BD7E-5A84-436C-B97C-DB1BD6FA446F}"/>
    <cellStyle name="Normal 9 6 2 2 3 4" xfId="3542" xr:uid="{AE3679C3-FB57-4E5A-82E7-4EFCB43229BB}"/>
    <cellStyle name="Normal 9 6 2 2 3 4 2" xfId="5178" xr:uid="{AC7FA784-03DC-4E30-8D7E-16CBB56CF564}"/>
    <cellStyle name="Normal 9 6 2 2 3 5" xfId="5175" xr:uid="{7FC08E61-F2C2-4BA9-B36D-6E2D2E33B5B8}"/>
    <cellStyle name="Normal 9 6 2 2 4" xfId="3543" xr:uid="{EC96639C-72A1-4D6E-821D-28268B9CCC61}"/>
    <cellStyle name="Normal 9 6 2 2 4 2" xfId="5179" xr:uid="{4A1E092C-290A-4F1D-BB94-83F8BB48BBC3}"/>
    <cellStyle name="Normal 9 6 2 2 5" xfId="3544" xr:uid="{21CDB19F-C9F3-4FD6-AB71-40EA5729B137}"/>
    <cellStyle name="Normal 9 6 2 2 5 2" xfId="5180" xr:uid="{EFC60C39-8BBA-4CD6-A765-E2042A274EBC}"/>
    <cellStyle name="Normal 9 6 2 2 6" xfId="3545" xr:uid="{2ED6BA37-C066-4F7F-9359-977DCBBCC94F}"/>
    <cellStyle name="Normal 9 6 2 2 6 2" xfId="5181" xr:uid="{34BF1F86-25D9-4007-8B1B-07BA678B613E}"/>
    <cellStyle name="Normal 9 6 2 2 7" xfId="5170" xr:uid="{4FDD0DFF-0DA4-479A-B541-9CBFF54DAD03}"/>
    <cellStyle name="Normal 9 6 2 3" xfId="3546" xr:uid="{F2474C60-42AC-4EE9-930F-4A1D5C88AE4F}"/>
    <cellStyle name="Normal 9 6 2 3 2" xfId="3547" xr:uid="{4CEAA1DB-D660-495F-AD29-710107D77FF7}"/>
    <cellStyle name="Normal 9 6 2 3 2 2" xfId="3548" xr:uid="{3245F42E-175C-4F62-861D-E9892F0CE4C0}"/>
    <cellStyle name="Normal 9 6 2 3 2 2 2" xfId="5184" xr:uid="{821325E1-808B-4A2D-9F9C-78ED84483FE6}"/>
    <cellStyle name="Normal 9 6 2 3 2 3" xfId="3549" xr:uid="{45C5BB41-04AA-4961-B6FD-21176B9C9F2F}"/>
    <cellStyle name="Normal 9 6 2 3 2 3 2" xfId="5185" xr:uid="{0C737DA4-66F0-4166-B87A-306C1A1BA2D0}"/>
    <cellStyle name="Normal 9 6 2 3 2 4" xfId="3550" xr:uid="{C6DE2C68-CFC2-467E-B91C-9E8C2D05DF71}"/>
    <cellStyle name="Normal 9 6 2 3 2 4 2" xfId="5186" xr:uid="{24DE2016-3017-4A49-BE92-DC95261B2408}"/>
    <cellStyle name="Normal 9 6 2 3 2 5" xfId="5183" xr:uid="{418CB818-1059-4BB6-B9DA-DF5604676B24}"/>
    <cellStyle name="Normal 9 6 2 3 3" xfId="3551" xr:uid="{6859BA5B-4316-4444-A51F-504B8F45058E}"/>
    <cellStyle name="Normal 9 6 2 3 3 2" xfId="5187" xr:uid="{7A00DE18-B713-4590-A8B0-45DA5134FB26}"/>
    <cellStyle name="Normal 9 6 2 3 4" xfId="3552" xr:uid="{21D1243E-7BC9-4A05-97B8-D14994F2AFDF}"/>
    <cellStyle name="Normal 9 6 2 3 4 2" xfId="5188" xr:uid="{ACAED6C6-A431-4B00-911A-D4C18BD5D975}"/>
    <cellStyle name="Normal 9 6 2 3 5" xfId="3553" xr:uid="{BF380C5B-79D3-4A82-B779-0AC284E08389}"/>
    <cellStyle name="Normal 9 6 2 3 5 2" xfId="5189" xr:uid="{6204DE16-ED10-4A7B-A2BD-34B0771BCA92}"/>
    <cellStyle name="Normal 9 6 2 3 6" xfId="5182" xr:uid="{1E213B7A-AF9E-4434-A16D-E783A7C4DC65}"/>
    <cellStyle name="Normal 9 6 2 4" xfId="3554" xr:uid="{A46E2F22-9718-4191-9255-F0278A7D2260}"/>
    <cellStyle name="Normal 9 6 2 4 2" xfId="3555" xr:uid="{87DE106A-D7E5-44AE-84B6-98174F6EA60C}"/>
    <cellStyle name="Normal 9 6 2 4 2 2" xfId="5191" xr:uid="{DD44FB14-0E99-4E38-9D14-B4A97002D721}"/>
    <cellStyle name="Normal 9 6 2 4 3" xfId="3556" xr:uid="{F6A76B5F-2147-40CD-9A51-9F56348A2CC8}"/>
    <cellStyle name="Normal 9 6 2 4 3 2" xfId="5192" xr:uid="{834FD3F6-86F7-4884-BCE1-C7B4F14E06A8}"/>
    <cellStyle name="Normal 9 6 2 4 4" xfId="3557" xr:uid="{2C0F5A04-EF48-40B3-87CC-AEFCE8A5399F}"/>
    <cellStyle name="Normal 9 6 2 4 4 2" xfId="5193" xr:uid="{11E6450F-F9A0-4042-A82B-B5CAF580F233}"/>
    <cellStyle name="Normal 9 6 2 4 5" xfId="5190" xr:uid="{6427972A-5FC5-4295-89E7-0B623FF35E80}"/>
    <cellStyle name="Normal 9 6 2 5" xfId="3558" xr:uid="{1BBAA72B-A0CB-4332-BD0B-FFD6106417AF}"/>
    <cellStyle name="Normal 9 6 2 5 2" xfId="3559" xr:uid="{A3B296A9-CCBA-4A10-80FA-2360848C4006}"/>
    <cellStyle name="Normal 9 6 2 5 2 2" xfId="5195" xr:uid="{F40D4082-956E-44FD-80EB-21E3A8A31E27}"/>
    <cellStyle name="Normal 9 6 2 5 3" xfId="3560" xr:uid="{C8EF04F2-8469-468C-955C-0DCE0216251A}"/>
    <cellStyle name="Normal 9 6 2 5 3 2" xfId="5196" xr:uid="{594BFD73-2745-4682-BFE1-4CC024EBF091}"/>
    <cellStyle name="Normal 9 6 2 5 4" xfId="3561" xr:uid="{FEC6E719-3E84-43B0-89C3-61A033A4FD47}"/>
    <cellStyle name="Normal 9 6 2 5 4 2" xfId="5197" xr:uid="{DE7A962F-5CF7-4254-A0F4-B3F685446B8B}"/>
    <cellStyle name="Normal 9 6 2 5 5" xfId="5194" xr:uid="{26B14C8F-593A-4227-AAC4-F085E9CA7B32}"/>
    <cellStyle name="Normal 9 6 2 6" xfId="3562" xr:uid="{A42671A0-A235-40B7-9D77-140D4D083124}"/>
    <cellStyle name="Normal 9 6 2 6 2" xfId="5198" xr:uid="{8BF61639-7D8D-44E3-A5F5-EEB9DAD1BCC6}"/>
    <cellStyle name="Normal 9 6 2 7" xfId="3563" xr:uid="{D51E51A4-F021-4D3A-B17A-6FE0D29D2AA2}"/>
    <cellStyle name="Normal 9 6 2 7 2" xfId="5199" xr:uid="{CBADA3BF-E306-4E7F-9934-FF562541DD1E}"/>
    <cellStyle name="Normal 9 6 2 8" xfId="3564" xr:uid="{56891A32-8CA6-41C4-9C3C-B686AF2211F0}"/>
    <cellStyle name="Normal 9 6 2 8 2" xfId="5200" xr:uid="{E46778D2-B9A1-4FD2-BC23-AE4FBCC4D4A0}"/>
    <cellStyle name="Normal 9 6 2 9" xfId="5169" xr:uid="{6629569E-BB96-4725-8140-C3548219158B}"/>
    <cellStyle name="Normal 9 6 3" xfId="3565" xr:uid="{7BC93B8A-FB11-4DB4-B082-AA011E965B4A}"/>
    <cellStyle name="Normal 9 6 3 2" xfId="3566" xr:uid="{3628C544-BAC1-4F5F-892B-CE6B2C5D0E13}"/>
    <cellStyle name="Normal 9 6 3 2 2" xfId="3567" xr:uid="{16F41D00-413E-404E-967B-66D09256BE8F}"/>
    <cellStyle name="Normal 9 6 3 2 2 2" xfId="5203" xr:uid="{E6054804-189B-4693-8A9E-0596DF358F36}"/>
    <cellStyle name="Normal 9 6 3 2 3" xfId="3568" xr:uid="{46D59CCF-AC0D-477D-BD11-1BE0C7CC6184}"/>
    <cellStyle name="Normal 9 6 3 2 3 2" xfId="5204" xr:uid="{0832A283-850F-4453-B065-E3A7B435C7FB}"/>
    <cellStyle name="Normal 9 6 3 2 4" xfId="3569" xr:uid="{DEDC9358-E873-4A97-8D8A-4DF70A3D57F1}"/>
    <cellStyle name="Normal 9 6 3 2 4 2" xfId="5205" xr:uid="{A1189016-AC99-485F-A40D-52723074E23B}"/>
    <cellStyle name="Normal 9 6 3 2 5" xfId="5202" xr:uid="{427EA12E-8121-4749-8FC0-E1B9E1F170ED}"/>
    <cellStyle name="Normal 9 6 3 3" xfId="3570" xr:uid="{5C4E91D4-1D5D-444F-8524-9342AA92D894}"/>
    <cellStyle name="Normal 9 6 3 3 2" xfId="3571" xr:uid="{C3C7BB4E-298D-4D09-B2A3-16A35B5FE563}"/>
    <cellStyle name="Normal 9 6 3 3 2 2" xfId="5207" xr:uid="{8F8D1A0D-729D-4F6E-8028-DF020FE4CBD6}"/>
    <cellStyle name="Normal 9 6 3 3 3" xfId="3572" xr:uid="{3288A203-C592-4D40-9120-48F4A0340D04}"/>
    <cellStyle name="Normal 9 6 3 3 3 2" xfId="5208" xr:uid="{8FC2DCFC-851A-4BEC-B6DC-2655E016D3C6}"/>
    <cellStyle name="Normal 9 6 3 3 4" xfId="3573" xr:uid="{1E9E3C56-C528-4B66-9C02-A99C63B93E85}"/>
    <cellStyle name="Normal 9 6 3 3 4 2" xfId="5209" xr:uid="{6A866BDE-F22A-498B-89C1-D4DC1E326D97}"/>
    <cellStyle name="Normal 9 6 3 3 5" xfId="5206" xr:uid="{8EFBC4DA-214F-463C-97C9-206CA0EC5C05}"/>
    <cellStyle name="Normal 9 6 3 4" xfId="3574" xr:uid="{906913FA-D8C7-4852-927B-A057B475A8C0}"/>
    <cellStyle name="Normal 9 6 3 4 2" xfId="5210" xr:uid="{7ADEEFF9-2776-48FB-8BF9-9F74B6E47CA7}"/>
    <cellStyle name="Normal 9 6 3 5" xfId="3575" xr:uid="{07AB903D-DAE6-41DB-B62F-D10379C623A4}"/>
    <cellStyle name="Normal 9 6 3 5 2" xfId="5211" xr:uid="{A4B6872B-B25C-4836-A54B-EFCC54533FA0}"/>
    <cellStyle name="Normal 9 6 3 6" xfId="3576" xr:uid="{68924F0E-09E3-4413-B2CA-F3D29A96EAED}"/>
    <cellStyle name="Normal 9 6 3 6 2" xfId="5212" xr:uid="{2BFF8954-0DBE-4C02-B11C-AC12CD9FD548}"/>
    <cellStyle name="Normal 9 6 3 7" xfId="5201" xr:uid="{4F7AD4D8-8328-422F-B3CC-08AA1164BB41}"/>
    <cellStyle name="Normal 9 6 4" xfId="3577" xr:uid="{94323A76-3108-4AF4-A7AC-1482BB5ADE29}"/>
    <cellStyle name="Normal 9 6 4 2" xfId="3578" xr:uid="{ABF7A248-EAF9-4B8B-A15B-60C62FD5FF90}"/>
    <cellStyle name="Normal 9 6 4 2 2" xfId="3579" xr:uid="{2122886E-5C72-452E-B70E-30EA82634EA4}"/>
    <cellStyle name="Normal 9 6 4 2 2 2" xfId="5215" xr:uid="{2149E98E-3282-4EFD-B261-C9D5527CEF16}"/>
    <cellStyle name="Normal 9 6 4 2 3" xfId="3580" xr:uid="{61598287-F878-47F0-BCF6-9BD6E168122B}"/>
    <cellStyle name="Normal 9 6 4 2 3 2" xfId="5216" xr:uid="{83CD15F8-6F6B-4571-B3E1-A43694EA3BA8}"/>
    <cellStyle name="Normal 9 6 4 2 4" xfId="3581" xr:uid="{6A8102F0-AA2A-46F8-B79E-382955E71786}"/>
    <cellStyle name="Normal 9 6 4 2 4 2" xfId="5217" xr:uid="{9824C7A1-C73D-4BC6-9061-B8EA07F42794}"/>
    <cellStyle name="Normal 9 6 4 2 5" xfId="5214" xr:uid="{7BC9B3E1-0C6F-460C-9EDB-50D558E9597F}"/>
    <cellStyle name="Normal 9 6 4 3" xfId="3582" xr:uid="{A0DD8C54-149A-4119-BEB7-BF4580C0C6B1}"/>
    <cellStyle name="Normal 9 6 4 3 2" xfId="5218" xr:uid="{A24FBDA7-6F07-4C28-B948-87543E0233EB}"/>
    <cellStyle name="Normal 9 6 4 4" xfId="3583" xr:uid="{C085BDD1-A4FC-43CC-9D45-F5C40332030C}"/>
    <cellStyle name="Normal 9 6 4 4 2" xfId="5219" xr:uid="{FF233238-A211-457E-9E2A-9A8AC5EA0D99}"/>
    <cellStyle name="Normal 9 6 4 5" xfId="3584" xr:uid="{C92BEF10-8B46-4164-B25D-DA3A5D05CFA1}"/>
    <cellStyle name="Normal 9 6 4 5 2" xfId="5220" xr:uid="{75ABE8BA-1DF6-4ACA-84F1-9E44222A65FB}"/>
    <cellStyle name="Normal 9 6 4 6" xfId="5213" xr:uid="{68B09415-529C-496E-AD1E-414B958AEC9A}"/>
    <cellStyle name="Normal 9 6 5" xfId="3585" xr:uid="{A555D042-98B6-4699-8E08-FD61B19B9FB3}"/>
    <cellStyle name="Normal 9 6 5 2" xfId="3586" xr:uid="{A70B6B4D-B3DC-4F65-8A16-A06F3EFCD570}"/>
    <cellStyle name="Normal 9 6 5 2 2" xfId="5222" xr:uid="{B53C1A62-9B89-4C07-9B70-C39612A6D325}"/>
    <cellStyle name="Normal 9 6 5 3" xfId="3587" xr:uid="{2CD458D2-9A56-4B8A-A9F3-D470F990052F}"/>
    <cellStyle name="Normal 9 6 5 3 2" xfId="5223" xr:uid="{34470DB3-9966-474A-AFA2-FF2AE52FCEBD}"/>
    <cellStyle name="Normal 9 6 5 4" xfId="3588" xr:uid="{5A801F9F-CBFD-4479-BE41-529561D6306B}"/>
    <cellStyle name="Normal 9 6 5 4 2" xfId="5224" xr:uid="{D6DE0C0E-C160-407C-92AD-91D53C965FA6}"/>
    <cellStyle name="Normal 9 6 5 5" xfId="5221" xr:uid="{0F97AF96-9ABA-4A95-A316-F36E0A8DBD05}"/>
    <cellStyle name="Normal 9 6 6" xfId="3589" xr:uid="{AEE85DEB-6DB7-483F-A5EC-4DCCD1FDCD37}"/>
    <cellStyle name="Normal 9 6 6 2" xfId="3590" xr:uid="{BB29CC1F-8524-4982-8778-8888D8275B35}"/>
    <cellStyle name="Normal 9 6 6 2 2" xfId="5226" xr:uid="{9A1419FD-143E-4AD8-9DE1-616ED831DB6E}"/>
    <cellStyle name="Normal 9 6 6 3" xfId="3591" xr:uid="{7B76558C-7561-4ED6-9E00-67CAA03525E1}"/>
    <cellStyle name="Normal 9 6 6 3 2" xfId="5227" xr:uid="{5DD5AAAF-BBD7-4513-8476-431458741C3E}"/>
    <cellStyle name="Normal 9 6 6 4" xfId="3592" xr:uid="{003139FC-EBFE-4AE8-8A05-154073DD4636}"/>
    <cellStyle name="Normal 9 6 6 4 2" xfId="5228" xr:uid="{F3C93D99-0D53-44A0-BE20-095599644E24}"/>
    <cellStyle name="Normal 9 6 6 5" xfId="5225" xr:uid="{955886C6-979C-4BF6-9D64-ED24D1910BD6}"/>
    <cellStyle name="Normal 9 6 7" xfId="3593" xr:uid="{9C0FCFB0-7101-48A9-A8F1-E390B6521A67}"/>
    <cellStyle name="Normal 9 6 7 2" xfId="5229" xr:uid="{7B78E06F-5D23-4667-BC3D-606F8007466E}"/>
    <cellStyle name="Normal 9 6 8" xfId="3594" xr:uid="{6A2145AD-D573-4D00-818B-01E25B68368A}"/>
    <cellStyle name="Normal 9 6 8 2" xfId="5230" xr:uid="{D02CE8A2-EC19-42DC-8E61-9199C97F4697}"/>
    <cellStyle name="Normal 9 6 9" xfId="3595" xr:uid="{F015979F-36D9-47F8-AE5A-75FEB25FCB66}"/>
    <cellStyle name="Normal 9 6 9 2" xfId="5231" xr:uid="{72B33F0B-2090-4655-9C53-1ED04607918F}"/>
    <cellStyle name="Normal 9 7" xfId="3596" xr:uid="{E15A8B5A-0214-4046-86FC-756D7998FF9F}"/>
    <cellStyle name="Normal 9 7 2" xfId="3597" xr:uid="{0D999050-F5DD-40B7-AA2B-6AC14F2D41D5}"/>
    <cellStyle name="Normal 9 7 2 2" xfId="3598" xr:uid="{AE7EF4FD-03D9-4F62-8585-DD20BF114BAB}"/>
    <cellStyle name="Normal 9 7 2 2 2" xfId="3599" xr:uid="{E0537E7D-EDE7-4E0D-A369-B9B7278BEF29}"/>
    <cellStyle name="Normal 9 7 2 2 2 2" xfId="4274" xr:uid="{27471DF2-5031-4647-BE77-9422EAC82D12}"/>
    <cellStyle name="Normal 9 7 2 2 2 2 2" xfId="5236" xr:uid="{AD023AF6-6B2B-48F3-B7C2-672361398A06}"/>
    <cellStyle name="Normal 9 7 2 2 2 3" xfId="5235" xr:uid="{A818CA23-0A40-4AD9-A3A4-82131465E5A8}"/>
    <cellStyle name="Normal 9 7 2 2 3" xfId="3600" xr:uid="{84986646-4078-48D8-BA09-ED3AEB8B3D9D}"/>
    <cellStyle name="Normal 9 7 2 2 3 2" xfId="5237" xr:uid="{6BCAA305-6EE2-4D15-AC2A-798050C0F4A8}"/>
    <cellStyle name="Normal 9 7 2 2 4" xfId="3601" xr:uid="{06538AD4-C13D-4D1B-8BCD-E3617890DF62}"/>
    <cellStyle name="Normal 9 7 2 2 4 2" xfId="5238" xr:uid="{7F3FD294-177B-4FC9-A469-47EB50049D89}"/>
    <cellStyle name="Normal 9 7 2 2 5" xfId="5234" xr:uid="{E3247A6C-B3EB-4A6B-A8F2-A36D69F77326}"/>
    <cellStyle name="Normal 9 7 2 3" xfId="3602" xr:uid="{9067A8BB-8605-457A-9625-6D81BAE0E0FB}"/>
    <cellStyle name="Normal 9 7 2 3 2" xfId="3603" xr:uid="{185495C2-616F-4276-BE54-D3F7C18C262B}"/>
    <cellStyle name="Normal 9 7 2 3 2 2" xfId="5240" xr:uid="{35C5E62F-27B1-41EA-9867-232504E2CC09}"/>
    <cellStyle name="Normal 9 7 2 3 3" xfId="3604" xr:uid="{C1C9BF11-163C-4EA0-890B-F3585EA1192C}"/>
    <cellStyle name="Normal 9 7 2 3 3 2" xfId="5241" xr:uid="{79BFED2E-442E-4B7C-B3CF-C94CAFD1944A}"/>
    <cellStyle name="Normal 9 7 2 3 4" xfId="3605" xr:uid="{59242595-9A62-4BC5-AC28-DB8AAF274528}"/>
    <cellStyle name="Normal 9 7 2 3 4 2" xfId="5242" xr:uid="{0F1DAD41-B12C-4561-BD10-DA3808AB28F1}"/>
    <cellStyle name="Normal 9 7 2 3 5" xfId="5239" xr:uid="{620C8D14-DA0D-4CA2-BB6E-907CDED4A031}"/>
    <cellStyle name="Normal 9 7 2 4" xfId="3606" xr:uid="{166DE2F4-F5D2-4815-9AA7-F131516DA823}"/>
    <cellStyle name="Normal 9 7 2 4 2" xfId="5243" xr:uid="{41126FB7-FA2D-4D76-BE9A-24CFC4C0276A}"/>
    <cellStyle name="Normal 9 7 2 5" xfId="3607" xr:uid="{0DA04A9A-B464-44BF-BF60-0343BEB4BB78}"/>
    <cellStyle name="Normal 9 7 2 5 2" xfId="5244" xr:uid="{81218A5A-FE0A-4ADD-8C32-907BFECBE5FD}"/>
    <cellStyle name="Normal 9 7 2 6" xfId="3608" xr:uid="{5B3A0451-D671-4067-AD05-B3ECC834DCFD}"/>
    <cellStyle name="Normal 9 7 2 6 2" xfId="5245" xr:uid="{AA341652-F6AA-4D35-983F-0029CE29EC25}"/>
    <cellStyle name="Normal 9 7 2 7" xfId="5233" xr:uid="{E9502038-D5C0-4097-AE84-6608C7818A6F}"/>
    <cellStyle name="Normal 9 7 3" xfId="3609" xr:uid="{F858F460-93BE-44F3-8009-37EDA4BB123A}"/>
    <cellStyle name="Normal 9 7 3 2" xfId="3610" xr:uid="{52FEAD6F-1DB2-4AA5-89E4-98BA0A6A69C1}"/>
    <cellStyle name="Normal 9 7 3 2 2" xfId="3611" xr:uid="{C8E15BF4-457F-4AF3-84BD-A435915E3962}"/>
    <cellStyle name="Normal 9 7 3 2 2 2" xfId="5248" xr:uid="{A22312B4-8B96-4601-B22B-A458B7A1FB53}"/>
    <cellStyle name="Normal 9 7 3 2 3" xfId="3612" xr:uid="{155570E2-DC0B-4201-A567-982303BCD0E6}"/>
    <cellStyle name="Normal 9 7 3 2 3 2" xfId="5249" xr:uid="{07C4BB0D-C8F1-4AE6-8386-EFA683F8B6D4}"/>
    <cellStyle name="Normal 9 7 3 2 4" xfId="3613" xr:uid="{D5CE680A-E6AA-4FDC-B24D-10A1EC340B44}"/>
    <cellStyle name="Normal 9 7 3 2 4 2" xfId="5250" xr:uid="{01F27C51-2981-40E9-951B-D1AB62F24410}"/>
    <cellStyle name="Normal 9 7 3 2 5" xfId="5247" xr:uid="{AE107FC5-5091-401B-AA24-DE6B1593F461}"/>
    <cellStyle name="Normal 9 7 3 3" xfId="3614" xr:uid="{50E39EAA-23D4-4D68-A514-F130630F2199}"/>
    <cellStyle name="Normal 9 7 3 3 2" xfId="5251" xr:uid="{EF2BFEC2-C5AE-442D-B6E2-49C0B1C5E3A8}"/>
    <cellStyle name="Normal 9 7 3 4" xfId="3615" xr:uid="{DEE059C5-83BE-4B05-8925-07BDE18D610A}"/>
    <cellStyle name="Normal 9 7 3 4 2" xfId="5252" xr:uid="{84A68DBC-BE5B-49B2-81D9-ED24B1C45242}"/>
    <cellStyle name="Normal 9 7 3 5" xfId="3616" xr:uid="{F30980B3-47BB-4847-ABB3-DEC6E9881517}"/>
    <cellStyle name="Normal 9 7 3 5 2" xfId="5253" xr:uid="{B8FF852D-905F-4A4D-9634-75863E2BA4C9}"/>
    <cellStyle name="Normal 9 7 3 6" xfId="5246" xr:uid="{EA9E8AE8-3B7A-492C-9592-D0336B099734}"/>
    <cellStyle name="Normal 9 7 4" xfId="3617" xr:uid="{1D584CD9-E8FE-4423-BEBA-372A8CDECFC6}"/>
    <cellStyle name="Normal 9 7 4 2" xfId="3618" xr:uid="{B871C876-6965-4061-9581-43C4638E7CD3}"/>
    <cellStyle name="Normal 9 7 4 2 2" xfId="5255" xr:uid="{C94C584E-E54D-453D-A9DD-A7DA1991784F}"/>
    <cellStyle name="Normal 9 7 4 3" xfId="3619" xr:uid="{D4BA5C50-5E8D-4F54-A042-1B1429131B6D}"/>
    <cellStyle name="Normal 9 7 4 3 2" xfId="5256" xr:uid="{DBBDC729-C5CE-4E5D-9745-27F3577C2361}"/>
    <cellStyle name="Normal 9 7 4 4" xfId="3620" xr:uid="{2A661CA6-1780-4074-8263-91F204EC35B4}"/>
    <cellStyle name="Normal 9 7 4 4 2" xfId="5257" xr:uid="{71EEA681-808F-4866-A9E4-28BEB41E872F}"/>
    <cellStyle name="Normal 9 7 4 5" xfId="5254" xr:uid="{30404A22-C80C-4020-A704-6EC032CEB378}"/>
    <cellStyle name="Normal 9 7 5" xfId="3621" xr:uid="{C6247718-783D-46F1-B4D1-43A2558CED09}"/>
    <cellStyle name="Normal 9 7 5 2" xfId="3622" xr:uid="{76F14DC3-0D9B-4FFE-B41F-0B27671CA9C7}"/>
    <cellStyle name="Normal 9 7 5 2 2" xfId="5259" xr:uid="{A5624141-AE93-4706-9B33-80268DB3E995}"/>
    <cellStyle name="Normal 9 7 5 3" xfId="3623" xr:uid="{6460B84F-A105-438C-9FF7-D795B42A3A84}"/>
    <cellStyle name="Normal 9 7 5 3 2" xfId="5260" xr:uid="{7B7A5DC9-D491-4959-B92C-5A692CB73FF1}"/>
    <cellStyle name="Normal 9 7 5 4" xfId="3624" xr:uid="{5CF56E0B-32AB-4979-BDDC-8413A2A958FE}"/>
    <cellStyle name="Normal 9 7 5 4 2" xfId="5261" xr:uid="{52800B6E-2DCF-4330-B325-7662FA008A8D}"/>
    <cellStyle name="Normal 9 7 5 5" xfId="5258" xr:uid="{AFDDA514-66DA-414C-9A16-6DB8411AD0B5}"/>
    <cellStyle name="Normal 9 7 6" xfId="3625" xr:uid="{839E568B-FD7B-44FB-A81D-98A623A5FD9F}"/>
    <cellStyle name="Normal 9 7 6 2" xfId="5262" xr:uid="{FBC61621-ABDB-41E4-8F18-044ED3E5657A}"/>
    <cellStyle name="Normal 9 7 7" xfId="3626" xr:uid="{9A77121E-DBCD-40FB-9692-BD211443BDB0}"/>
    <cellStyle name="Normal 9 7 7 2" xfId="5263" xr:uid="{FB0283BA-B9FC-4968-82EF-7BC7060DA01C}"/>
    <cellStyle name="Normal 9 7 8" xfId="3627" xr:uid="{10BE89B6-9AED-477A-9D9D-1726E1D7513E}"/>
    <cellStyle name="Normal 9 7 8 2" xfId="5264" xr:uid="{3799B339-9F25-4E1D-A0DC-0076EB32FA48}"/>
    <cellStyle name="Normal 9 7 9" xfId="5232" xr:uid="{B4C8F81A-D18F-4B77-8E5C-1733EC540AD7}"/>
    <cellStyle name="Normal 9 8" xfId="3628" xr:uid="{324094FC-93E1-455F-83FC-5E0D4B96A09C}"/>
    <cellStyle name="Normal 9 8 2" xfId="3629" xr:uid="{85A7A877-4F64-49F5-B600-B7E7864BE174}"/>
    <cellStyle name="Normal 9 8 2 2" xfId="3630" xr:uid="{95985214-3B02-45DB-B0F7-ED4B08B98E35}"/>
    <cellStyle name="Normal 9 8 2 2 2" xfId="3631" xr:uid="{2849A458-DEDF-442F-BB6C-D13E13E887F7}"/>
    <cellStyle name="Normal 9 8 2 2 2 2" xfId="5268" xr:uid="{76E2B191-5ECE-4178-A3F7-5AD0EBFD86FC}"/>
    <cellStyle name="Normal 9 8 2 2 3" xfId="3632" xr:uid="{44F960D5-A3BF-4FA9-B59E-7A86BC1633D7}"/>
    <cellStyle name="Normal 9 8 2 2 3 2" xfId="5269" xr:uid="{41D9BD0D-4757-4FC3-9C90-F9397F643533}"/>
    <cellStyle name="Normal 9 8 2 2 4" xfId="3633" xr:uid="{4C318272-E27A-4581-BB73-B50B7160558A}"/>
    <cellStyle name="Normal 9 8 2 2 4 2" xfId="5270" xr:uid="{4338BFF1-4964-4DBE-A92F-41E6329988D7}"/>
    <cellStyle name="Normal 9 8 2 2 5" xfId="5267" xr:uid="{9A8AED26-E9F0-4C50-8B3D-806D6CC9930B}"/>
    <cellStyle name="Normal 9 8 2 3" xfId="3634" xr:uid="{2F990EE9-ED6F-4943-9078-819E63D06C2C}"/>
    <cellStyle name="Normal 9 8 2 3 2" xfId="5271" xr:uid="{3AC42206-AFB9-4A4D-B833-3BBC01A96112}"/>
    <cellStyle name="Normal 9 8 2 4" xfId="3635" xr:uid="{10D57D10-E551-4998-836C-66F4C8314341}"/>
    <cellStyle name="Normal 9 8 2 4 2" xfId="5272" xr:uid="{FD0EF0B0-8E96-4948-92A2-4A65047D27EC}"/>
    <cellStyle name="Normal 9 8 2 5" xfId="3636" xr:uid="{77E1D418-7E53-496D-B74D-7FE6E74C1B37}"/>
    <cellStyle name="Normal 9 8 2 5 2" xfId="5273" xr:uid="{DDC0C667-8036-4DA1-9F81-1532601A6A09}"/>
    <cellStyle name="Normal 9 8 2 6" xfId="5266" xr:uid="{2124AC4A-5052-47F5-8053-D4C2EFF58C31}"/>
    <cellStyle name="Normal 9 8 3" xfId="3637" xr:uid="{F118955F-291F-43E2-818A-CD97EE199871}"/>
    <cellStyle name="Normal 9 8 3 2" xfId="3638" xr:uid="{D6274D91-CFB3-4346-A488-451A615A0713}"/>
    <cellStyle name="Normal 9 8 3 2 2" xfId="5275" xr:uid="{13DDF8CC-C39A-4E69-B47E-55403E7FB2A2}"/>
    <cellStyle name="Normal 9 8 3 3" xfId="3639" xr:uid="{925F4ECB-8269-4BF6-BAD8-5BE22FBB4AA7}"/>
    <cellStyle name="Normal 9 8 3 3 2" xfId="5276" xr:uid="{F1F802DA-3526-499D-A0BA-02B63B096C05}"/>
    <cellStyle name="Normal 9 8 3 4" xfId="3640" xr:uid="{8199D005-7B86-47C8-A9E0-E3CEB2779B23}"/>
    <cellStyle name="Normal 9 8 3 4 2" xfId="5277" xr:uid="{939EB0DD-738C-477A-AE1A-9131FAD48E3E}"/>
    <cellStyle name="Normal 9 8 3 5" xfId="5274" xr:uid="{23545B61-CE38-491E-B4A2-463357BD5CFA}"/>
    <cellStyle name="Normal 9 8 4" xfId="3641" xr:uid="{22E060A2-9DD0-42A6-AF65-BBEBA0C2958A}"/>
    <cellStyle name="Normal 9 8 4 2" xfId="3642" xr:uid="{88672FB9-7DFF-40FE-A71A-FD6A69C94EB1}"/>
    <cellStyle name="Normal 9 8 4 2 2" xfId="5279" xr:uid="{7B461C7E-EA08-438C-A196-F26C5084C75A}"/>
    <cellStyle name="Normal 9 8 4 3" xfId="3643" xr:uid="{997DE67D-DCD5-423A-822D-7AA0A27B2A70}"/>
    <cellStyle name="Normal 9 8 4 3 2" xfId="5280" xr:uid="{58B1FB3B-97A8-4DA2-BE10-459A16197676}"/>
    <cellStyle name="Normal 9 8 4 4" xfId="3644" xr:uid="{79173B7B-DCEC-4D15-BC13-5B13D54F781C}"/>
    <cellStyle name="Normal 9 8 4 4 2" xfId="5281" xr:uid="{CFCE0B90-F086-4D71-ABC9-63409B9826FC}"/>
    <cellStyle name="Normal 9 8 4 5" xfId="5278" xr:uid="{FB79B366-6016-4058-A22E-6D714DAE0A37}"/>
    <cellStyle name="Normal 9 8 5" xfId="3645" xr:uid="{2000FF1B-93BC-4880-B948-C302A6776B94}"/>
    <cellStyle name="Normal 9 8 5 2" xfId="5282" xr:uid="{37D35266-E460-4A7F-AB85-72B1949DD91A}"/>
    <cellStyle name="Normal 9 8 6" xfId="3646" xr:uid="{1294AA29-78D4-4C98-B17E-4FE9510FD65E}"/>
    <cellStyle name="Normal 9 8 6 2" xfId="5283" xr:uid="{3C3656D2-31FB-403F-9C92-DD75B3DE1877}"/>
    <cellStyle name="Normal 9 8 7" xfId="3647" xr:uid="{913C0947-16D1-43E4-A098-77B046958B06}"/>
    <cellStyle name="Normal 9 8 7 2" xfId="5284" xr:uid="{EB025D11-07FC-47A7-B76D-B06BB37067E4}"/>
    <cellStyle name="Normal 9 8 8" xfId="5265" xr:uid="{F7A6EC8F-94D1-4D93-9160-1979B2C4BD7A}"/>
    <cellStyle name="Normal 9 9" xfId="3648" xr:uid="{AED1C471-5BFC-4885-A94C-91326424FC2A}"/>
    <cellStyle name="Normal 9 9 2" xfId="3649" xr:uid="{12ADD339-B750-4354-910E-85AE2D43683F}"/>
    <cellStyle name="Normal 9 9 2 2" xfId="3650" xr:uid="{3868AA59-3C14-4844-8954-6BF39E407838}"/>
    <cellStyle name="Normal 9 9 2 2 2" xfId="5287" xr:uid="{15A306D1-7B1D-4C89-A0C6-4306804F86E2}"/>
    <cellStyle name="Normal 9 9 2 3" xfId="3651" xr:uid="{7EC3EBDC-BCFD-4730-A725-114609215384}"/>
    <cellStyle name="Normal 9 9 2 3 2" xfId="5288" xr:uid="{26F2829C-9479-462A-BF02-BD171143BD90}"/>
    <cellStyle name="Normal 9 9 2 4" xfId="3652" xr:uid="{2CF4E0C4-AAA7-4C51-B63A-FB1CE1F0CDD6}"/>
    <cellStyle name="Normal 9 9 2 4 2" xfId="5289" xr:uid="{990CB2CE-7D87-4C83-94C6-EB5C8449DC12}"/>
    <cellStyle name="Normal 9 9 2 5" xfId="5286" xr:uid="{BB48F75A-302C-4493-9FCE-C20DF738B5FA}"/>
    <cellStyle name="Normal 9 9 3" xfId="3653" xr:uid="{C1A6C182-3B1A-4459-8E2C-BBA5226DE989}"/>
    <cellStyle name="Normal 9 9 3 2" xfId="3654" xr:uid="{822DB5EF-A588-49B9-88D9-115BD9B053F8}"/>
    <cellStyle name="Normal 9 9 3 2 2" xfId="5291" xr:uid="{BC26C6DC-3F02-428E-B2A6-72FBB18355BF}"/>
    <cellStyle name="Normal 9 9 3 3" xfId="3655" xr:uid="{905D2112-6E13-49AD-8A4A-B5F60BE211F9}"/>
    <cellStyle name="Normal 9 9 3 3 2" xfId="5292" xr:uid="{82FBBE0B-AE96-4EDE-BD90-5A13CE8D74BD}"/>
    <cellStyle name="Normal 9 9 3 4" xfId="3656" xr:uid="{824AAB65-62A6-4415-AB6A-DB2C3ED3E2BB}"/>
    <cellStyle name="Normal 9 9 3 4 2" xfId="5293" xr:uid="{25695A7B-20C0-4276-89D0-2C1FAD049321}"/>
    <cellStyle name="Normal 9 9 3 5" xfId="5290" xr:uid="{96800C9C-D35B-4BBE-9365-0EFD8DD03C70}"/>
    <cellStyle name="Normal 9 9 4" xfId="3657" xr:uid="{8EA14DA9-1613-4574-BB9E-07D38B559CA3}"/>
    <cellStyle name="Normal 9 9 4 2" xfId="5294" xr:uid="{EA6C0DD3-D665-491E-97A9-A73A043510C1}"/>
    <cellStyle name="Normal 9 9 5" xfId="3658" xr:uid="{035E4ACA-7CC4-4D04-A549-9B06D5E821EA}"/>
    <cellStyle name="Normal 9 9 5 2" xfId="5295" xr:uid="{1D6525F4-533E-42E8-93B4-E3F3B34D269F}"/>
    <cellStyle name="Normal 9 9 6" xfId="3659" xr:uid="{76D05AF4-C7A8-4ECF-A170-B71FAA059DFD}"/>
    <cellStyle name="Normal 9 9 6 2" xfId="5296" xr:uid="{9DBCC118-166A-430A-B520-AAAF44B15EDF}"/>
    <cellStyle name="Normal 9 9 7" xfId="5285" xr:uid="{66BB9796-33BA-46AE-B9BA-B8F741522E59}"/>
    <cellStyle name="Percent 2" xfId="92" xr:uid="{1B3FECDB-16D4-4B94-A3AD-21F082B8B1D7}"/>
    <cellStyle name="Percent 2 2" xfId="5297" xr:uid="{6F90CE6E-479D-4E20-95DB-C95263C958B8}"/>
    <cellStyle name="Гиперссылка 2" xfId="4" xr:uid="{49BAA0F8-B3D3-41B5-87DD-435502328B29}"/>
    <cellStyle name="Гиперссылка 2 2" xfId="5298" xr:uid="{0C4DB6E4-B5EA-4C67-A85E-69CB5BC918E9}"/>
    <cellStyle name="Обычный 2" xfId="1" xr:uid="{A3CD5D5E-4502-4158-8112-08CDD679ACF5}"/>
    <cellStyle name="Обычный 2 2" xfId="5" xr:uid="{D19F253E-EE9B-4476-9D91-2EE3A6D7A3DC}"/>
    <cellStyle name="Обычный 2 2 2" xfId="5300" xr:uid="{0EA6C2D0-B16A-47D3-9989-AB4505B3ED20}"/>
    <cellStyle name="Обычный 2 3" xfId="5299" xr:uid="{EFD4589E-F7C2-4949-B31F-DCC6E6A7E84A}"/>
    <cellStyle name="常规_Sheet1_1" xfId="4382" xr:uid="{3E661EA2-AE80-4F81-B552-431C992C924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3"/>
  <sheetViews>
    <sheetView tabSelected="1" zoomScale="90" zoomScaleNormal="90" workbookViewId="0">
      <selection activeCell="P16" sqref="P1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32">
        <v>51573</v>
      </c>
      <c r="K10" s="115"/>
    </row>
    <row r="11" spans="1:11">
      <c r="A11" s="114"/>
      <c r="B11" s="114" t="s">
        <v>743</v>
      </c>
      <c r="C11" s="120"/>
      <c r="D11" s="120"/>
      <c r="E11" s="120"/>
      <c r="F11" s="115"/>
      <c r="G11" s="116"/>
      <c r="H11" s="116" t="s">
        <v>713</v>
      </c>
      <c r="I11" s="120"/>
      <c r="J11" s="133"/>
      <c r="K11" s="115"/>
    </row>
    <row r="12" spans="1:11">
      <c r="A12" s="114"/>
      <c r="B12" s="114" t="s">
        <v>744</v>
      </c>
      <c r="C12" s="120"/>
      <c r="D12" s="120"/>
      <c r="E12" s="120"/>
      <c r="F12" s="115"/>
      <c r="G12" s="116"/>
      <c r="H12" s="116" t="s">
        <v>749</v>
      </c>
      <c r="I12" s="120"/>
      <c r="J12" s="120"/>
      <c r="K12" s="115"/>
    </row>
    <row r="13" spans="1:11">
      <c r="A13" s="114"/>
      <c r="B13" s="114" t="s">
        <v>745</v>
      </c>
      <c r="C13" s="120"/>
      <c r="D13" s="120"/>
      <c r="E13" s="120"/>
      <c r="F13" s="115"/>
      <c r="G13" s="116"/>
      <c r="H13" s="116" t="s">
        <v>745</v>
      </c>
      <c r="I13" s="120"/>
      <c r="J13" s="99" t="s">
        <v>11</v>
      </c>
      <c r="K13" s="115"/>
    </row>
    <row r="14" spans="1:11" ht="15" customHeight="1">
      <c r="A14" s="114"/>
      <c r="B14" s="114" t="s">
        <v>190</v>
      </c>
      <c r="C14" s="120"/>
      <c r="D14" s="120"/>
      <c r="E14" s="120"/>
      <c r="F14" s="115"/>
      <c r="G14" s="116"/>
      <c r="H14" s="116" t="s">
        <v>190</v>
      </c>
      <c r="I14" s="120"/>
      <c r="J14" s="134">
        <v>45196</v>
      </c>
      <c r="K14" s="115"/>
    </row>
    <row r="15" spans="1:11" ht="15" customHeight="1">
      <c r="A15" s="114"/>
      <c r="B15" s="6" t="s">
        <v>6</v>
      </c>
      <c r="C15" s="7"/>
      <c r="D15" s="7"/>
      <c r="E15" s="7"/>
      <c r="F15" s="8"/>
      <c r="G15" s="116"/>
      <c r="H15" s="9" t="s">
        <v>6</v>
      </c>
      <c r="I15" s="120"/>
      <c r="J15" s="135"/>
      <c r="K15" s="115"/>
    </row>
    <row r="16" spans="1:11" ht="15" customHeight="1">
      <c r="A16" s="114"/>
      <c r="B16" s="120"/>
      <c r="C16" s="120"/>
      <c r="D16" s="120"/>
      <c r="E16" s="120"/>
      <c r="F16" s="120"/>
      <c r="G16" s="120"/>
      <c r="H16" s="120"/>
      <c r="I16" s="123" t="s">
        <v>142</v>
      </c>
      <c r="J16" s="129">
        <v>40137</v>
      </c>
      <c r="K16" s="115"/>
    </row>
    <row r="17" spans="1:11">
      <c r="A17" s="114"/>
      <c r="B17" s="120" t="s">
        <v>716</v>
      </c>
      <c r="C17" s="120"/>
      <c r="D17" s="120"/>
      <c r="E17" s="120"/>
      <c r="F17" s="120"/>
      <c r="G17" s="120"/>
      <c r="H17" s="120"/>
      <c r="I17" s="123" t="s">
        <v>143</v>
      </c>
      <c r="J17" s="129" t="s">
        <v>742</v>
      </c>
      <c r="K17" s="115"/>
    </row>
    <row r="18" spans="1:11" ht="18">
      <c r="A18" s="114"/>
      <c r="B18" s="120" t="s">
        <v>717</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6" t="s">
        <v>201</v>
      </c>
      <c r="G20" s="137"/>
      <c r="H20" s="100" t="s">
        <v>169</v>
      </c>
      <c r="I20" s="100" t="s">
        <v>202</v>
      </c>
      <c r="J20" s="100" t="s">
        <v>21</v>
      </c>
      <c r="K20" s="115"/>
    </row>
    <row r="21" spans="1:11">
      <c r="A21" s="114"/>
      <c r="B21" s="105"/>
      <c r="C21" s="105"/>
      <c r="D21" s="106"/>
      <c r="E21" s="106"/>
      <c r="F21" s="138"/>
      <c r="G21" s="139"/>
      <c r="H21" s="105" t="s">
        <v>141</v>
      </c>
      <c r="I21" s="105"/>
      <c r="J21" s="105"/>
      <c r="K21" s="115"/>
    </row>
    <row r="22" spans="1:11" ht="24">
      <c r="A22" s="114"/>
      <c r="B22" s="107">
        <v>1</v>
      </c>
      <c r="C22" s="10" t="s">
        <v>710</v>
      </c>
      <c r="D22" s="118" t="s">
        <v>710</v>
      </c>
      <c r="E22" s="118" t="s">
        <v>26</v>
      </c>
      <c r="F22" s="130"/>
      <c r="G22" s="131"/>
      <c r="H22" s="11" t="s">
        <v>711</v>
      </c>
      <c r="I22" s="14">
        <v>30.67</v>
      </c>
      <c r="J22" s="109">
        <f t="shared" ref="J22:J41" si="0">I22*B22</f>
        <v>30.67</v>
      </c>
      <c r="K22" s="115"/>
    </row>
    <row r="23" spans="1:11" ht="24">
      <c r="A23" s="114"/>
      <c r="B23" s="107">
        <v>1</v>
      </c>
      <c r="C23" s="10" t="s">
        <v>718</v>
      </c>
      <c r="D23" s="118" t="s">
        <v>736</v>
      </c>
      <c r="E23" s="118" t="s">
        <v>25</v>
      </c>
      <c r="F23" s="130" t="s">
        <v>207</v>
      </c>
      <c r="G23" s="131"/>
      <c r="H23" s="11" t="s">
        <v>719</v>
      </c>
      <c r="I23" s="14">
        <v>34.9</v>
      </c>
      <c r="J23" s="109">
        <f t="shared" si="0"/>
        <v>34.9</v>
      </c>
      <c r="K23" s="115"/>
    </row>
    <row r="24" spans="1:11" ht="24">
      <c r="A24" s="114"/>
      <c r="B24" s="107">
        <v>1</v>
      </c>
      <c r="C24" s="10" t="s">
        <v>718</v>
      </c>
      <c r="D24" s="118" t="s">
        <v>736</v>
      </c>
      <c r="E24" s="118" t="s">
        <v>26</v>
      </c>
      <c r="F24" s="130" t="s">
        <v>207</v>
      </c>
      <c r="G24" s="131"/>
      <c r="H24" s="11" t="s">
        <v>719</v>
      </c>
      <c r="I24" s="14">
        <v>34.9</v>
      </c>
      <c r="J24" s="109">
        <f t="shared" si="0"/>
        <v>34.9</v>
      </c>
      <c r="K24" s="115"/>
    </row>
    <row r="25" spans="1:11" ht="24">
      <c r="A25" s="114"/>
      <c r="B25" s="107">
        <v>3</v>
      </c>
      <c r="C25" s="10" t="s">
        <v>720</v>
      </c>
      <c r="D25" s="118" t="s">
        <v>720</v>
      </c>
      <c r="E25" s="118" t="s">
        <v>25</v>
      </c>
      <c r="F25" s="130"/>
      <c r="G25" s="131"/>
      <c r="H25" s="11" t="s">
        <v>721</v>
      </c>
      <c r="I25" s="14">
        <v>1.7</v>
      </c>
      <c r="J25" s="109">
        <f t="shared" si="0"/>
        <v>5.0999999999999996</v>
      </c>
      <c r="K25" s="115"/>
    </row>
    <row r="26" spans="1:11" ht="24">
      <c r="A26" s="114"/>
      <c r="B26" s="107">
        <v>2</v>
      </c>
      <c r="C26" s="10" t="s">
        <v>722</v>
      </c>
      <c r="D26" s="118" t="s">
        <v>722</v>
      </c>
      <c r="E26" s="118" t="s">
        <v>26</v>
      </c>
      <c r="F26" s="130" t="s">
        <v>547</v>
      </c>
      <c r="G26" s="131"/>
      <c r="H26" s="11" t="s">
        <v>723</v>
      </c>
      <c r="I26" s="14">
        <v>3.54</v>
      </c>
      <c r="J26" s="109">
        <f t="shared" si="0"/>
        <v>7.08</v>
      </c>
      <c r="K26" s="115"/>
    </row>
    <row r="27" spans="1:11" ht="24">
      <c r="A27" s="114"/>
      <c r="B27" s="107">
        <v>2</v>
      </c>
      <c r="C27" s="10" t="s">
        <v>533</v>
      </c>
      <c r="D27" s="118" t="s">
        <v>533</v>
      </c>
      <c r="E27" s="118" t="s">
        <v>294</v>
      </c>
      <c r="F27" s="130" t="s">
        <v>239</v>
      </c>
      <c r="G27" s="131"/>
      <c r="H27" s="11" t="s">
        <v>535</v>
      </c>
      <c r="I27" s="14">
        <v>3.54</v>
      </c>
      <c r="J27" s="109">
        <f t="shared" si="0"/>
        <v>7.08</v>
      </c>
      <c r="K27" s="115"/>
    </row>
    <row r="28" spans="1:11" ht="24">
      <c r="A28" s="114"/>
      <c r="B28" s="107">
        <v>1</v>
      </c>
      <c r="C28" s="10" t="s">
        <v>533</v>
      </c>
      <c r="D28" s="118" t="s">
        <v>533</v>
      </c>
      <c r="E28" s="118" t="s">
        <v>294</v>
      </c>
      <c r="F28" s="130" t="s">
        <v>724</v>
      </c>
      <c r="G28" s="131"/>
      <c r="H28" s="11" t="s">
        <v>535</v>
      </c>
      <c r="I28" s="14">
        <v>3.54</v>
      </c>
      <c r="J28" s="109">
        <f t="shared" si="0"/>
        <v>3.54</v>
      </c>
      <c r="K28" s="115"/>
    </row>
    <row r="29" spans="1:11" ht="24">
      <c r="A29" s="114"/>
      <c r="B29" s="107">
        <v>2</v>
      </c>
      <c r="C29" s="10" t="s">
        <v>533</v>
      </c>
      <c r="D29" s="118" t="s">
        <v>533</v>
      </c>
      <c r="E29" s="118" t="s">
        <v>314</v>
      </c>
      <c r="F29" s="130" t="s">
        <v>239</v>
      </c>
      <c r="G29" s="131"/>
      <c r="H29" s="11" t="s">
        <v>535</v>
      </c>
      <c r="I29" s="14">
        <v>3.54</v>
      </c>
      <c r="J29" s="109">
        <f t="shared" si="0"/>
        <v>7.08</v>
      </c>
      <c r="K29" s="115"/>
    </row>
    <row r="30" spans="1:11" ht="24">
      <c r="A30" s="114"/>
      <c r="B30" s="107">
        <v>1</v>
      </c>
      <c r="C30" s="10" t="s">
        <v>533</v>
      </c>
      <c r="D30" s="118" t="s">
        <v>533</v>
      </c>
      <c r="E30" s="118" t="s">
        <v>314</v>
      </c>
      <c r="F30" s="130" t="s">
        <v>724</v>
      </c>
      <c r="G30" s="131"/>
      <c r="H30" s="11" t="s">
        <v>535</v>
      </c>
      <c r="I30" s="14">
        <v>3.54</v>
      </c>
      <c r="J30" s="109">
        <f t="shared" si="0"/>
        <v>3.54</v>
      </c>
      <c r="K30" s="115"/>
    </row>
    <row r="31" spans="1:11" ht="36">
      <c r="A31" s="114"/>
      <c r="B31" s="107">
        <v>2</v>
      </c>
      <c r="C31" s="10" t="s">
        <v>725</v>
      </c>
      <c r="D31" s="118" t="s">
        <v>737</v>
      </c>
      <c r="E31" s="118" t="s">
        <v>25</v>
      </c>
      <c r="F31" s="130" t="s">
        <v>635</v>
      </c>
      <c r="G31" s="131"/>
      <c r="H31" s="11" t="s">
        <v>726</v>
      </c>
      <c r="I31" s="14">
        <v>1.26</v>
      </c>
      <c r="J31" s="109">
        <f t="shared" si="0"/>
        <v>2.52</v>
      </c>
      <c r="K31" s="115"/>
    </row>
    <row r="32" spans="1:11" ht="36">
      <c r="A32" s="114"/>
      <c r="B32" s="107">
        <v>2</v>
      </c>
      <c r="C32" s="10" t="s">
        <v>725</v>
      </c>
      <c r="D32" s="118" t="s">
        <v>738</v>
      </c>
      <c r="E32" s="118" t="s">
        <v>25</v>
      </c>
      <c r="F32" s="130" t="s">
        <v>636</v>
      </c>
      <c r="G32" s="131"/>
      <c r="H32" s="11" t="s">
        <v>726</v>
      </c>
      <c r="I32" s="14">
        <v>1.26</v>
      </c>
      <c r="J32" s="109">
        <f t="shared" si="0"/>
        <v>2.52</v>
      </c>
      <c r="K32" s="115"/>
    </row>
    <row r="33" spans="1:11" ht="36">
      <c r="A33" s="114"/>
      <c r="B33" s="107">
        <v>2</v>
      </c>
      <c r="C33" s="10" t="s">
        <v>725</v>
      </c>
      <c r="D33" s="118" t="s">
        <v>737</v>
      </c>
      <c r="E33" s="118" t="s">
        <v>26</v>
      </c>
      <c r="F33" s="130" t="s">
        <v>635</v>
      </c>
      <c r="G33" s="131"/>
      <c r="H33" s="11" t="s">
        <v>726</v>
      </c>
      <c r="I33" s="14">
        <v>1.26</v>
      </c>
      <c r="J33" s="109">
        <f t="shared" si="0"/>
        <v>2.52</v>
      </c>
      <c r="K33" s="115"/>
    </row>
    <row r="34" spans="1:11" ht="36">
      <c r="A34" s="114"/>
      <c r="B34" s="107">
        <v>2</v>
      </c>
      <c r="C34" s="10" t="s">
        <v>725</v>
      </c>
      <c r="D34" s="118" t="s">
        <v>738</v>
      </c>
      <c r="E34" s="118" t="s">
        <v>26</v>
      </c>
      <c r="F34" s="130" t="s">
        <v>636</v>
      </c>
      <c r="G34" s="131"/>
      <c r="H34" s="11" t="s">
        <v>726</v>
      </c>
      <c r="I34" s="14">
        <v>1.26</v>
      </c>
      <c r="J34" s="109">
        <f t="shared" si="0"/>
        <v>2.52</v>
      </c>
      <c r="K34" s="115"/>
    </row>
    <row r="35" spans="1:11" ht="24">
      <c r="A35" s="114"/>
      <c r="B35" s="107">
        <v>5</v>
      </c>
      <c r="C35" s="10" t="s">
        <v>727</v>
      </c>
      <c r="D35" s="118" t="s">
        <v>727</v>
      </c>
      <c r="E35" s="118" t="s">
        <v>273</v>
      </c>
      <c r="F35" s="130" t="s">
        <v>25</v>
      </c>
      <c r="G35" s="131"/>
      <c r="H35" s="11" t="s">
        <v>728</v>
      </c>
      <c r="I35" s="14">
        <v>1.55</v>
      </c>
      <c r="J35" s="109">
        <f t="shared" si="0"/>
        <v>7.75</v>
      </c>
      <c r="K35" s="115"/>
    </row>
    <row r="36" spans="1:11" ht="24">
      <c r="A36" s="114"/>
      <c r="B36" s="107">
        <v>5</v>
      </c>
      <c r="C36" s="10" t="s">
        <v>727</v>
      </c>
      <c r="D36" s="118" t="s">
        <v>727</v>
      </c>
      <c r="E36" s="118" t="s">
        <v>273</v>
      </c>
      <c r="F36" s="130" t="s">
        <v>26</v>
      </c>
      <c r="G36" s="131"/>
      <c r="H36" s="11" t="s">
        <v>728</v>
      </c>
      <c r="I36" s="14">
        <v>1.55</v>
      </c>
      <c r="J36" s="109">
        <f t="shared" si="0"/>
        <v>7.75</v>
      </c>
      <c r="K36" s="115"/>
    </row>
    <row r="37" spans="1:11" ht="24">
      <c r="A37" s="114"/>
      <c r="B37" s="107">
        <v>10</v>
      </c>
      <c r="C37" s="10" t="s">
        <v>729</v>
      </c>
      <c r="D37" s="118" t="s">
        <v>729</v>
      </c>
      <c r="E37" s="118" t="s">
        <v>273</v>
      </c>
      <c r="F37" s="130" t="s">
        <v>26</v>
      </c>
      <c r="G37" s="131"/>
      <c r="H37" s="11" t="s">
        <v>730</v>
      </c>
      <c r="I37" s="14">
        <v>1.55</v>
      </c>
      <c r="J37" s="109">
        <f t="shared" si="0"/>
        <v>15.5</v>
      </c>
      <c r="K37" s="115"/>
    </row>
    <row r="38" spans="1:11" ht="24">
      <c r="A38" s="114"/>
      <c r="B38" s="107">
        <v>10</v>
      </c>
      <c r="C38" s="10" t="s">
        <v>731</v>
      </c>
      <c r="D38" s="118" t="s">
        <v>739</v>
      </c>
      <c r="E38" s="118" t="s">
        <v>273</v>
      </c>
      <c r="F38" s="130" t="s">
        <v>732</v>
      </c>
      <c r="G38" s="131"/>
      <c r="H38" s="11" t="s">
        <v>733</v>
      </c>
      <c r="I38" s="14">
        <v>3.46</v>
      </c>
      <c r="J38" s="109">
        <f t="shared" si="0"/>
        <v>34.6</v>
      </c>
      <c r="K38" s="115"/>
    </row>
    <row r="39" spans="1:11" ht="24">
      <c r="A39" s="114"/>
      <c r="B39" s="107">
        <v>10</v>
      </c>
      <c r="C39" s="10" t="s">
        <v>731</v>
      </c>
      <c r="D39" s="118" t="s">
        <v>739</v>
      </c>
      <c r="E39" s="118" t="s">
        <v>272</v>
      </c>
      <c r="F39" s="130" t="s">
        <v>732</v>
      </c>
      <c r="G39" s="131"/>
      <c r="H39" s="11" t="s">
        <v>733</v>
      </c>
      <c r="I39" s="14">
        <v>3.46</v>
      </c>
      <c r="J39" s="109">
        <f t="shared" si="0"/>
        <v>34.6</v>
      </c>
      <c r="K39" s="115"/>
    </row>
    <row r="40" spans="1:11" ht="24">
      <c r="A40" s="114"/>
      <c r="B40" s="107">
        <v>2</v>
      </c>
      <c r="C40" s="10" t="s">
        <v>734</v>
      </c>
      <c r="D40" s="118" t="s">
        <v>734</v>
      </c>
      <c r="E40" s="118" t="s">
        <v>25</v>
      </c>
      <c r="F40" s="130"/>
      <c r="G40" s="131"/>
      <c r="H40" s="11" t="s">
        <v>735</v>
      </c>
      <c r="I40" s="14">
        <v>5.66</v>
      </c>
      <c r="J40" s="109">
        <f t="shared" si="0"/>
        <v>11.32</v>
      </c>
      <c r="K40" s="115"/>
    </row>
    <row r="41" spans="1:11" ht="24">
      <c r="A41" s="114"/>
      <c r="B41" s="108">
        <v>2</v>
      </c>
      <c r="C41" s="12" t="s">
        <v>734</v>
      </c>
      <c r="D41" s="119" t="s">
        <v>734</v>
      </c>
      <c r="E41" s="119" t="s">
        <v>26</v>
      </c>
      <c r="F41" s="140"/>
      <c r="G41" s="141"/>
      <c r="H41" s="13" t="s">
        <v>735</v>
      </c>
      <c r="I41" s="15">
        <v>5.66</v>
      </c>
      <c r="J41" s="110">
        <f t="shared" si="0"/>
        <v>11.32</v>
      </c>
      <c r="K41" s="115"/>
    </row>
    <row r="42" spans="1:11">
      <c r="A42" s="114"/>
      <c r="B42" s="126"/>
      <c r="C42" s="126"/>
      <c r="D42" s="126"/>
      <c r="E42" s="126"/>
      <c r="F42" s="126"/>
      <c r="G42" s="126"/>
      <c r="H42" s="126"/>
      <c r="I42" s="127" t="s">
        <v>255</v>
      </c>
      <c r="J42" s="128">
        <f>SUM(J22:J41)</f>
        <v>266.81</v>
      </c>
      <c r="K42" s="115"/>
    </row>
    <row r="43" spans="1:11">
      <c r="A43" s="114"/>
      <c r="B43" s="126"/>
      <c r="C43" s="126"/>
      <c r="D43" s="126"/>
      <c r="E43" s="126"/>
      <c r="F43" s="126"/>
      <c r="G43" s="126"/>
      <c r="H43" s="126"/>
      <c r="I43" s="127" t="s">
        <v>746</v>
      </c>
      <c r="J43" s="128">
        <v>28.4</v>
      </c>
      <c r="K43" s="115"/>
    </row>
    <row r="44" spans="1:11" hidden="1" outlineLevel="1">
      <c r="A44" s="114"/>
      <c r="B44" s="126"/>
      <c r="C44" s="126"/>
      <c r="D44" s="126"/>
      <c r="E44" s="126"/>
      <c r="F44" s="126"/>
      <c r="G44" s="126"/>
      <c r="H44" s="126"/>
      <c r="I44" s="127" t="s">
        <v>185</v>
      </c>
      <c r="J44" s="128"/>
      <c r="K44" s="115"/>
    </row>
    <row r="45" spans="1:11" collapsed="1">
      <c r="A45" s="114"/>
      <c r="B45" s="126"/>
      <c r="C45" s="126"/>
      <c r="D45" s="126"/>
      <c r="E45" s="126"/>
      <c r="F45" s="126"/>
      <c r="G45" s="126"/>
      <c r="H45" s="126"/>
      <c r="I45" s="127" t="s">
        <v>257</v>
      </c>
      <c r="J45" s="128">
        <f>SUM(J42:J44)</f>
        <v>295.20999999999998</v>
      </c>
      <c r="K45" s="115"/>
    </row>
    <row r="46" spans="1:11">
      <c r="A46" s="6"/>
      <c r="B46" s="7"/>
      <c r="C46" s="7"/>
      <c r="D46" s="7"/>
      <c r="E46" s="7"/>
      <c r="F46" s="7"/>
      <c r="G46" s="7"/>
      <c r="H46" s="7" t="s">
        <v>740</v>
      </c>
      <c r="I46" s="7"/>
      <c r="J46" s="7"/>
      <c r="K46" s="8"/>
    </row>
    <row r="48" spans="1:11">
      <c r="H48" s="1" t="s">
        <v>741</v>
      </c>
      <c r="I48" s="91">
        <f>'Tax Invoice'!E14</f>
        <v>26.66</v>
      </c>
    </row>
    <row r="49" spans="8:9">
      <c r="H49" s="1" t="s">
        <v>705</v>
      </c>
      <c r="I49" s="91">
        <f>'Tax Invoice'!M11</f>
        <v>36.28</v>
      </c>
    </row>
    <row r="50" spans="8:9">
      <c r="H50" s="1" t="s">
        <v>708</v>
      </c>
      <c r="I50" s="91">
        <f>I52/I49</f>
        <v>196.06269570011025</v>
      </c>
    </row>
    <row r="51" spans="8:9">
      <c r="H51" s="1" t="s">
        <v>709</v>
      </c>
      <c r="I51" s="91">
        <f>I53/I49</f>
        <v>216.93215545755234</v>
      </c>
    </row>
    <row r="52" spans="8:9">
      <c r="H52" s="1" t="s">
        <v>706</v>
      </c>
      <c r="I52" s="91">
        <f>J42*I48</f>
        <v>7113.1545999999998</v>
      </c>
    </row>
    <row r="53" spans="8:9">
      <c r="H53" s="1" t="s">
        <v>707</v>
      </c>
      <c r="I53" s="91">
        <f>J45*I48</f>
        <v>7870.2985999999992</v>
      </c>
    </row>
  </sheetData>
  <mergeCells count="24">
    <mergeCell ref="F40:G40"/>
    <mergeCell ref="F41:G41"/>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66</v>
      </c>
      <c r="O1" t="s">
        <v>144</v>
      </c>
      <c r="T1" t="s">
        <v>255</v>
      </c>
      <c r="U1">
        <v>266.81</v>
      </c>
    </row>
    <row r="2" spans="1:21" ht="15.75">
      <c r="A2" s="114"/>
      <c r="B2" s="124" t="s">
        <v>134</v>
      </c>
      <c r="C2" s="120"/>
      <c r="D2" s="120"/>
      <c r="E2" s="120"/>
      <c r="F2" s="120"/>
      <c r="G2" s="120"/>
      <c r="H2" s="120"/>
      <c r="I2" s="125" t="s">
        <v>140</v>
      </c>
      <c r="J2" s="115"/>
      <c r="T2" t="s">
        <v>184</v>
      </c>
      <c r="U2">
        <v>28.4</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295.20999999999998</v>
      </c>
    </row>
    <row r="5" spans="1:21">
      <c r="A5" s="114"/>
      <c r="B5" s="121" t="s">
        <v>137</v>
      </c>
      <c r="C5" s="120"/>
      <c r="D5" s="120"/>
      <c r="E5" s="120"/>
      <c r="F5" s="120"/>
      <c r="G5" s="120"/>
      <c r="H5" s="120"/>
      <c r="I5" s="120"/>
      <c r="J5" s="115"/>
      <c r="S5" t="s">
        <v>740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32"/>
      <c r="J10" s="115"/>
    </row>
    <row r="11" spans="1:21">
      <c r="A11" s="114"/>
      <c r="B11" s="114" t="s">
        <v>713</v>
      </c>
      <c r="C11" s="120"/>
      <c r="D11" s="120"/>
      <c r="E11" s="115"/>
      <c r="F11" s="116"/>
      <c r="G11" s="116" t="s">
        <v>713</v>
      </c>
      <c r="H11" s="120"/>
      <c r="I11" s="133"/>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190</v>
      </c>
      <c r="C14" s="120"/>
      <c r="D14" s="120"/>
      <c r="E14" s="115"/>
      <c r="F14" s="116"/>
      <c r="G14" s="116" t="s">
        <v>190</v>
      </c>
      <c r="H14" s="120"/>
      <c r="I14" s="134">
        <v>45196</v>
      </c>
      <c r="J14" s="115"/>
    </row>
    <row r="15" spans="1:21">
      <c r="A15" s="114"/>
      <c r="B15" s="6" t="s">
        <v>6</v>
      </c>
      <c r="C15" s="7"/>
      <c r="D15" s="7"/>
      <c r="E15" s="8"/>
      <c r="F15" s="116"/>
      <c r="G15" s="9" t="s">
        <v>6</v>
      </c>
      <c r="H15" s="120"/>
      <c r="I15" s="135"/>
      <c r="J15" s="115"/>
    </row>
    <row r="16" spans="1:21">
      <c r="A16" s="114"/>
      <c r="B16" s="120"/>
      <c r="C16" s="120"/>
      <c r="D16" s="120"/>
      <c r="E16" s="120"/>
      <c r="F16" s="120"/>
      <c r="G16" s="120"/>
      <c r="H16" s="123" t="s">
        <v>142</v>
      </c>
      <c r="I16" s="129">
        <v>40137</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166</v>
      </c>
      <c r="J18" s="115"/>
    </row>
    <row r="19" spans="1:16">
      <c r="A19" s="114"/>
      <c r="B19" s="120"/>
      <c r="C19" s="120"/>
      <c r="D19" s="120"/>
      <c r="E19" s="120"/>
      <c r="F19" s="120"/>
      <c r="G19" s="120"/>
      <c r="H19" s="120"/>
      <c r="I19" s="120"/>
      <c r="J19" s="115"/>
      <c r="P19">
        <v>45196</v>
      </c>
    </row>
    <row r="20" spans="1:16">
      <c r="A20" s="114"/>
      <c r="B20" s="100" t="s">
        <v>198</v>
      </c>
      <c r="C20" s="100" t="s">
        <v>199</v>
      </c>
      <c r="D20" s="117" t="s">
        <v>200</v>
      </c>
      <c r="E20" s="136" t="s">
        <v>201</v>
      </c>
      <c r="F20" s="137"/>
      <c r="G20" s="100" t="s">
        <v>169</v>
      </c>
      <c r="H20" s="100" t="s">
        <v>202</v>
      </c>
      <c r="I20" s="100" t="s">
        <v>21</v>
      </c>
      <c r="J20" s="115"/>
    </row>
    <row r="21" spans="1:16">
      <c r="A21" s="114"/>
      <c r="B21" s="105"/>
      <c r="C21" s="105"/>
      <c r="D21" s="106"/>
      <c r="E21" s="138"/>
      <c r="F21" s="139"/>
      <c r="G21" s="105" t="s">
        <v>141</v>
      </c>
      <c r="H21" s="105"/>
      <c r="I21" s="105"/>
      <c r="J21" s="115"/>
    </row>
    <row r="22" spans="1:16" ht="156">
      <c r="A22" s="114"/>
      <c r="B22" s="107">
        <v>1</v>
      </c>
      <c r="C22" s="10" t="s">
        <v>710</v>
      </c>
      <c r="D22" s="118" t="s">
        <v>26</v>
      </c>
      <c r="E22" s="130"/>
      <c r="F22" s="131"/>
      <c r="G22" s="11" t="s">
        <v>711</v>
      </c>
      <c r="H22" s="14">
        <v>30.67</v>
      </c>
      <c r="I22" s="109">
        <f t="shared" ref="I22:I41" si="0">H22*B22</f>
        <v>30.67</v>
      </c>
      <c r="J22" s="115"/>
    </row>
    <row r="23" spans="1:16" ht="168">
      <c r="A23" s="114"/>
      <c r="B23" s="107">
        <v>1</v>
      </c>
      <c r="C23" s="10" t="s">
        <v>718</v>
      </c>
      <c r="D23" s="118" t="s">
        <v>25</v>
      </c>
      <c r="E23" s="130" t="s">
        <v>207</v>
      </c>
      <c r="F23" s="131"/>
      <c r="G23" s="11" t="s">
        <v>719</v>
      </c>
      <c r="H23" s="14">
        <v>34.9</v>
      </c>
      <c r="I23" s="109">
        <f t="shared" si="0"/>
        <v>34.9</v>
      </c>
      <c r="J23" s="115"/>
    </row>
    <row r="24" spans="1:16" ht="168">
      <c r="A24" s="114"/>
      <c r="B24" s="107">
        <v>1</v>
      </c>
      <c r="C24" s="10" t="s">
        <v>718</v>
      </c>
      <c r="D24" s="118" t="s">
        <v>26</v>
      </c>
      <c r="E24" s="130" t="s">
        <v>207</v>
      </c>
      <c r="F24" s="131"/>
      <c r="G24" s="11" t="s">
        <v>719</v>
      </c>
      <c r="H24" s="14">
        <v>34.9</v>
      </c>
      <c r="I24" s="109">
        <f t="shared" si="0"/>
        <v>34.9</v>
      </c>
      <c r="J24" s="115"/>
    </row>
    <row r="25" spans="1:16" ht="192">
      <c r="A25" s="114"/>
      <c r="B25" s="107">
        <v>3</v>
      </c>
      <c r="C25" s="10" t="s">
        <v>720</v>
      </c>
      <c r="D25" s="118" t="s">
        <v>25</v>
      </c>
      <c r="E25" s="130"/>
      <c r="F25" s="131"/>
      <c r="G25" s="11" t="s">
        <v>721</v>
      </c>
      <c r="H25" s="14">
        <v>1.7</v>
      </c>
      <c r="I25" s="109">
        <f t="shared" si="0"/>
        <v>5.0999999999999996</v>
      </c>
      <c r="J25" s="115"/>
    </row>
    <row r="26" spans="1:16" ht="168">
      <c r="A26" s="114"/>
      <c r="B26" s="107">
        <v>2</v>
      </c>
      <c r="C26" s="10" t="s">
        <v>722</v>
      </c>
      <c r="D26" s="118" t="s">
        <v>26</v>
      </c>
      <c r="E26" s="130" t="s">
        <v>547</v>
      </c>
      <c r="F26" s="131"/>
      <c r="G26" s="11" t="s">
        <v>723</v>
      </c>
      <c r="H26" s="14">
        <v>3.54</v>
      </c>
      <c r="I26" s="109">
        <f t="shared" si="0"/>
        <v>7.08</v>
      </c>
      <c r="J26" s="115"/>
    </row>
    <row r="27" spans="1:16" ht="144">
      <c r="A27" s="114"/>
      <c r="B27" s="107">
        <v>2</v>
      </c>
      <c r="C27" s="10" t="s">
        <v>533</v>
      </c>
      <c r="D27" s="118" t="s">
        <v>294</v>
      </c>
      <c r="E27" s="130" t="s">
        <v>239</v>
      </c>
      <c r="F27" s="131"/>
      <c r="G27" s="11" t="s">
        <v>535</v>
      </c>
      <c r="H27" s="14">
        <v>3.54</v>
      </c>
      <c r="I27" s="109">
        <f t="shared" si="0"/>
        <v>7.08</v>
      </c>
      <c r="J27" s="115"/>
    </row>
    <row r="28" spans="1:16" ht="144">
      <c r="A28" s="114"/>
      <c r="B28" s="107">
        <v>1</v>
      </c>
      <c r="C28" s="10" t="s">
        <v>533</v>
      </c>
      <c r="D28" s="118" t="s">
        <v>294</v>
      </c>
      <c r="E28" s="130" t="s">
        <v>724</v>
      </c>
      <c r="F28" s="131"/>
      <c r="G28" s="11" t="s">
        <v>535</v>
      </c>
      <c r="H28" s="14">
        <v>3.54</v>
      </c>
      <c r="I28" s="109">
        <f t="shared" si="0"/>
        <v>3.54</v>
      </c>
      <c r="J28" s="115"/>
    </row>
    <row r="29" spans="1:16" ht="144">
      <c r="A29" s="114"/>
      <c r="B29" s="107">
        <v>2</v>
      </c>
      <c r="C29" s="10" t="s">
        <v>533</v>
      </c>
      <c r="D29" s="118" t="s">
        <v>314</v>
      </c>
      <c r="E29" s="130" t="s">
        <v>239</v>
      </c>
      <c r="F29" s="131"/>
      <c r="G29" s="11" t="s">
        <v>535</v>
      </c>
      <c r="H29" s="14">
        <v>3.54</v>
      </c>
      <c r="I29" s="109">
        <f t="shared" si="0"/>
        <v>7.08</v>
      </c>
      <c r="J29" s="115"/>
    </row>
    <row r="30" spans="1:16" ht="144">
      <c r="A30" s="114"/>
      <c r="B30" s="107">
        <v>1</v>
      </c>
      <c r="C30" s="10" t="s">
        <v>533</v>
      </c>
      <c r="D30" s="118" t="s">
        <v>314</v>
      </c>
      <c r="E30" s="130" t="s">
        <v>724</v>
      </c>
      <c r="F30" s="131"/>
      <c r="G30" s="11" t="s">
        <v>535</v>
      </c>
      <c r="H30" s="14">
        <v>3.54</v>
      </c>
      <c r="I30" s="109">
        <f t="shared" si="0"/>
        <v>3.54</v>
      </c>
      <c r="J30" s="115"/>
    </row>
    <row r="31" spans="1:16" ht="216">
      <c r="A31" s="114"/>
      <c r="B31" s="107">
        <v>2</v>
      </c>
      <c r="C31" s="10" t="s">
        <v>725</v>
      </c>
      <c r="D31" s="118" t="s">
        <v>25</v>
      </c>
      <c r="E31" s="130" t="s">
        <v>635</v>
      </c>
      <c r="F31" s="131"/>
      <c r="G31" s="11" t="s">
        <v>726</v>
      </c>
      <c r="H31" s="14">
        <v>1.26</v>
      </c>
      <c r="I31" s="109">
        <f t="shared" si="0"/>
        <v>2.52</v>
      </c>
      <c r="J31" s="115"/>
    </row>
    <row r="32" spans="1:16" ht="216">
      <c r="A32" s="114"/>
      <c r="B32" s="107">
        <v>2</v>
      </c>
      <c r="C32" s="10" t="s">
        <v>725</v>
      </c>
      <c r="D32" s="118" t="s">
        <v>25</v>
      </c>
      <c r="E32" s="130" t="s">
        <v>636</v>
      </c>
      <c r="F32" s="131"/>
      <c r="G32" s="11" t="s">
        <v>726</v>
      </c>
      <c r="H32" s="14">
        <v>1.26</v>
      </c>
      <c r="I32" s="109">
        <f t="shared" si="0"/>
        <v>2.52</v>
      </c>
      <c r="J32" s="115"/>
    </row>
    <row r="33" spans="1:10" ht="216">
      <c r="A33" s="114"/>
      <c r="B33" s="107">
        <v>2</v>
      </c>
      <c r="C33" s="10" t="s">
        <v>725</v>
      </c>
      <c r="D33" s="118" t="s">
        <v>26</v>
      </c>
      <c r="E33" s="130" t="s">
        <v>635</v>
      </c>
      <c r="F33" s="131"/>
      <c r="G33" s="11" t="s">
        <v>726</v>
      </c>
      <c r="H33" s="14">
        <v>1.26</v>
      </c>
      <c r="I33" s="109">
        <f t="shared" si="0"/>
        <v>2.52</v>
      </c>
      <c r="J33" s="115"/>
    </row>
    <row r="34" spans="1:10" ht="216">
      <c r="A34" s="114"/>
      <c r="B34" s="107">
        <v>2</v>
      </c>
      <c r="C34" s="10" t="s">
        <v>725</v>
      </c>
      <c r="D34" s="118" t="s">
        <v>26</v>
      </c>
      <c r="E34" s="130" t="s">
        <v>636</v>
      </c>
      <c r="F34" s="131"/>
      <c r="G34" s="11" t="s">
        <v>726</v>
      </c>
      <c r="H34" s="14">
        <v>1.26</v>
      </c>
      <c r="I34" s="109">
        <f t="shared" si="0"/>
        <v>2.52</v>
      </c>
      <c r="J34" s="115"/>
    </row>
    <row r="35" spans="1:10" ht="144">
      <c r="A35" s="114"/>
      <c r="B35" s="107">
        <v>5</v>
      </c>
      <c r="C35" s="10" t="s">
        <v>727</v>
      </c>
      <c r="D35" s="118" t="s">
        <v>273</v>
      </c>
      <c r="E35" s="130" t="s">
        <v>25</v>
      </c>
      <c r="F35" s="131"/>
      <c r="G35" s="11" t="s">
        <v>728</v>
      </c>
      <c r="H35" s="14">
        <v>1.55</v>
      </c>
      <c r="I35" s="109">
        <f t="shared" si="0"/>
        <v>7.75</v>
      </c>
      <c r="J35" s="115"/>
    </row>
    <row r="36" spans="1:10" ht="144">
      <c r="A36" s="114"/>
      <c r="B36" s="107">
        <v>5</v>
      </c>
      <c r="C36" s="10" t="s">
        <v>727</v>
      </c>
      <c r="D36" s="118" t="s">
        <v>273</v>
      </c>
      <c r="E36" s="130" t="s">
        <v>26</v>
      </c>
      <c r="F36" s="131"/>
      <c r="G36" s="11" t="s">
        <v>728</v>
      </c>
      <c r="H36" s="14">
        <v>1.55</v>
      </c>
      <c r="I36" s="109">
        <f t="shared" si="0"/>
        <v>7.75</v>
      </c>
      <c r="J36" s="115"/>
    </row>
    <row r="37" spans="1:10" ht="144">
      <c r="A37" s="114"/>
      <c r="B37" s="107">
        <v>10</v>
      </c>
      <c r="C37" s="10" t="s">
        <v>729</v>
      </c>
      <c r="D37" s="118" t="s">
        <v>273</v>
      </c>
      <c r="E37" s="130" t="s">
        <v>26</v>
      </c>
      <c r="F37" s="131"/>
      <c r="G37" s="11" t="s">
        <v>730</v>
      </c>
      <c r="H37" s="14">
        <v>1.55</v>
      </c>
      <c r="I37" s="109">
        <f t="shared" si="0"/>
        <v>15.5</v>
      </c>
      <c r="J37" s="115"/>
    </row>
    <row r="38" spans="1:10" ht="192">
      <c r="A38" s="114"/>
      <c r="B38" s="107">
        <v>10</v>
      </c>
      <c r="C38" s="10" t="s">
        <v>731</v>
      </c>
      <c r="D38" s="118" t="s">
        <v>273</v>
      </c>
      <c r="E38" s="130" t="s">
        <v>732</v>
      </c>
      <c r="F38" s="131"/>
      <c r="G38" s="11" t="s">
        <v>733</v>
      </c>
      <c r="H38" s="14">
        <v>3.46</v>
      </c>
      <c r="I38" s="109">
        <f t="shared" si="0"/>
        <v>34.6</v>
      </c>
      <c r="J38" s="115"/>
    </row>
    <row r="39" spans="1:10" ht="192">
      <c r="A39" s="114"/>
      <c r="B39" s="107">
        <v>10</v>
      </c>
      <c r="C39" s="10" t="s">
        <v>731</v>
      </c>
      <c r="D39" s="118" t="s">
        <v>272</v>
      </c>
      <c r="E39" s="130" t="s">
        <v>732</v>
      </c>
      <c r="F39" s="131"/>
      <c r="G39" s="11" t="s">
        <v>733</v>
      </c>
      <c r="H39" s="14">
        <v>3.46</v>
      </c>
      <c r="I39" s="109">
        <f t="shared" si="0"/>
        <v>34.6</v>
      </c>
      <c r="J39" s="115"/>
    </row>
    <row r="40" spans="1:10" ht="168">
      <c r="A40" s="114"/>
      <c r="B40" s="107">
        <v>2</v>
      </c>
      <c r="C40" s="10" t="s">
        <v>734</v>
      </c>
      <c r="D40" s="118" t="s">
        <v>25</v>
      </c>
      <c r="E40" s="130"/>
      <c r="F40" s="131"/>
      <c r="G40" s="11" t="s">
        <v>735</v>
      </c>
      <c r="H40" s="14">
        <v>5.66</v>
      </c>
      <c r="I40" s="109">
        <f t="shared" si="0"/>
        <v>11.32</v>
      </c>
      <c r="J40" s="115"/>
    </row>
    <row r="41" spans="1:10" ht="168">
      <c r="A41" s="114"/>
      <c r="B41" s="108">
        <v>2</v>
      </c>
      <c r="C41" s="12" t="s">
        <v>734</v>
      </c>
      <c r="D41" s="119" t="s">
        <v>26</v>
      </c>
      <c r="E41" s="140"/>
      <c r="F41" s="141"/>
      <c r="G41" s="13" t="s">
        <v>735</v>
      </c>
      <c r="H41" s="15">
        <v>5.66</v>
      </c>
      <c r="I41" s="110">
        <f t="shared" si="0"/>
        <v>11.32</v>
      </c>
      <c r="J41" s="115"/>
    </row>
  </sheetData>
  <mergeCells count="24">
    <mergeCell ref="E40:F40"/>
    <mergeCell ref="E41:F41"/>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3"/>
  <sheetViews>
    <sheetView zoomScale="90" zoomScaleNormal="90" workbookViewId="0">
      <selection activeCell="T26" sqref="T2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266.81</v>
      </c>
      <c r="O2" t="s">
        <v>182</v>
      </c>
    </row>
    <row r="3" spans="1:15" ht="12.75" customHeight="1">
      <c r="A3" s="114"/>
      <c r="B3" s="121" t="s">
        <v>135</v>
      </c>
      <c r="C3" s="120"/>
      <c r="D3" s="120"/>
      <c r="E3" s="120"/>
      <c r="F3" s="120"/>
      <c r="G3" s="120"/>
      <c r="H3" s="120"/>
      <c r="I3" s="120"/>
      <c r="J3" s="120"/>
      <c r="K3" s="120"/>
      <c r="L3" s="115"/>
      <c r="N3">
        <v>266.81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32">
        <f>IF(Invoice!J10&lt;&gt;"",Invoice!J10,"")</f>
        <v>51573</v>
      </c>
      <c r="L10" s="115"/>
    </row>
    <row r="11" spans="1:15" ht="12.75" customHeight="1">
      <c r="A11" s="114"/>
      <c r="B11" s="114" t="s">
        <v>743</v>
      </c>
      <c r="C11" s="120"/>
      <c r="D11" s="120"/>
      <c r="E11" s="120"/>
      <c r="F11" s="115"/>
      <c r="G11" s="116"/>
      <c r="H11" s="116" t="s">
        <v>713</v>
      </c>
      <c r="I11" s="120"/>
      <c r="J11" s="120"/>
      <c r="K11" s="133"/>
      <c r="L11" s="115"/>
    </row>
    <row r="12" spans="1:15" ht="12.75" customHeight="1">
      <c r="A12" s="114"/>
      <c r="B12" s="114" t="s">
        <v>744</v>
      </c>
      <c r="C12" s="120"/>
      <c r="D12" s="120"/>
      <c r="E12" s="120"/>
      <c r="F12" s="115"/>
      <c r="G12" s="116"/>
      <c r="H12" s="116" t="s">
        <v>749</v>
      </c>
      <c r="I12" s="120"/>
      <c r="J12" s="120"/>
      <c r="K12" s="120"/>
      <c r="L12" s="115"/>
    </row>
    <row r="13" spans="1:15" ht="12.75" customHeight="1">
      <c r="A13" s="114"/>
      <c r="B13" s="114" t="s">
        <v>745</v>
      </c>
      <c r="C13" s="120"/>
      <c r="D13" s="120"/>
      <c r="E13" s="120"/>
      <c r="F13" s="115"/>
      <c r="G13" s="116"/>
      <c r="H13" s="116" t="s">
        <v>745</v>
      </c>
      <c r="I13" s="120"/>
      <c r="J13" s="120"/>
      <c r="K13" s="99" t="s">
        <v>11</v>
      </c>
      <c r="L13" s="115"/>
    </row>
    <row r="14" spans="1:15" ht="15" customHeight="1">
      <c r="A14" s="114"/>
      <c r="B14" s="114" t="s">
        <v>190</v>
      </c>
      <c r="C14" s="120"/>
      <c r="D14" s="120"/>
      <c r="E14" s="120"/>
      <c r="F14" s="115"/>
      <c r="G14" s="116"/>
      <c r="H14" s="116" t="s">
        <v>190</v>
      </c>
      <c r="I14" s="120"/>
      <c r="J14" s="120"/>
      <c r="K14" s="134">
        <f>Invoice!J14</f>
        <v>45196</v>
      </c>
      <c r="L14" s="115"/>
    </row>
    <row r="15" spans="1:15" ht="15" customHeight="1">
      <c r="A15" s="114"/>
      <c r="B15" s="6" t="s">
        <v>6</v>
      </c>
      <c r="C15" s="7"/>
      <c r="D15" s="7"/>
      <c r="E15" s="7"/>
      <c r="F15" s="8"/>
      <c r="G15" s="116"/>
      <c r="H15" s="9" t="s">
        <v>6</v>
      </c>
      <c r="I15" s="120"/>
      <c r="J15" s="120"/>
      <c r="K15" s="135"/>
      <c r="L15" s="115"/>
    </row>
    <row r="16" spans="1:15" ht="15" customHeight="1">
      <c r="A16" s="114"/>
      <c r="B16" s="120"/>
      <c r="C16" s="120"/>
      <c r="D16" s="120"/>
      <c r="E16" s="120"/>
      <c r="F16" s="120"/>
      <c r="G16" s="120"/>
      <c r="H16" s="120"/>
      <c r="I16" s="123" t="s">
        <v>142</v>
      </c>
      <c r="J16" s="123" t="s">
        <v>142</v>
      </c>
      <c r="K16" s="129">
        <v>40137</v>
      </c>
      <c r="L16" s="115"/>
    </row>
    <row r="17" spans="1:12" ht="12.75" customHeight="1">
      <c r="A17" s="114"/>
      <c r="B17" s="120" t="s">
        <v>716</v>
      </c>
      <c r="C17" s="120"/>
      <c r="D17" s="120"/>
      <c r="E17" s="120"/>
      <c r="F17" s="120"/>
      <c r="G17" s="120"/>
      <c r="H17" s="120"/>
      <c r="I17" s="123" t="s">
        <v>143</v>
      </c>
      <c r="J17" s="123" t="s">
        <v>143</v>
      </c>
      <c r="K17" s="129" t="str">
        <f>IF(Invoice!J17&lt;&gt;"",Invoice!J17,"")</f>
        <v>Mina</v>
      </c>
      <c r="L17" s="115"/>
    </row>
    <row r="18" spans="1:12" ht="18" customHeight="1">
      <c r="A18" s="114"/>
      <c r="B18" s="120" t="s">
        <v>717</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6" t="s">
        <v>201</v>
      </c>
      <c r="G20" s="137"/>
      <c r="H20" s="100" t="s">
        <v>169</v>
      </c>
      <c r="I20" s="100" t="s">
        <v>202</v>
      </c>
      <c r="J20" s="100" t="s">
        <v>202</v>
      </c>
      <c r="K20" s="100" t="s">
        <v>21</v>
      </c>
      <c r="L20" s="115"/>
    </row>
    <row r="21" spans="1:12" ht="12.75" customHeight="1">
      <c r="A21" s="114"/>
      <c r="B21" s="105"/>
      <c r="C21" s="105"/>
      <c r="D21" s="105"/>
      <c r="E21" s="106"/>
      <c r="F21" s="138"/>
      <c r="G21" s="139"/>
      <c r="H21" s="105" t="s">
        <v>141</v>
      </c>
      <c r="I21" s="105"/>
      <c r="J21" s="105"/>
      <c r="K21" s="105"/>
      <c r="L21" s="115"/>
    </row>
    <row r="22" spans="1:12" ht="24" customHeight="1">
      <c r="A22" s="114"/>
      <c r="B22" s="107">
        <f>'Tax Invoice'!D18</f>
        <v>1</v>
      </c>
      <c r="C22" s="10" t="s">
        <v>710</v>
      </c>
      <c r="D22" s="10" t="s">
        <v>710</v>
      </c>
      <c r="E22" s="118" t="s">
        <v>26</v>
      </c>
      <c r="F22" s="130"/>
      <c r="G22" s="131"/>
      <c r="H22" s="11" t="s">
        <v>711</v>
      </c>
      <c r="I22" s="14">
        <f t="shared" ref="I22:I41" si="0">ROUNDUP(J22*$N$1,2)</f>
        <v>30.67</v>
      </c>
      <c r="J22" s="14">
        <v>30.67</v>
      </c>
      <c r="K22" s="109">
        <f t="shared" ref="K22:K41" si="1">I22*B22</f>
        <v>30.67</v>
      </c>
      <c r="L22" s="115"/>
    </row>
    <row r="23" spans="1:12" ht="24" customHeight="1">
      <c r="A23" s="114"/>
      <c r="B23" s="107">
        <f>'Tax Invoice'!D19</f>
        <v>1</v>
      </c>
      <c r="C23" s="10" t="s">
        <v>718</v>
      </c>
      <c r="D23" s="10" t="s">
        <v>736</v>
      </c>
      <c r="E23" s="118" t="s">
        <v>25</v>
      </c>
      <c r="F23" s="130" t="s">
        <v>207</v>
      </c>
      <c r="G23" s="131"/>
      <c r="H23" s="11" t="s">
        <v>719</v>
      </c>
      <c r="I23" s="14">
        <f t="shared" si="0"/>
        <v>34.9</v>
      </c>
      <c r="J23" s="14">
        <v>34.9</v>
      </c>
      <c r="K23" s="109">
        <f t="shared" si="1"/>
        <v>34.9</v>
      </c>
      <c r="L23" s="115"/>
    </row>
    <row r="24" spans="1:12" ht="24" customHeight="1">
      <c r="A24" s="114"/>
      <c r="B24" s="107">
        <f>'Tax Invoice'!D20</f>
        <v>1</v>
      </c>
      <c r="C24" s="10" t="s">
        <v>718</v>
      </c>
      <c r="D24" s="10" t="s">
        <v>736</v>
      </c>
      <c r="E24" s="118" t="s">
        <v>26</v>
      </c>
      <c r="F24" s="130" t="s">
        <v>207</v>
      </c>
      <c r="G24" s="131"/>
      <c r="H24" s="11" t="s">
        <v>719</v>
      </c>
      <c r="I24" s="14">
        <f t="shared" si="0"/>
        <v>34.9</v>
      </c>
      <c r="J24" s="14">
        <v>34.9</v>
      </c>
      <c r="K24" s="109">
        <f t="shared" si="1"/>
        <v>34.9</v>
      </c>
      <c r="L24" s="115"/>
    </row>
    <row r="25" spans="1:12" ht="24" customHeight="1">
      <c r="A25" s="114"/>
      <c r="B25" s="107">
        <f>'Tax Invoice'!D21</f>
        <v>3</v>
      </c>
      <c r="C25" s="10" t="s">
        <v>720</v>
      </c>
      <c r="D25" s="10" t="s">
        <v>720</v>
      </c>
      <c r="E25" s="118" t="s">
        <v>25</v>
      </c>
      <c r="F25" s="130"/>
      <c r="G25" s="131"/>
      <c r="H25" s="11" t="s">
        <v>721</v>
      </c>
      <c r="I25" s="14">
        <f t="shared" si="0"/>
        <v>1.7</v>
      </c>
      <c r="J25" s="14">
        <v>1.7</v>
      </c>
      <c r="K25" s="109">
        <f t="shared" si="1"/>
        <v>5.0999999999999996</v>
      </c>
      <c r="L25" s="115"/>
    </row>
    <row r="26" spans="1:12" ht="24" customHeight="1">
      <c r="A26" s="114"/>
      <c r="B26" s="107">
        <f>'Tax Invoice'!D22</f>
        <v>2</v>
      </c>
      <c r="C26" s="10" t="s">
        <v>722</v>
      </c>
      <c r="D26" s="10" t="s">
        <v>722</v>
      </c>
      <c r="E26" s="118" t="s">
        <v>26</v>
      </c>
      <c r="F26" s="130" t="s">
        <v>547</v>
      </c>
      <c r="G26" s="131"/>
      <c r="H26" s="11" t="s">
        <v>723</v>
      </c>
      <c r="I26" s="14">
        <f t="shared" si="0"/>
        <v>3.54</v>
      </c>
      <c r="J26" s="14">
        <v>3.54</v>
      </c>
      <c r="K26" s="109">
        <f t="shared" si="1"/>
        <v>7.08</v>
      </c>
      <c r="L26" s="115"/>
    </row>
    <row r="27" spans="1:12" ht="24" customHeight="1">
      <c r="A27" s="114"/>
      <c r="B27" s="107">
        <f>'Tax Invoice'!D23</f>
        <v>2</v>
      </c>
      <c r="C27" s="10" t="s">
        <v>533</v>
      </c>
      <c r="D27" s="10" t="s">
        <v>533</v>
      </c>
      <c r="E27" s="118" t="s">
        <v>294</v>
      </c>
      <c r="F27" s="130" t="s">
        <v>239</v>
      </c>
      <c r="G27" s="131"/>
      <c r="H27" s="11" t="s">
        <v>535</v>
      </c>
      <c r="I27" s="14">
        <f t="shared" si="0"/>
        <v>3.54</v>
      </c>
      <c r="J27" s="14">
        <v>3.54</v>
      </c>
      <c r="K27" s="109">
        <f t="shared" si="1"/>
        <v>7.08</v>
      </c>
      <c r="L27" s="115"/>
    </row>
    <row r="28" spans="1:12" ht="24" customHeight="1">
      <c r="A28" s="114"/>
      <c r="B28" s="107">
        <f>'Tax Invoice'!D24</f>
        <v>1</v>
      </c>
      <c r="C28" s="10" t="s">
        <v>533</v>
      </c>
      <c r="D28" s="10" t="s">
        <v>533</v>
      </c>
      <c r="E28" s="118" t="s">
        <v>294</v>
      </c>
      <c r="F28" s="130" t="s">
        <v>724</v>
      </c>
      <c r="G28" s="131"/>
      <c r="H28" s="11" t="s">
        <v>535</v>
      </c>
      <c r="I28" s="14">
        <f t="shared" si="0"/>
        <v>3.54</v>
      </c>
      <c r="J28" s="14">
        <v>3.54</v>
      </c>
      <c r="K28" s="109">
        <f t="shared" si="1"/>
        <v>3.54</v>
      </c>
      <c r="L28" s="115"/>
    </row>
    <row r="29" spans="1:12" ht="24" customHeight="1">
      <c r="A29" s="114"/>
      <c r="B29" s="107">
        <f>'Tax Invoice'!D25</f>
        <v>2</v>
      </c>
      <c r="C29" s="10" t="s">
        <v>533</v>
      </c>
      <c r="D29" s="10" t="s">
        <v>533</v>
      </c>
      <c r="E29" s="118" t="s">
        <v>314</v>
      </c>
      <c r="F29" s="130" t="s">
        <v>239</v>
      </c>
      <c r="G29" s="131"/>
      <c r="H29" s="11" t="s">
        <v>535</v>
      </c>
      <c r="I29" s="14">
        <f t="shared" si="0"/>
        <v>3.54</v>
      </c>
      <c r="J29" s="14">
        <v>3.54</v>
      </c>
      <c r="K29" s="109">
        <f t="shared" si="1"/>
        <v>7.08</v>
      </c>
      <c r="L29" s="115"/>
    </row>
    <row r="30" spans="1:12" ht="24" customHeight="1">
      <c r="A30" s="114"/>
      <c r="B30" s="107">
        <f>'Tax Invoice'!D26</f>
        <v>1</v>
      </c>
      <c r="C30" s="10" t="s">
        <v>533</v>
      </c>
      <c r="D30" s="10" t="s">
        <v>533</v>
      </c>
      <c r="E30" s="118" t="s">
        <v>314</v>
      </c>
      <c r="F30" s="130" t="s">
        <v>724</v>
      </c>
      <c r="G30" s="131"/>
      <c r="H30" s="11" t="s">
        <v>535</v>
      </c>
      <c r="I30" s="14">
        <f t="shared" si="0"/>
        <v>3.54</v>
      </c>
      <c r="J30" s="14">
        <v>3.54</v>
      </c>
      <c r="K30" s="109">
        <f t="shared" si="1"/>
        <v>3.54</v>
      </c>
      <c r="L30" s="115"/>
    </row>
    <row r="31" spans="1:12" ht="36" customHeight="1">
      <c r="A31" s="114"/>
      <c r="B31" s="107">
        <f>'Tax Invoice'!D27</f>
        <v>2</v>
      </c>
      <c r="C31" s="10" t="s">
        <v>725</v>
      </c>
      <c r="D31" s="10" t="s">
        <v>737</v>
      </c>
      <c r="E31" s="118" t="s">
        <v>25</v>
      </c>
      <c r="F31" s="130" t="s">
        <v>635</v>
      </c>
      <c r="G31" s="131"/>
      <c r="H31" s="11" t="s">
        <v>726</v>
      </c>
      <c r="I31" s="14">
        <f t="shared" si="0"/>
        <v>1.26</v>
      </c>
      <c r="J31" s="14">
        <v>1.26</v>
      </c>
      <c r="K31" s="109">
        <f t="shared" si="1"/>
        <v>2.52</v>
      </c>
      <c r="L31" s="115"/>
    </row>
    <row r="32" spans="1:12" ht="36" customHeight="1">
      <c r="A32" s="114"/>
      <c r="B32" s="107">
        <f>'Tax Invoice'!D28</f>
        <v>2</v>
      </c>
      <c r="C32" s="10" t="s">
        <v>725</v>
      </c>
      <c r="D32" s="10" t="s">
        <v>738</v>
      </c>
      <c r="E32" s="118" t="s">
        <v>25</v>
      </c>
      <c r="F32" s="130" t="s">
        <v>636</v>
      </c>
      <c r="G32" s="131"/>
      <c r="H32" s="11" t="s">
        <v>726</v>
      </c>
      <c r="I32" s="14">
        <f t="shared" si="0"/>
        <v>1.26</v>
      </c>
      <c r="J32" s="14">
        <v>1.26</v>
      </c>
      <c r="K32" s="109">
        <f t="shared" si="1"/>
        <v>2.52</v>
      </c>
      <c r="L32" s="115"/>
    </row>
    <row r="33" spans="1:12" ht="36" customHeight="1">
      <c r="A33" s="114"/>
      <c r="B33" s="107">
        <f>'Tax Invoice'!D29</f>
        <v>2</v>
      </c>
      <c r="C33" s="10" t="s">
        <v>725</v>
      </c>
      <c r="D33" s="10" t="s">
        <v>737</v>
      </c>
      <c r="E33" s="118" t="s">
        <v>26</v>
      </c>
      <c r="F33" s="130" t="s">
        <v>635</v>
      </c>
      <c r="G33" s="131"/>
      <c r="H33" s="11" t="s">
        <v>726</v>
      </c>
      <c r="I33" s="14">
        <f t="shared" si="0"/>
        <v>1.26</v>
      </c>
      <c r="J33" s="14">
        <v>1.26</v>
      </c>
      <c r="K33" s="109">
        <f t="shared" si="1"/>
        <v>2.52</v>
      </c>
      <c r="L33" s="115"/>
    </row>
    <row r="34" spans="1:12" ht="36" customHeight="1">
      <c r="A34" s="114"/>
      <c r="B34" s="107">
        <f>'Tax Invoice'!D30</f>
        <v>2</v>
      </c>
      <c r="C34" s="10" t="s">
        <v>725</v>
      </c>
      <c r="D34" s="10" t="s">
        <v>738</v>
      </c>
      <c r="E34" s="118" t="s">
        <v>26</v>
      </c>
      <c r="F34" s="130" t="s">
        <v>636</v>
      </c>
      <c r="G34" s="131"/>
      <c r="H34" s="11" t="s">
        <v>726</v>
      </c>
      <c r="I34" s="14">
        <f t="shared" si="0"/>
        <v>1.26</v>
      </c>
      <c r="J34" s="14">
        <v>1.26</v>
      </c>
      <c r="K34" s="109">
        <f t="shared" si="1"/>
        <v>2.52</v>
      </c>
      <c r="L34" s="115"/>
    </row>
    <row r="35" spans="1:12" ht="24" customHeight="1">
      <c r="A35" s="114"/>
      <c r="B35" s="107">
        <f>'Tax Invoice'!D31</f>
        <v>5</v>
      </c>
      <c r="C35" s="10" t="s">
        <v>727</v>
      </c>
      <c r="D35" s="10" t="s">
        <v>727</v>
      </c>
      <c r="E35" s="118" t="s">
        <v>273</v>
      </c>
      <c r="F35" s="130" t="s">
        <v>25</v>
      </c>
      <c r="G35" s="131"/>
      <c r="H35" s="11" t="s">
        <v>728</v>
      </c>
      <c r="I35" s="14">
        <f t="shared" si="0"/>
        <v>1.55</v>
      </c>
      <c r="J35" s="14">
        <v>1.55</v>
      </c>
      <c r="K35" s="109">
        <f t="shared" si="1"/>
        <v>7.75</v>
      </c>
      <c r="L35" s="115"/>
    </row>
    <row r="36" spans="1:12" ht="24" customHeight="1">
      <c r="A36" s="114"/>
      <c r="B36" s="107">
        <f>'Tax Invoice'!D32</f>
        <v>5</v>
      </c>
      <c r="C36" s="10" t="s">
        <v>727</v>
      </c>
      <c r="D36" s="10" t="s">
        <v>727</v>
      </c>
      <c r="E36" s="118" t="s">
        <v>273</v>
      </c>
      <c r="F36" s="130" t="s">
        <v>26</v>
      </c>
      <c r="G36" s="131"/>
      <c r="H36" s="11" t="s">
        <v>728</v>
      </c>
      <c r="I36" s="14">
        <f t="shared" si="0"/>
        <v>1.55</v>
      </c>
      <c r="J36" s="14">
        <v>1.55</v>
      </c>
      <c r="K36" s="109">
        <f t="shared" si="1"/>
        <v>7.75</v>
      </c>
      <c r="L36" s="115"/>
    </row>
    <row r="37" spans="1:12" ht="24" customHeight="1">
      <c r="A37" s="114"/>
      <c r="B37" s="107">
        <f>'Tax Invoice'!D33</f>
        <v>10</v>
      </c>
      <c r="C37" s="10" t="s">
        <v>729</v>
      </c>
      <c r="D37" s="10" t="s">
        <v>729</v>
      </c>
      <c r="E37" s="118" t="s">
        <v>273</v>
      </c>
      <c r="F37" s="130" t="s">
        <v>26</v>
      </c>
      <c r="G37" s="131"/>
      <c r="H37" s="11" t="s">
        <v>730</v>
      </c>
      <c r="I37" s="14">
        <f t="shared" si="0"/>
        <v>1.55</v>
      </c>
      <c r="J37" s="14">
        <v>1.55</v>
      </c>
      <c r="K37" s="109">
        <f t="shared" si="1"/>
        <v>15.5</v>
      </c>
      <c r="L37" s="115"/>
    </row>
    <row r="38" spans="1:12" ht="24" customHeight="1">
      <c r="A38" s="114"/>
      <c r="B38" s="107">
        <f>'Tax Invoice'!D34</f>
        <v>10</v>
      </c>
      <c r="C38" s="10" t="s">
        <v>731</v>
      </c>
      <c r="D38" s="10" t="s">
        <v>739</v>
      </c>
      <c r="E38" s="118" t="s">
        <v>273</v>
      </c>
      <c r="F38" s="130" t="s">
        <v>732</v>
      </c>
      <c r="G38" s="131"/>
      <c r="H38" s="11" t="s">
        <v>733</v>
      </c>
      <c r="I38" s="14">
        <f t="shared" si="0"/>
        <v>3.46</v>
      </c>
      <c r="J38" s="14">
        <v>3.46</v>
      </c>
      <c r="K38" s="109">
        <f t="shared" si="1"/>
        <v>34.6</v>
      </c>
      <c r="L38" s="115"/>
    </row>
    <row r="39" spans="1:12" ht="24" customHeight="1">
      <c r="A39" s="114"/>
      <c r="B39" s="107">
        <f>'Tax Invoice'!D35</f>
        <v>10</v>
      </c>
      <c r="C39" s="10" t="s">
        <v>731</v>
      </c>
      <c r="D39" s="10" t="s">
        <v>739</v>
      </c>
      <c r="E39" s="118" t="s">
        <v>272</v>
      </c>
      <c r="F39" s="130" t="s">
        <v>732</v>
      </c>
      <c r="G39" s="131"/>
      <c r="H39" s="11" t="s">
        <v>733</v>
      </c>
      <c r="I39" s="14">
        <f t="shared" si="0"/>
        <v>3.46</v>
      </c>
      <c r="J39" s="14">
        <v>3.46</v>
      </c>
      <c r="K39" s="109">
        <f t="shared" si="1"/>
        <v>34.6</v>
      </c>
      <c r="L39" s="115"/>
    </row>
    <row r="40" spans="1:12" ht="24" customHeight="1">
      <c r="A40" s="114"/>
      <c r="B40" s="107">
        <f>'Tax Invoice'!D36</f>
        <v>2</v>
      </c>
      <c r="C40" s="10" t="s">
        <v>734</v>
      </c>
      <c r="D40" s="10" t="s">
        <v>734</v>
      </c>
      <c r="E40" s="118" t="s">
        <v>25</v>
      </c>
      <c r="F40" s="130"/>
      <c r="G40" s="131"/>
      <c r="H40" s="11" t="s">
        <v>735</v>
      </c>
      <c r="I40" s="14">
        <f t="shared" si="0"/>
        <v>5.66</v>
      </c>
      <c r="J40" s="14">
        <v>5.66</v>
      </c>
      <c r="K40" s="109">
        <f t="shared" si="1"/>
        <v>11.32</v>
      </c>
      <c r="L40" s="115"/>
    </row>
    <row r="41" spans="1:12" ht="24" customHeight="1">
      <c r="A41" s="114"/>
      <c r="B41" s="108">
        <f>'Tax Invoice'!D37</f>
        <v>2</v>
      </c>
      <c r="C41" s="12" t="s">
        <v>734</v>
      </c>
      <c r="D41" s="12" t="s">
        <v>734</v>
      </c>
      <c r="E41" s="119" t="s">
        <v>26</v>
      </c>
      <c r="F41" s="140"/>
      <c r="G41" s="141"/>
      <c r="H41" s="13" t="s">
        <v>735</v>
      </c>
      <c r="I41" s="15">
        <f t="shared" si="0"/>
        <v>5.66</v>
      </c>
      <c r="J41" s="15">
        <v>5.66</v>
      </c>
      <c r="K41" s="110">
        <f t="shared" si="1"/>
        <v>11.32</v>
      </c>
      <c r="L41" s="115"/>
    </row>
    <row r="42" spans="1:12" ht="12.75" customHeight="1">
      <c r="A42" s="114"/>
      <c r="B42" s="126"/>
      <c r="C42" s="126"/>
      <c r="D42" s="126"/>
      <c r="E42" s="126"/>
      <c r="F42" s="126"/>
      <c r="G42" s="126"/>
      <c r="H42" s="126"/>
      <c r="I42" s="127" t="s">
        <v>255</v>
      </c>
      <c r="J42" s="127" t="s">
        <v>255</v>
      </c>
      <c r="K42" s="128">
        <f>SUM(K22:K41)</f>
        <v>266.81</v>
      </c>
      <c r="L42" s="115"/>
    </row>
    <row r="43" spans="1:12" ht="12.75" customHeight="1">
      <c r="A43" s="114"/>
      <c r="B43" s="126"/>
      <c r="C43" s="126"/>
      <c r="D43" s="126"/>
      <c r="E43" s="126"/>
      <c r="F43" s="126"/>
      <c r="G43" s="126"/>
      <c r="H43" s="126"/>
      <c r="I43" s="127" t="s">
        <v>747</v>
      </c>
      <c r="J43" s="127" t="s">
        <v>184</v>
      </c>
      <c r="K43" s="128">
        <v>0</v>
      </c>
      <c r="L43" s="115"/>
    </row>
    <row r="44" spans="1:12" ht="12.75" hidden="1" customHeight="1" outlineLevel="1">
      <c r="A44" s="114"/>
      <c r="B44" s="126"/>
      <c r="C44" s="126"/>
      <c r="D44" s="126"/>
      <c r="E44" s="126"/>
      <c r="F44" s="126"/>
      <c r="G44" s="126"/>
      <c r="H44" s="126"/>
      <c r="I44" s="127" t="s">
        <v>185</v>
      </c>
      <c r="J44" s="127" t="s">
        <v>185</v>
      </c>
      <c r="K44" s="128">
        <f>Invoice!J44</f>
        <v>0</v>
      </c>
      <c r="L44" s="115"/>
    </row>
    <row r="45" spans="1:12" ht="12.75" customHeight="1" collapsed="1">
      <c r="A45" s="114"/>
      <c r="B45" s="126"/>
      <c r="C45" s="126"/>
      <c r="D45" s="126"/>
      <c r="E45" s="126"/>
      <c r="F45" s="126"/>
      <c r="G45" s="126"/>
      <c r="H45" s="126"/>
      <c r="I45" s="127" t="s">
        <v>257</v>
      </c>
      <c r="J45" s="127" t="s">
        <v>257</v>
      </c>
      <c r="K45" s="128">
        <f>SUM(K42:K44)</f>
        <v>266.81</v>
      </c>
      <c r="L45" s="115"/>
    </row>
    <row r="46" spans="1:12" ht="12.75" customHeight="1">
      <c r="A46" s="6"/>
      <c r="B46" s="7"/>
      <c r="C46" s="7"/>
      <c r="D46" s="7"/>
      <c r="E46" s="7"/>
      <c r="F46" s="7"/>
      <c r="G46" s="7"/>
      <c r="H46" s="7" t="s">
        <v>748</v>
      </c>
      <c r="I46" s="7"/>
      <c r="J46" s="7"/>
      <c r="K46" s="7"/>
      <c r="L46" s="8"/>
    </row>
    <row r="47" spans="1:12" ht="12.75" customHeight="1"/>
    <row r="48" spans="1:12" ht="12.75" customHeight="1"/>
    <row r="49" ht="12.75" customHeight="1"/>
    <row r="50" ht="12.75" customHeight="1"/>
    <row r="51" ht="12.75" customHeight="1"/>
    <row r="52" ht="12.75" customHeight="1"/>
    <row r="53" ht="12.75" customHeight="1"/>
  </sheetData>
  <mergeCells count="24">
    <mergeCell ref="F40:G40"/>
    <mergeCell ref="F41:G41"/>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37"/>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266.81</v>
      </c>
      <c r="O2" s="21" t="s">
        <v>259</v>
      </c>
    </row>
    <row r="3" spans="1:15" s="21" customFormat="1" ht="15" customHeight="1" thickBot="1">
      <c r="A3" s="22" t="s">
        <v>151</v>
      </c>
      <c r="G3" s="28">
        <f>Invoice!J14</f>
        <v>45196</v>
      </c>
      <c r="H3" s="29"/>
      <c r="N3" s="21">
        <v>266.81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Corvelo &amp; Company Tattoo Parlor</v>
      </c>
      <c r="B10" s="37"/>
      <c r="C10" s="37"/>
      <c r="D10" s="37"/>
      <c r="F10" s="38" t="str">
        <f>'Copy paste to Here'!B10</f>
        <v>Corvelo &amp; Company Tattoo Parlor</v>
      </c>
      <c r="G10" s="39"/>
      <c r="H10" s="40"/>
      <c r="K10" s="95" t="s">
        <v>276</v>
      </c>
      <c r="L10" s="35" t="s">
        <v>276</v>
      </c>
      <c r="M10" s="21">
        <v>1</v>
      </c>
    </row>
    <row r="11" spans="1:15" s="21" customFormat="1" ht="15.75" thickBot="1">
      <c r="A11" s="41" t="str">
        <f>'Copy paste to Here'!G11</f>
        <v>Emma Corvelo</v>
      </c>
      <c r="B11" s="42"/>
      <c r="C11" s="42"/>
      <c r="D11" s="42"/>
      <c r="F11" s="43" t="str">
        <f>'Copy paste to Here'!B11</f>
        <v>Emma Corvelo</v>
      </c>
      <c r="G11" s="44"/>
      <c r="H11" s="45"/>
      <c r="K11" s="93" t="s">
        <v>158</v>
      </c>
      <c r="L11" s="46" t="s">
        <v>159</v>
      </c>
      <c r="M11" s="21">
        <f>VLOOKUP(G3,[1]Sheet1!$A$9:$I$7290,2,FALSE)</f>
        <v>36.28</v>
      </c>
    </row>
    <row r="12" spans="1:15" s="21" customFormat="1" ht="15.75" thickBot="1">
      <c r="A12" s="41" t="str">
        <f>'Copy paste to Here'!G12</f>
        <v>18 Islington Ave. 18 Islington Ave.</v>
      </c>
      <c r="B12" s="42"/>
      <c r="C12" s="42"/>
      <c r="D12" s="42"/>
      <c r="E12" s="89"/>
      <c r="F12" s="43" t="str">
        <f>'Copy paste to Here'!B12</f>
        <v>18 Islington Ave. 18 Islington Ave.</v>
      </c>
      <c r="G12" s="44"/>
      <c r="H12" s="45"/>
      <c r="K12" s="93" t="s">
        <v>160</v>
      </c>
      <c r="L12" s="46" t="s">
        <v>133</v>
      </c>
      <c r="M12" s="21">
        <f>VLOOKUP(G3,[1]Sheet1!$A$9:$I$7290,3,FALSE)</f>
        <v>38.130000000000003</v>
      </c>
    </row>
    <row r="13" spans="1:15" s="21" customFormat="1" ht="15.75" thickBot="1">
      <c r="A13" s="41" t="str">
        <f>'Copy paste to Here'!G13</f>
        <v>N1E 6K7 Guelph</v>
      </c>
      <c r="B13" s="42"/>
      <c r="C13" s="42"/>
      <c r="D13" s="42"/>
      <c r="E13" s="111" t="s">
        <v>166</v>
      </c>
      <c r="F13" s="43" t="str">
        <f>'Copy paste to Here'!B13</f>
        <v>N1E 6K7 Guelph</v>
      </c>
      <c r="G13" s="44"/>
      <c r="H13" s="45"/>
      <c r="K13" s="93" t="s">
        <v>161</v>
      </c>
      <c r="L13" s="46" t="s">
        <v>162</v>
      </c>
      <c r="M13" s="113">
        <f>VLOOKUP(G3,[1]Sheet1!$A$9:$I$7290,4,FALSE)</f>
        <v>43.84</v>
      </c>
    </row>
    <row r="14" spans="1:15" s="21" customFormat="1" ht="15.75" thickBot="1">
      <c r="A14" s="41" t="str">
        <f>'Copy paste to Here'!G14</f>
        <v>Canada</v>
      </c>
      <c r="B14" s="42"/>
      <c r="C14" s="42"/>
      <c r="D14" s="42"/>
      <c r="E14" s="111">
        <f>VLOOKUP(J9,$L$10:$M$17,2,FALSE)</f>
        <v>26.66</v>
      </c>
      <c r="F14" s="43" t="str">
        <f>'Copy paste to Here'!B14</f>
        <v>Canada</v>
      </c>
      <c r="G14" s="44"/>
      <c r="H14" s="45"/>
      <c r="K14" s="93" t="s">
        <v>163</v>
      </c>
      <c r="L14" s="46" t="s">
        <v>164</v>
      </c>
      <c r="M14" s="21">
        <f>VLOOKUP(G3,[1]Sheet1!$A$9:$I$7290,5,FALSE)</f>
        <v>22.84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26.66</v>
      </c>
    </row>
    <row r="16" spans="1:15" s="21" customFormat="1" ht="13.7" customHeight="1" thickBot="1">
      <c r="A16" s="52"/>
      <c r="K16" s="94" t="s">
        <v>167</v>
      </c>
      <c r="L16" s="51" t="s">
        <v>168</v>
      </c>
      <c r="M16" s="21">
        <f>VLOOKUP(G3,[1]Sheet1!$A$9:$I$7290,7,FALSE)</f>
        <v>21.32</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Bulk body jewelry: 100 pcs. assortment of 16g (1.2mm) surgical steel eyebrow circular barbells with 3mm balls &amp; Length: 10mm  &amp;  </v>
      </c>
      <c r="B18" s="57" t="str">
        <f>'Copy paste to Here'!C22</f>
        <v>BLK22A</v>
      </c>
      <c r="C18" s="57" t="s">
        <v>710</v>
      </c>
      <c r="D18" s="58">
        <f>Invoice!B22</f>
        <v>1</v>
      </c>
      <c r="E18" s="59">
        <f>'Shipping Invoice'!J22*$N$1</f>
        <v>30.67</v>
      </c>
      <c r="F18" s="59">
        <f>D18*E18</f>
        <v>30.67</v>
      </c>
      <c r="G18" s="60">
        <f>E18*$E$14</f>
        <v>817.6622000000001</v>
      </c>
      <c r="H18" s="61">
        <f>D18*G18</f>
        <v>817.6622000000001</v>
      </c>
    </row>
    <row r="19" spans="1:13" s="62" customFormat="1" ht="36">
      <c r="A19" s="112" t="str">
        <f>IF((LEN('Copy paste to Here'!G23))&gt;5,((CONCATENATE('Copy paste to Here'!G23," &amp; ",'Copy paste to Here'!D23,"  &amp;  ",'Copy paste to Here'!E23))),"Empty Cell")</f>
        <v>EO gas sterilized, hand polished 316L steel hinged segment ring, 1.2mm (16g) / 12 to 250 pcs per bulk &amp; Length: 8mm  &amp;  Quantity In Bulk: 12 pcs.</v>
      </c>
      <c r="B19" s="57" t="str">
        <f>'Copy paste to Here'!C23</f>
        <v>BLK675</v>
      </c>
      <c r="C19" s="57" t="s">
        <v>736</v>
      </c>
      <c r="D19" s="58">
        <f>Invoice!B23</f>
        <v>1</v>
      </c>
      <c r="E19" s="59">
        <f>'Shipping Invoice'!J23*$N$1</f>
        <v>34.9</v>
      </c>
      <c r="F19" s="59">
        <f t="shared" ref="F19:F82" si="0">D19*E19</f>
        <v>34.9</v>
      </c>
      <c r="G19" s="60">
        <f t="shared" ref="G19:G82" si="1">E19*$E$14</f>
        <v>930.43399999999997</v>
      </c>
      <c r="H19" s="63">
        <f t="shared" ref="H19:H82" si="2">D19*G19</f>
        <v>930.43399999999997</v>
      </c>
    </row>
    <row r="20" spans="1:13" s="62" customFormat="1" ht="36">
      <c r="A20" s="56" t="str">
        <f>IF((LEN('Copy paste to Here'!G24))&gt;5,((CONCATENATE('Copy paste to Here'!G24," &amp; ",'Copy paste to Here'!D24,"  &amp;  ",'Copy paste to Here'!E24))),"Empty Cell")</f>
        <v>EO gas sterilized, hand polished 316L steel hinged segment ring, 1.2mm (16g) / 12 to 250 pcs per bulk &amp; Length: 10mm  &amp;  Quantity In Bulk: 12 pcs.</v>
      </c>
      <c r="B20" s="57" t="str">
        <f>'Copy paste to Here'!C24</f>
        <v>BLK675</v>
      </c>
      <c r="C20" s="57" t="s">
        <v>736</v>
      </c>
      <c r="D20" s="58">
        <f>Invoice!B24</f>
        <v>1</v>
      </c>
      <c r="E20" s="59">
        <f>'Shipping Invoice'!J24*$N$1</f>
        <v>34.9</v>
      </c>
      <c r="F20" s="59">
        <f t="shared" si="0"/>
        <v>34.9</v>
      </c>
      <c r="G20" s="60">
        <f t="shared" si="1"/>
        <v>930.43399999999997</v>
      </c>
      <c r="H20" s="63">
        <f t="shared" si="2"/>
        <v>930.43399999999997</v>
      </c>
    </row>
    <row r="21" spans="1:13" s="62" customFormat="1" ht="24">
      <c r="A21" s="56" t="str">
        <f>IF((LEN('Copy paste to Here'!G25))&gt;5,((CONCATENATE('Copy paste to Here'!G25," &amp; ",'Copy paste to Here'!D25,"  &amp;  ",'Copy paste to Here'!E25))),"Empty Cell")</f>
        <v xml:space="preserve">Surgical steel labret, 16g (1.2mm) with a plain flower upper part (top part is made from silver plated brass) &amp; Length: 8mm  &amp;  </v>
      </c>
      <c r="B21" s="57" t="str">
        <f>'Copy paste to Here'!C25</f>
        <v>LBFW3</v>
      </c>
      <c r="C21" s="57" t="s">
        <v>720</v>
      </c>
      <c r="D21" s="58">
        <f>Invoice!B25</f>
        <v>3</v>
      </c>
      <c r="E21" s="59">
        <f>'Shipping Invoice'!J25*$N$1</f>
        <v>1.7</v>
      </c>
      <c r="F21" s="59">
        <f t="shared" si="0"/>
        <v>5.0999999999999996</v>
      </c>
      <c r="G21" s="60">
        <f t="shared" si="1"/>
        <v>45.321999999999996</v>
      </c>
      <c r="H21" s="63">
        <f t="shared" si="2"/>
        <v>135.96599999999998</v>
      </c>
    </row>
    <row r="22" spans="1:13" s="62" customFormat="1" ht="36">
      <c r="A22" s="56" t="str">
        <f>IF((LEN('Copy paste to Here'!G26))&gt;5,((CONCATENATE('Copy paste to Here'!G26," &amp; ",'Copy paste to Here'!D26,"  &amp;  ",'Copy paste to Here'!E26))),"Empty Cell")</f>
        <v>High polished surgical steel hinged segment ring, 16g (1.2mm) with 3 small crystals in alternating colors &amp; Length: 10mm  &amp;  Crystal Color: # 2 in picture</v>
      </c>
      <c r="B22" s="57" t="str">
        <f>'Copy paste to Here'!C26</f>
        <v>SEGH16EX</v>
      </c>
      <c r="C22" s="57" t="s">
        <v>722</v>
      </c>
      <c r="D22" s="58">
        <f>Invoice!B26</f>
        <v>2</v>
      </c>
      <c r="E22" s="59">
        <f>'Shipping Invoice'!J26*$N$1</f>
        <v>3.54</v>
      </c>
      <c r="F22" s="59">
        <f t="shared" si="0"/>
        <v>7.08</v>
      </c>
      <c r="G22" s="60">
        <f t="shared" si="1"/>
        <v>94.376400000000004</v>
      </c>
      <c r="H22" s="63">
        <f t="shared" si="2"/>
        <v>188.75280000000001</v>
      </c>
    </row>
    <row r="23" spans="1:13" s="62" customFormat="1" ht="25.5">
      <c r="A23" s="56" t="str">
        <f>IF((LEN('Copy paste to Here'!G27))&gt;5,((CONCATENATE('Copy paste to Here'!G27," &amp; ",'Copy paste to Here'!D27,"  &amp;  ",'Copy paste to Here'!E27))),"Empty Cell")</f>
        <v>High polished surgical steel hinged segment ring, 16g (1.2mm) with crystals on the lower half &amp; Size: 8mm  &amp;  Cz Color: Clear</v>
      </c>
      <c r="B23" s="57" t="str">
        <f>'Copy paste to Here'!C27</f>
        <v>SEGH16F</v>
      </c>
      <c r="C23" s="57" t="s">
        <v>533</v>
      </c>
      <c r="D23" s="58">
        <f>Invoice!B27</f>
        <v>2</v>
      </c>
      <c r="E23" s="59">
        <f>'Shipping Invoice'!J27*$N$1</f>
        <v>3.54</v>
      </c>
      <c r="F23" s="59">
        <f t="shared" si="0"/>
        <v>7.08</v>
      </c>
      <c r="G23" s="60">
        <f t="shared" si="1"/>
        <v>94.376400000000004</v>
      </c>
      <c r="H23" s="63">
        <f t="shared" si="2"/>
        <v>188.75280000000001</v>
      </c>
    </row>
    <row r="24" spans="1:13" s="62" customFormat="1" ht="25.5">
      <c r="A24" s="56" t="str">
        <f>IF((LEN('Copy paste to Here'!G28))&gt;5,((CONCATENATE('Copy paste to Here'!G28," &amp; ",'Copy paste to Here'!D28,"  &amp;  ",'Copy paste to Here'!E28))),"Empty Cell")</f>
        <v>High polished surgical steel hinged segment ring, 16g (1.2mm) with crystals on the lower half &amp; Size: 8mm  &amp;  Cz Color: Jet</v>
      </c>
      <c r="B24" s="57" t="str">
        <f>'Copy paste to Here'!C28</f>
        <v>SEGH16F</v>
      </c>
      <c r="C24" s="57" t="s">
        <v>533</v>
      </c>
      <c r="D24" s="58">
        <f>Invoice!B28</f>
        <v>1</v>
      </c>
      <c r="E24" s="59">
        <f>'Shipping Invoice'!J28*$N$1</f>
        <v>3.54</v>
      </c>
      <c r="F24" s="59">
        <f t="shared" si="0"/>
        <v>3.54</v>
      </c>
      <c r="G24" s="60">
        <f t="shared" si="1"/>
        <v>94.376400000000004</v>
      </c>
      <c r="H24" s="63">
        <f t="shared" si="2"/>
        <v>94.376400000000004</v>
      </c>
    </row>
    <row r="25" spans="1:13" s="62" customFormat="1" ht="25.5">
      <c r="A25" s="56" t="str">
        <f>IF((LEN('Copy paste to Here'!G29))&gt;5,((CONCATENATE('Copy paste to Here'!G29," &amp; ",'Copy paste to Here'!D29,"  &amp;  ",'Copy paste to Here'!E29))),"Empty Cell")</f>
        <v>High polished surgical steel hinged segment ring, 16g (1.2mm) with crystals on the lower half &amp; Size: 10mm  &amp;  Cz Color: Clear</v>
      </c>
      <c r="B25" s="57" t="str">
        <f>'Copy paste to Here'!C29</f>
        <v>SEGH16F</v>
      </c>
      <c r="C25" s="57" t="s">
        <v>533</v>
      </c>
      <c r="D25" s="58">
        <f>Invoice!B29</f>
        <v>2</v>
      </c>
      <c r="E25" s="59">
        <f>'Shipping Invoice'!J29*$N$1</f>
        <v>3.54</v>
      </c>
      <c r="F25" s="59">
        <f t="shared" si="0"/>
        <v>7.08</v>
      </c>
      <c r="G25" s="60">
        <f t="shared" si="1"/>
        <v>94.376400000000004</v>
      </c>
      <c r="H25" s="63">
        <f t="shared" si="2"/>
        <v>188.75280000000001</v>
      </c>
    </row>
    <row r="26" spans="1:13" s="62" customFormat="1" ht="25.5">
      <c r="A26" s="56" t="str">
        <f>IF((LEN('Copy paste to Here'!G30))&gt;5,((CONCATENATE('Copy paste to Here'!G30," &amp; ",'Copy paste to Here'!D30,"  &amp;  ",'Copy paste to Here'!E30))),"Empty Cell")</f>
        <v>High polished surgical steel hinged segment ring, 16g (1.2mm) with crystals on the lower half &amp; Size: 10mm  &amp;  Cz Color: Jet</v>
      </c>
      <c r="B26" s="57" t="str">
        <f>'Copy paste to Here'!C30</f>
        <v>SEGH16F</v>
      </c>
      <c r="C26" s="57" t="s">
        <v>533</v>
      </c>
      <c r="D26" s="58">
        <f>Invoice!B30</f>
        <v>1</v>
      </c>
      <c r="E26" s="59">
        <f>'Shipping Invoice'!J30*$N$1</f>
        <v>3.54</v>
      </c>
      <c r="F26" s="59">
        <f t="shared" si="0"/>
        <v>3.54</v>
      </c>
      <c r="G26" s="60">
        <f t="shared" si="1"/>
        <v>94.376400000000004</v>
      </c>
      <c r="H26" s="63">
        <f t="shared" si="2"/>
        <v>94.376400000000004</v>
      </c>
    </row>
    <row r="27" spans="1:13" s="62" customFormat="1" ht="36">
      <c r="A27" s="56" t="str">
        <f>IF((LEN('Copy paste to Here'!G31))&gt;5,((CONCATENATE('Copy paste to Here'!G31," &amp; ",'Copy paste to Here'!D31,"  &amp;  ",'Copy paste to Here'!E31))),"Empty Cell")</f>
        <v>316L steel Tragus Labret, 16g (1.2mm) with a tiny 2.5mm round base plate suitable for tragus piercings and a feather shaped top &amp; Length: 8mm  &amp;  Color: # 1 in picture</v>
      </c>
      <c r="B27" s="57" t="str">
        <f>'Copy paste to Here'!C31</f>
        <v>TLBFE</v>
      </c>
      <c r="C27" s="57" t="s">
        <v>737</v>
      </c>
      <c r="D27" s="58">
        <f>Invoice!B31</f>
        <v>2</v>
      </c>
      <c r="E27" s="59">
        <f>'Shipping Invoice'!J31*$N$1</f>
        <v>1.26</v>
      </c>
      <c r="F27" s="59">
        <f t="shared" si="0"/>
        <v>2.52</v>
      </c>
      <c r="G27" s="60">
        <f t="shared" si="1"/>
        <v>33.5916</v>
      </c>
      <c r="H27" s="63">
        <f t="shared" si="2"/>
        <v>67.183199999999999</v>
      </c>
    </row>
    <row r="28" spans="1:13" s="62" customFormat="1" ht="36">
      <c r="A28" s="56" t="str">
        <f>IF((LEN('Copy paste to Here'!G32))&gt;5,((CONCATENATE('Copy paste to Here'!G32," &amp; ",'Copy paste to Here'!D32,"  &amp;  ",'Copy paste to Here'!E32))),"Empty Cell")</f>
        <v>316L steel Tragus Labret, 16g (1.2mm) with a tiny 2.5mm round base plate suitable for tragus piercings and a feather shaped top &amp; Length: 8mm  &amp;  Color: # 2 in picture</v>
      </c>
      <c r="B28" s="57" t="str">
        <f>'Copy paste to Here'!C32</f>
        <v>TLBFE</v>
      </c>
      <c r="C28" s="57" t="s">
        <v>738</v>
      </c>
      <c r="D28" s="58">
        <f>Invoice!B32</f>
        <v>2</v>
      </c>
      <c r="E28" s="59">
        <f>'Shipping Invoice'!J32*$N$1</f>
        <v>1.26</v>
      </c>
      <c r="F28" s="59">
        <f t="shared" si="0"/>
        <v>2.52</v>
      </c>
      <c r="G28" s="60">
        <f t="shared" si="1"/>
        <v>33.5916</v>
      </c>
      <c r="H28" s="63">
        <f t="shared" si="2"/>
        <v>67.183199999999999</v>
      </c>
    </row>
    <row r="29" spans="1:13" s="62" customFormat="1" ht="36">
      <c r="A29" s="56" t="str">
        <f>IF((LEN('Copy paste to Here'!G33))&gt;5,((CONCATENATE('Copy paste to Here'!G33," &amp; ",'Copy paste to Here'!D33,"  &amp;  ",'Copy paste to Here'!E33))),"Empty Cell")</f>
        <v>316L steel Tragus Labret, 16g (1.2mm) with a tiny 2.5mm round base plate suitable for tragus piercings and a feather shaped top &amp; Length: 10mm  &amp;  Color: # 1 in picture</v>
      </c>
      <c r="B29" s="57" t="str">
        <f>'Copy paste to Here'!C33</f>
        <v>TLBFE</v>
      </c>
      <c r="C29" s="57" t="s">
        <v>737</v>
      </c>
      <c r="D29" s="58">
        <f>Invoice!B33</f>
        <v>2</v>
      </c>
      <c r="E29" s="59">
        <f>'Shipping Invoice'!J33*$N$1</f>
        <v>1.26</v>
      </c>
      <c r="F29" s="59">
        <f t="shared" si="0"/>
        <v>2.52</v>
      </c>
      <c r="G29" s="60">
        <f t="shared" si="1"/>
        <v>33.5916</v>
      </c>
      <c r="H29" s="63">
        <f t="shared" si="2"/>
        <v>67.183199999999999</v>
      </c>
    </row>
    <row r="30" spans="1:13" s="62" customFormat="1" ht="36">
      <c r="A30" s="56" t="str">
        <f>IF((LEN('Copy paste to Here'!G34))&gt;5,((CONCATENATE('Copy paste to Here'!G34," &amp; ",'Copy paste to Here'!D34,"  &amp;  ",'Copy paste to Here'!E34))),"Empty Cell")</f>
        <v>316L steel Tragus Labret, 16g (1.2mm) with a tiny 2.5mm round base plate suitable for tragus piercings and a feather shaped top &amp; Length: 10mm  &amp;  Color: # 2 in picture</v>
      </c>
      <c r="B30" s="57" t="str">
        <f>'Copy paste to Here'!C34</f>
        <v>TLBFE</v>
      </c>
      <c r="C30" s="57" t="s">
        <v>738</v>
      </c>
      <c r="D30" s="58">
        <f>Invoice!B34</f>
        <v>2</v>
      </c>
      <c r="E30" s="59">
        <f>'Shipping Invoice'!J34*$N$1</f>
        <v>1.26</v>
      </c>
      <c r="F30" s="59">
        <f t="shared" si="0"/>
        <v>2.52</v>
      </c>
      <c r="G30" s="60">
        <f t="shared" si="1"/>
        <v>33.5916</v>
      </c>
      <c r="H30" s="63">
        <f t="shared" si="2"/>
        <v>67.183199999999999</v>
      </c>
    </row>
    <row r="31" spans="1:13" s="62" customFormat="1" ht="24">
      <c r="A31" s="56" t="str">
        <f>IF((LEN('Copy paste to Here'!G35))&gt;5,((CONCATENATE('Copy paste to Here'!G35," &amp; ",'Copy paste to Here'!D35,"  &amp;  ",'Copy paste to Here'!E35))),"Empty Cell")</f>
        <v>EO gas sterilized PVD plated 316L steel eyebrow banana, 1.2mm (16g) with two 3mm balls &amp; Color: Black  &amp;  Length: 8mm</v>
      </c>
      <c r="B31" s="57" t="str">
        <f>'Copy paste to Here'!C35</f>
        <v>ZBNETB</v>
      </c>
      <c r="C31" s="57" t="s">
        <v>727</v>
      </c>
      <c r="D31" s="58">
        <f>Invoice!B35</f>
        <v>5</v>
      </c>
      <c r="E31" s="59">
        <f>'Shipping Invoice'!J35*$N$1</f>
        <v>1.55</v>
      </c>
      <c r="F31" s="59">
        <f t="shared" si="0"/>
        <v>7.75</v>
      </c>
      <c r="G31" s="60">
        <f t="shared" si="1"/>
        <v>41.323</v>
      </c>
      <c r="H31" s="63">
        <f t="shared" si="2"/>
        <v>206.61500000000001</v>
      </c>
    </row>
    <row r="32" spans="1:13" s="62" customFormat="1" ht="36">
      <c r="A32" s="56" t="str">
        <f>IF((LEN('Copy paste to Here'!G36))&gt;5,((CONCATENATE('Copy paste to Here'!G36," &amp; ",'Copy paste to Here'!D36,"  &amp;  ",'Copy paste to Here'!E36))),"Empty Cell")</f>
        <v>EO gas sterilized PVD plated 316L steel eyebrow banana, 1.2mm (16g) with two 3mm balls &amp; Color: Black  &amp;  Length: 10mm</v>
      </c>
      <c r="B32" s="57" t="str">
        <f>'Copy paste to Here'!C36</f>
        <v>ZBNETB</v>
      </c>
      <c r="C32" s="57" t="s">
        <v>727</v>
      </c>
      <c r="D32" s="58">
        <f>Invoice!B36</f>
        <v>5</v>
      </c>
      <c r="E32" s="59">
        <f>'Shipping Invoice'!J36*$N$1</f>
        <v>1.55</v>
      </c>
      <c r="F32" s="59">
        <f t="shared" si="0"/>
        <v>7.75</v>
      </c>
      <c r="G32" s="60">
        <f t="shared" si="1"/>
        <v>41.323</v>
      </c>
      <c r="H32" s="63">
        <f t="shared" si="2"/>
        <v>206.61500000000001</v>
      </c>
    </row>
    <row r="33" spans="1:8" s="62" customFormat="1" ht="24">
      <c r="A33" s="56" t="str">
        <f>IF((LEN('Copy paste to Here'!G37))&gt;5,((CONCATENATE('Copy paste to Here'!G37," &amp; ",'Copy paste to Here'!D37,"  &amp;  ",'Copy paste to Here'!E37))),"Empty Cell")</f>
        <v>EO gas sterilized PVD plated 316L steel circular barbell, 1.2mm (16g) with two 3mm balls &amp; Color: Black  &amp;  Length: 10mm</v>
      </c>
      <c r="B33" s="57" t="str">
        <f>'Copy paste to Here'!C37</f>
        <v>ZCBETB</v>
      </c>
      <c r="C33" s="57" t="s">
        <v>729</v>
      </c>
      <c r="D33" s="58">
        <f>Invoice!B37</f>
        <v>10</v>
      </c>
      <c r="E33" s="59">
        <f>'Shipping Invoice'!J37*$N$1</f>
        <v>1.55</v>
      </c>
      <c r="F33" s="59">
        <f t="shared" si="0"/>
        <v>15.5</v>
      </c>
      <c r="G33" s="60">
        <f t="shared" si="1"/>
        <v>41.323</v>
      </c>
      <c r="H33" s="63">
        <f t="shared" si="2"/>
        <v>413.23</v>
      </c>
    </row>
    <row r="34" spans="1:8" s="62" customFormat="1" ht="36">
      <c r="A34" s="56" t="str">
        <f>IF((LEN('Copy paste to Here'!G38))&gt;5,((CONCATENATE('Copy paste to Here'!G38," &amp; ",'Copy paste to Here'!D38,"  &amp;  ",'Copy paste to Here'!E38))),"Empty Cell")</f>
        <v>EO gas sterilized PVD plated 316L steel hinged segment ring, 1.2mm (16g), 1mm (18g), and 0.8mm (20g) &amp; Color: Black  &amp;  Gauge: 1.2mm - 9mm length</v>
      </c>
      <c r="B34" s="57" t="str">
        <f>'Copy paste to Here'!C38</f>
        <v>ZSEGHT</v>
      </c>
      <c r="C34" s="57" t="s">
        <v>739</v>
      </c>
      <c r="D34" s="58">
        <f>Invoice!B38</f>
        <v>10</v>
      </c>
      <c r="E34" s="59">
        <f>'Shipping Invoice'!J38*$N$1</f>
        <v>3.46</v>
      </c>
      <c r="F34" s="59">
        <f t="shared" si="0"/>
        <v>34.6</v>
      </c>
      <c r="G34" s="60">
        <f t="shared" si="1"/>
        <v>92.243600000000001</v>
      </c>
      <c r="H34" s="63">
        <f t="shared" si="2"/>
        <v>922.43600000000004</v>
      </c>
    </row>
    <row r="35" spans="1:8" s="62" customFormat="1" ht="36">
      <c r="A35" s="56" t="str">
        <f>IF((LEN('Copy paste to Here'!G39))&gt;5,((CONCATENATE('Copy paste to Here'!G39," &amp; ",'Copy paste to Here'!D39,"  &amp;  ",'Copy paste to Here'!E39))),"Empty Cell")</f>
        <v>EO gas sterilized PVD plated 316L steel hinged segment ring, 1.2mm (16g), 1mm (18g), and 0.8mm (20g) &amp; Color: Gold  &amp;  Gauge: 1.2mm - 9mm length</v>
      </c>
      <c r="B35" s="57" t="str">
        <f>'Copy paste to Here'!C39</f>
        <v>ZSEGHT</v>
      </c>
      <c r="C35" s="57" t="s">
        <v>739</v>
      </c>
      <c r="D35" s="58">
        <f>Invoice!B39</f>
        <v>10</v>
      </c>
      <c r="E35" s="59">
        <f>'Shipping Invoice'!J39*$N$1</f>
        <v>3.46</v>
      </c>
      <c r="F35" s="59">
        <f t="shared" si="0"/>
        <v>34.6</v>
      </c>
      <c r="G35" s="60">
        <f t="shared" si="1"/>
        <v>92.243600000000001</v>
      </c>
      <c r="H35" s="63">
        <f t="shared" si="2"/>
        <v>922.43600000000004</v>
      </c>
    </row>
    <row r="36" spans="1:8" s="62" customFormat="1" ht="25.5">
      <c r="A36" s="56" t="str">
        <f>IF((LEN('Copy paste to Here'!G40))&gt;5,((CONCATENATE('Copy paste to Here'!G40," &amp; ",'Copy paste to Here'!D40,"  &amp;  ",'Copy paste to Here'!E40))),"Empty Cell")</f>
        <v xml:space="preserve">EO gas sterilized 316L steel hinged segment ring, 1.2mm (16g) with plain ring and twisted wire ring design &amp; Length: 8mm  &amp;  </v>
      </c>
      <c r="B36" s="57" t="str">
        <f>'Copy paste to Here'!C40</f>
        <v>ZSGSH12</v>
      </c>
      <c r="C36" s="57" t="s">
        <v>734</v>
      </c>
      <c r="D36" s="58">
        <f>Invoice!B40</f>
        <v>2</v>
      </c>
      <c r="E36" s="59">
        <f>'Shipping Invoice'!J40*$N$1</f>
        <v>5.66</v>
      </c>
      <c r="F36" s="59">
        <f t="shared" si="0"/>
        <v>11.32</v>
      </c>
      <c r="G36" s="60">
        <f t="shared" si="1"/>
        <v>150.8956</v>
      </c>
      <c r="H36" s="63">
        <f t="shared" si="2"/>
        <v>301.7912</v>
      </c>
    </row>
    <row r="37" spans="1:8" s="62" customFormat="1" ht="25.5">
      <c r="A37" s="56" t="str">
        <f>IF((LEN('Copy paste to Here'!G41))&gt;5,((CONCATENATE('Copy paste to Here'!G41," &amp; ",'Copy paste to Here'!D41,"  &amp;  ",'Copy paste to Here'!E41))),"Empty Cell")</f>
        <v xml:space="preserve">EO gas sterilized 316L steel hinged segment ring, 1.2mm (16g) with plain ring and twisted wire ring design &amp; Length: 10mm  &amp;  </v>
      </c>
      <c r="B37" s="57" t="str">
        <f>'Copy paste to Here'!C41</f>
        <v>ZSGSH12</v>
      </c>
      <c r="C37" s="57" t="s">
        <v>734</v>
      </c>
      <c r="D37" s="58">
        <f>Invoice!B41</f>
        <v>2</v>
      </c>
      <c r="E37" s="59">
        <f>'Shipping Invoice'!J41*$N$1</f>
        <v>5.66</v>
      </c>
      <c r="F37" s="59">
        <f t="shared" si="0"/>
        <v>11.32</v>
      </c>
      <c r="G37" s="60">
        <f t="shared" si="1"/>
        <v>150.8956</v>
      </c>
      <c r="H37" s="63">
        <f t="shared" si="2"/>
        <v>301.7912</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266.81</v>
      </c>
      <c r="G1000" s="60"/>
      <c r="H1000" s="61">
        <f t="shared" ref="H1000:H1007" si="49">F1000*$E$14</f>
        <v>7113.1545999999998</v>
      </c>
    </row>
    <row r="1001" spans="1:8" s="62" customFormat="1">
      <c r="A1001" s="56" t="str">
        <f>'[2]Copy paste to Here'!T2</f>
        <v>SHIPPING HANDLING</v>
      </c>
      <c r="B1001" s="75"/>
      <c r="C1001" s="75"/>
      <c r="D1001" s="76"/>
      <c r="E1001" s="67"/>
      <c r="F1001" s="59">
        <f>Invoice!J43</f>
        <v>28.4</v>
      </c>
      <c r="G1001" s="60"/>
      <c r="H1001" s="61">
        <f t="shared" si="49"/>
        <v>757.14400000000001</v>
      </c>
    </row>
    <row r="1002" spans="1:8" s="62" customFormat="1" outlineLevel="1">
      <c r="A1002" s="56" t="str">
        <f>'[2]Copy paste to Here'!T3</f>
        <v>DISCOUNT</v>
      </c>
      <c r="B1002" s="75"/>
      <c r="C1002" s="75"/>
      <c r="D1002" s="76"/>
      <c r="E1002" s="67"/>
      <c r="F1002" s="59">
        <f>Invoice!J44</f>
        <v>0</v>
      </c>
      <c r="G1002" s="60"/>
      <c r="H1002" s="61">
        <f t="shared" si="49"/>
        <v>0</v>
      </c>
    </row>
    <row r="1003" spans="1:8" s="62" customFormat="1">
      <c r="A1003" s="56" t="str">
        <f>'[2]Copy paste to Here'!T4</f>
        <v>Total:</v>
      </c>
      <c r="B1003" s="75"/>
      <c r="C1003" s="75"/>
      <c r="D1003" s="76"/>
      <c r="E1003" s="67"/>
      <c r="F1003" s="59">
        <f>SUM(F1000:F1002)</f>
        <v>295.20999999999998</v>
      </c>
      <c r="G1003" s="60"/>
      <c r="H1003" s="61">
        <f t="shared" si="49"/>
        <v>7870.2985999999992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7113.1545999999998</v>
      </c>
    </row>
    <row r="1010" spans="1:8" s="21" customFormat="1">
      <c r="A1010" s="22"/>
      <c r="E1010" s="21" t="s">
        <v>177</v>
      </c>
      <c r="H1010" s="84">
        <f>(SUMIF($A$1000:$A$1008,"Total:",$H$1000:$H$1008))</f>
        <v>7870.2985999999992</v>
      </c>
    </row>
    <row r="1011" spans="1:8" s="21" customFormat="1">
      <c r="E1011" s="21" t="s">
        <v>178</v>
      </c>
      <c r="H1011" s="85">
        <f>H1013-H1012</f>
        <v>7355.42</v>
      </c>
    </row>
    <row r="1012" spans="1:8" s="21" customFormat="1">
      <c r="E1012" s="21" t="s">
        <v>179</v>
      </c>
      <c r="H1012" s="85">
        <f>ROUND((H1013*7)/107,2)</f>
        <v>514.88</v>
      </c>
    </row>
    <row r="1013" spans="1:8" s="21" customFormat="1">
      <c r="E1013" s="22" t="s">
        <v>180</v>
      </c>
      <c r="H1013" s="86">
        <f>ROUND((SUMIF($A$1000:$A$1008,"Total:",$H$1000:$H$1008)),2)</f>
        <v>7870.3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0"/>
  <sheetViews>
    <sheetView workbookViewId="0">
      <selection activeCell="A5" sqref="A5"/>
    </sheetView>
  </sheetViews>
  <sheetFormatPr defaultRowHeight="15"/>
  <sheetData>
    <row r="1" spans="1:1">
      <c r="A1" s="2" t="s">
        <v>710</v>
      </c>
    </row>
    <row r="2" spans="1:1">
      <c r="A2" s="2" t="s">
        <v>736</v>
      </c>
    </row>
    <row r="3" spans="1:1">
      <c r="A3" s="2" t="s">
        <v>736</v>
      </c>
    </row>
    <row r="4" spans="1:1">
      <c r="A4" s="2" t="s">
        <v>720</v>
      </c>
    </row>
    <row r="5" spans="1:1">
      <c r="A5" s="2" t="s">
        <v>722</v>
      </c>
    </row>
    <row r="6" spans="1:1">
      <c r="A6" s="2" t="s">
        <v>533</v>
      </c>
    </row>
    <row r="7" spans="1:1">
      <c r="A7" s="2" t="s">
        <v>533</v>
      </c>
    </row>
    <row r="8" spans="1:1">
      <c r="A8" s="2" t="s">
        <v>533</v>
      </c>
    </row>
    <row r="9" spans="1:1">
      <c r="A9" s="2" t="s">
        <v>533</v>
      </c>
    </row>
    <row r="10" spans="1:1">
      <c r="A10" s="2" t="s">
        <v>737</v>
      </c>
    </row>
    <row r="11" spans="1:1">
      <c r="A11" s="2" t="s">
        <v>738</v>
      </c>
    </row>
    <row r="12" spans="1:1">
      <c r="A12" s="2" t="s">
        <v>737</v>
      </c>
    </row>
    <row r="13" spans="1:1">
      <c r="A13" s="2" t="s">
        <v>738</v>
      </c>
    </row>
    <row r="14" spans="1:1">
      <c r="A14" s="2" t="s">
        <v>727</v>
      </c>
    </row>
    <row r="15" spans="1:1">
      <c r="A15" s="2" t="s">
        <v>727</v>
      </c>
    </row>
    <row r="16" spans="1:1">
      <c r="A16" s="2" t="s">
        <v>729</v>
      </c>
    </row>
    <row r="17" spans="1:1">
      <c r="A17" s="2" t="s">
        <v>739</v>
      </c>
    </row>
    <row r="18" spans="1:1">
      <c r="A18" s="2" t="s">
        <v>739</v>
      </c>
    </row>
    <row r="19" spans="1:1">
      <c r="A19" s="2" t="s">
        <v>734</v>
      </c>
    </row>
    <row r="20" spans="1:1">
      <c r="A20" s="2" t="s">
        <v>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2023-09-27T08:41:19Z</cp:lastPrinted>
  <dcterms:created xsi:type="dcterms:W3CDTF">2009-06-02T18:56:54Z</dcterms:created>
  <dcterms:modified xsi:type="dcterms:W3CDTF">2023-09-27T08:41:35Z</dcterms:modified>
</cp:coreProperties>
</file>