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2CE1051C-81D9-44DD-BE48-1BE08CFB6BC5}" xr6:coauthVersionLast="47" xr6:coauthVersionMax="47" xr10:uidLastSave="{00000000-0000-0000-0000-000000000000}"/>
  <bookViews>
    <workbookView xWindow="28680" yWindow="-120" windowWidth="29040" windowHeight="15720" tabRatio="629" xr2:uid="{00000000-000D-0000-FFFF-FFFF00000000}"/>
  </bookViews>
  <sheets>
    <sheet name="Invoice" sheetId="1" r:id="rId1"/>
    <sheet name="Invoice with photo" sheetId="3" r:id="rId2"/>
    <sheet name="Shipping Invoice" sheetId="4" r:id="rId3"/>
    <sheet name="Invoice (NO LBIFB3)" sheetId="5" state="hidden" r:id="rId4"/>
    <sheet name="Tax Invoice" sheetId="2" r:id="rId5"/>
  </sheets>
  <externalReferences>
    <externalReference r:id="rId6"/>
    <externalReference r:id="rId7"/>
    <externalReference r:id="rId8"/>
  </externalReferences>
  <definedNames>
    <definedName name="_xlnm.Print_Area" localSheetId="0">Invoice!$A$1:$I$1010</definedName>
    <definedName name="_xlnm.Print_Area" localSheetId="3">'Invoice (NO LBIFB3)'!$A$1:$I$1010</definedName>
    <definedName name="_xlnm.Print_Area" localSheetId="1">'Invoice with photo'!$A$1:$I$1010</definedName>
    <definedName name="_xlnm.Print_Area" localSheetId="2">'Shipping Invoice'!$A$1:$J$1009</definedName>
    <definedName name="_xlnm.Print_Area" localSheetId="4">'Tax Invoice'!$A$1:$G$1017</definedName>
    <definedName name="_xlnm.Print_Titles" localSheetId="0">Invoice!$1:$19</definedName>
    <definedName name="_xlnm.Print_Titles" localSheetId="3">'Invoice (NO LBIFB3)'!$1:$19</definedName>
    <definedName name="_xlnm.Print_Titles" localSheetId="1">'Invoice with photo'!$1:$19</definedName>
    <definedName name="_xlnm.Print_Titles" localSheetId="2">'Shipping Invoice'!$1:$19</definedName>
    <definedName name="_xlnm.Print_Titles" localSheetId="4">'Tax Invoice'!$1:$17</definedName>
    <definedName name="RMBrate" localSheetId="3">'Invoice (NO LBIFB3)'!#REF!</definedName>
    <definedName name="RMBrate" localSheetId="1">'Invoice with photo'!#REF!</definedName>
    <definedName name="RMBrate" localSheetId="2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02" i="2" l="1"/>
  <c r="G1002" i="2"/>
  <c r="A1000" i="2"/>
  <c r="A1002" i="2"/>
  <c r="I1004" i="4"/>
  <c r="G21" i="4"/>
  <c r="G22" i="4"/>
  <c r="G23" i="4"/>
  <c r="G24" i="4"/>
  <c r="G25" i="4"/>
  <c r="G26" i="4"/>
  <c r="G27" i="4"/>
  <c r="G28" i="4"/>
  <c r="I28" i="4" s="1"/>
  <c r="G29" i="4"/>
  <c r="G30" i="4"/>
  <c r="G31" i="4"/>
  <c r="G32" i="4"/>
  <c r="G33" i="4"/>
  <c r="G34" i="4"/>
  <c r="G35" i="4"/>
  <c r="G36" i="4"/>
  <c r="I36" i="4" s="1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I52" i="4" s="1"/>
  <c r="G53" i="4"/>
  <c r="G54" i="4"/>
  <c r="G55" i="4"/>
  <c r="G56" i="4"/>
  <c r="G57" i="4"/>
  <c r="G58" i="4"/>
  <c r="G59" i="4"/>
  <c r="G60" i="4"/>
  <c r="I60" i="4" s="1"/>
  <c r="G61" i="4"/>
  <c r="G62" i="4"/>
  <c r="G63" i="4"/>
  <c r="G64" i="4"/>
  <c r="G65" i="4"/>
  <c r="G66" i="4"/>
  <c r="G67" i="4"/>
  <c r="I67" i="4" s="1"/>
  <c r="G68" i="4"/>
  <c r="I68" i="4" s="1"/>
  <c r="G69" i="4"/>
  <c r="G70" i="4"/>
  <c r="G71" i="4"/>
  <c r="G72" i="4"/>
  <c r="G73" i="4"/>
  <c r="G74" i="4"/>
  <c r="G75" i="4"/>
  <c r="G76" i="4"/>
  <c r="I76" i="4" s="1"/>
  <c r="G77" i="4"/>
  <c r="G78" i="4"/>
  <c r="G79" i="4"/>
  <c r="G80" i="4"/>
  <c r="G81" i="4"/>
  <c r="G82" i="4"/>
  <c r="G83" i="4"/>
  <c r="G84" i="4"/>
  <c r="I84" i="4" s="1"/>
  <c r="G85" i="4"/>
  <c r="G86" i="4"/>
  <c r="G87" i="4"/>
  <c r="G88" i="4"/>
  <c r="G89" i="4"/>
  <c r="I89" i="4" s="1"/>
  <c r="G90" i="4"/>
  <c r="I90" i="4" s="1"/>
  <c r="G91" i="4"/>
  <c r="G92" i="4"/>
  <c r="G93" i="4"/>
  <c r="G94" i="4"/>
  <c r="G95" i="4"/>
  <c r="G96" i="4"/>
  <c r="G97" i="4"/>
  <c r="G98" i="4"/>
  <c r="G99" i="4"/>
  <c r="I99" i="4" s="1"/>
  <c r="G100" i="4"/>
  <c r="I100" i="4" s="1"/>
  <c r="G101" i="4"/>
  <c r="G102" i="4"/>
  <c r="G103" i="4"/>
  <c r="G104" i="4"/>
  <c r="G105" i="4"/>
  <c r="G106" i="4"/>
  <c r="I106" i="4" s="1"/>
  <c r="G107" i="4"/>
  <c r="G108" i="4"/>
  <c r="G109" i="4"/>
  <c r="I109" i="4" s="1"/>
  <c r="G110" i="4"/>
  <c r="G111" i="4"/>
  <c r="G112" i="4"/>
  <c r="G113" i="4"/>
  <c r="G114" i="4"/>
  <c r="G115" i="4"/>
  <c r="G116" i="4"/>
  <c r="I116" i="4" s="1"/>
  <c r="G117" i="4"/>
  <c r="G118" i="4"/>
  <c r="G119" i="4"/>
  <c r="G120" i="4"/>
  <c r="G121" i="4"/>
  <c r="G122" i="4"/>
  <c r="G123" i="4"/>
  <c r="G124" i="4"/>
  <c r="I124" i="4" s="1"/>
  <c r="G125" i="4"/>
  <c r="G126" i="4"/>
  <c r="G127" i="4"/>
  <c r="G128" i="4"/>
  <c r="G129" i="4"/>
  <c r="G130" i="4"/>
  <c r="G131" i="4"/>
  <c r="I131" i="4" s="1"/>
  <c r="G132" i="4"/>
  <c r="I132" i="4" s="1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I148" i="4" s="1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I164" i="4" s="1"/>
  <c r="G165" i="4"/>
  <c r="I165" i="4" s="1"/>
  <c r="G166" i="4"/>
  <c r="G167" i="4"/>
  <c r="G168" i="4"/>
  <c r="G169" i="4"/>
  <c r="I169" i="4" s="1"/>
  <c r="G170" i="4"/>
  <c r="I170" i="4" s="1"/>
  <c r="G171" i="4"/>
  <c r="G172" i="4"/>
  <c r="G173" i="4"/>
  <c r="G174" i="4"/>
  <c r="G175" i="4"/>
  <c r="G176" i="4"/>
  <c r="G177" i="4"/>
  <c r="G178" i="4"/>
  <c r="G179" i="4"/>
  <c r="I21" i="4"/>
  <c r="I30" i="4"/>
  <c r="I41" i="4"/>
  <c r="I51" i="4"/>
  <c r="I53" i="4"/>
  <c r="I57" i="4"/>
  <c r="I58" i="4"/>
  <c r="I59" i="4"/>
  <c r="I73" i="4"/>
  <c r="I74" i="4"/>
  <c r="I77" i="4"/>
  <c r="I78" i="4"/>
  <c r="I91" i="4"/>
  <c r="I92" i="4"/>
  <c r="I107" i="4"/>
  <c r="I108" i="4"/>
  <c r="I110" i="4"/>
  <c r="I122" i="4"/>
  <c r="I123" i="4"/>
  <c r="I125" i="4"/>
  <c r="I126" i="4"/>
  <c r="I133" i="4"/>
  <c r="I140" i="4"/>
  <c r="I142" i="4"/>
  <c r="I153" i="4"/>
  <c r="I171" i="4"/>
  <c r="I179" i="4"/>
  <c r="I35" i="4"/>
  <c r="I83" i="4"/>
  <c r="I115" i="4"/>
  <c r="I147" i="4"/>
  <c r="I163" i="4"/>
  <c r="G20" i="4"/>
  <c r="I20" i="4" s="1"/>
  <c r="F177" i="3"/>
  <c r="F178" i="3"/>
  <c r="F179" i="3"/>
  <c r="H1006" i="5"/>
  <c r="G1006" i="5"/>
  <c r="H1002" i="5"/>
  <c r="G1002" i="5"/>
  <c r="H1001" i="5"/>
  <c r="G1001" i="5"/>
  <c r="F1001" i="5"/>
  <c r="H1000" i="5"/>
  <c r="G1000" i="5"/>
  <c r="F1000" i="5"/>
  <c r="H999" i="5"/>
  <c r="G999" i="5"/>
  <c r="F999" i="5"/>
  <c r="H998" i="5"/>
  <c r="G998" i="5"/>
  <c r="F998" i="5"/>
  <c r="H997" i="5"/>
  <c r="G997" i="5"/>
  <c r="F997" i="5"/>
  <c r="H996" i="5"/>
  <c r="G996" i="5"/>
  <c r="F996" i="5"/>
  <c r="H995" i="5"/>
  <c r="G995" i="5"/>
  <c r="F995" i="5"/>
  <c r="H994" i="5"/>
  <c r="G994" i="5"/>
  <c r="F994" i="5"/>
  <c r="H993" i="5"/>
  <c r="G993" i="5"/>
  <c r="F993" i="5"/>
  <c r="H992" i="5"/>
  <c r="G992" i="5"/>
  <c r="F992" i="5"/>
  <c r="H991" i="5"/>
  <c r="G991" i="5"/>
  <c r="F991" i="5"/>
  <c r="H990" i="5"/>
  <c r="G990" i="5"/>
  <c r="F990" i="5"/>
  <c r="H989" i="5"/>
  <c r="G989" i="5"/>
  <c r="F989" i="5"/>
  <c r="H988" i="5"/>
  <c r="G988" i="5"/>
  <c r="F988" i="5"/>
  <c r="H987" i="5"/>
  <c r="G987" i="5"/>
  <c r="F987" i="5"/>
  <c r="H986" i="5"/>
  <c r="G986" i="5"/>
  <c r="F986" i="5"/>
  <c r="H985" i="5"/>
  <c r="G985" i="5"/>
  <c r="F985" i="5"/>
  <c r="H984" i="5"/>
  <c r="G984" i="5"/>
  <c r="F984" i="5"/>
  <c r="H983" i="5"/>
  <c r="G983" i="5"/>
  <c r="F983" i="5"/>
  <c r="H982" i="5"/>
  <c r="G982" i="5"/>
  <c r="F982" i="5"/>
  <c r="H981" i="5"/>
  <c r="G981" i="5"/>
  <c r="F981" i="5"/>
  <c r="H980" i="5"/>
  <c r="G980" i="5"/>
  <c r="F980" i="5"/>
  <c r="H979" i="5"/>
  <c r="G979" i="5"/>
  <c r="F979" i="5"/>
  <c r="H978" i="5"/>
  <c r="G978" i="5"/>
  <c r="F978" i="5"/>
  <c r="H977" i="5"/>
  <c r="G977" i="5"/>
  <c r="F977" i="5"/>
  <c r="H976" i="5"/>
  <c r="G976" i="5"/>
  <c r="F976" i="5"/>
  <c r="H975" i="5"/>
  <c r="G975" i="5"/>
  <c r="F975" i="5"/>
  <c r="H974" i="5"/>
  <c r="G974" i="5"/>
  <c r="F974" i="5"/>
  <c r="H973" i="5"/>
  <c r="G973" i="5"/>
  <c r="F973" i="5"/>
  <c r="H972" i="5"/>
  <c r="G972" i="5"/>
  <c r="F972" i="5"/>
  <c r="H971" i="5"/>
  <c r="G971" i="5"/>
  <c r="F971" i="5"/>
  <c r="H970" i="5"/>
  <c r="G970" i="5"/>
  <c r="F970" i="5"/>
  <c r="H969" i="5"/>
  <c r="G969" i="5"/>
  <c r="F969" i="5"/>
  <c r="H968" i="5"/>
  <c r="G968" i="5"/>
  <c r="F968" i="5"/>
  <c r="H967" i="5"/>
  <c r="G967" i="5"/>
  <c r="F967" i="5"/>
  <c r="H966" i="5"/>
  <c r="G966" i="5"/>
  <c r="F966" i="5"/>
  <c r="H965" i="5"/>
  <c r="G965" i="5"/>
  <c r="F965" i="5"/>
  <c r="H964" i="5"/>
  <c r="G964" i="5"/>
  <c r="F964" i="5"/>
  <c r="H963" i="5"/>
  <c r="G963" i="5"/>
  <c r="F963" i="5"/>
  <c r="H962" i="5"/>
  <c r="G962" i="5"/>
  <c r="F962" i="5"/>
  <c r="H961" i="5"/>
  <c r="G961" i="5"/>
  <c r="F961" i="5"/>
  <c r="H960" i="5"/>
  <c r="G960" i="5"/>
  <c r="F960" i="5"/>
  <c r="H959" i="5"/>
  <c r="G959" i="5"/>
  <c r="F959" i="5"/>
  <c r="H958" i="5"/>
  <c r="G958" i="5"/>
  <c r="F958" i="5"/>
  <c r="H957" i="5"/>
  <c r="G957" i="5"/>
  <c r="F957" i="5"/>
  <c r="H956" i="5"/>
  <c r="G956" i="5"/>
  <c r="F956" i="5"/>
  <c r="H955" i="5"/>
  <c r="G955" i="5"/>
  <c r="F955" i="5"/>
  <c r="H954" i="5"/>
  <c r="G954" i="5"/>
  <c r="F954" i="5"/>
  <c r="H953" i="5"/>
  <c r="G953" i="5"/>
  <c r="F953" i="5"/>
  <c r="H952" i="5"/>
  <c r="G952" i="5"/>
  <c r="F952" i="5"/>
  <c r="H951" i="5"/>
  <c r="G951" i="5"/>
  <c r="F951" i="5"/>
  <c r="H950" i="5"/>
  <c r="G950" i="5"/>
  <c r="F950" i="5"/>
  <c r="H949" i="5"/>
  <c r="G949" i="5"/>
  <c r="F949" i="5"/>
  <c r="H948" i="5"/>
  <c r="G948" i="5"/>
  <c r="F948" i="5"/>
  <c r="H947" i="5"/>
  <c r="G947" i="5"/>
  <c r="F947" i="5"/>
  <c r="H946" i="5"/>
  <c r="G946" i="5"/>
  <c r="F946" i="5"/>
  <c r="H945" i="5"/>
  <c r="G945" i="5"/>
  <c r="F945" i="5"/>
  <c r="H944" i="5"/>
  <c r="G944" i="5"/>
  <c r="F944" i="5"/>
  <c r="H943" i="5"/>
  <c r="G943" i="5"/>
  <c r="F943" i="5"/>
  <c r="H942" i="5"/>
  <c r="G942" i="5"/>
  <c r="F942" i="5"/>
  <c r="H941" i="5"/>
  <c r="G941" i="5"/>
  <c r="F941" i="5"/>
  <c r="H940" i="5"/>
  <c r="G940" i="5"/>
  <c r="F940" i="5"/>
  <c r="H939" i="5"/>
  <c r="G939" i="5"/>
  <c r="F939" i="5"/>
  <c r="H938" i="5"/>
  <c r="G938" i="5"/>
  <c r="F938" i="5"/>
  <c r="H937" i="5"/>
  <c r="G937" i="5"/>
  <c r="F937" i="5"/>
  <c r="H936" i="5"/>
  <c r="G936" i="5"/>
  <c r="F936" i="5"/>
  <c r="H935" i="5"/>
  <c r="G935" i="5"/>
  <c r="F935" i="5"/>
  <c r="H934" i="5"/>
  <c r="G934" i="5"/>
  <c r="F934" i="5"/>
  <c r="H933" i="5"/>
  <c r="G933" i="5"/>
  <c r="F933" i="5"/>
  <c r="H932" i="5"/>
  <c r="G932" i="5"/>
  <c r="F932" i="5"/>
  <c r="H931" i="5"/>
  <c r="G931" i="5"/>
  <c r="F931" i="5"/>
  <c r="H930" i="5"/>
  <c r="G930" i="5"/>
  <c r="F930" i="5"/>
  <c r="H929" i="5"/>
  <c r="G929" i="5"/>
  <c r="F929" i="5"/>
  <c r="H928" i="5"/>
  <c r="G928" i="5"/>
  <c r="F928" i="5"/>
  <c r="H927" i="5"/>
  <c r="G927" i="5"/>
  <c r="F927" i="5"/>
  <c r="H926" i="5"/>
  <c r="G926" i="5"/>
  <c r="F926" i="5"/>
  <c r="H925" i="5"/>
  <c r="G925" i="5"/>
  <c r="F925" i="5"/>
  <c r="H924" i="5"/>
  <c r="G924" i="5"/>
  <c r="F924" i="5"/>
  <c r="H923" i="5"/>
  <c r="G923" i="5"/>
  <c r="F923" i="5"/>
  <c r="H922" i="5"/>
  <c r="G922" i="5"/>
  <c r="F922" i="5"/>
  <c r="H921" i="5"/>
  <c r="G921" i="5"/>
  <c r="F921" i="5"/>
  <c r="H920" i="5"/>
  <c r="G920" i="5"/>
  <c r="F920" i="5"/>
  <c r="H919" i="5"/>
  <c r="G919" i="5"/>
  <c r="F919" i="5"/>
  <c r="H918" i="5"/>
  <c r="G918" i="5"/>
  <c r="F918" i="5"/>
  <c r="H917" i="5"/>
  <c r="G917" i="5"/>
  <c r="F917" i="5"/>
  <c r="H916" i="5"/>
  <c r="G916" i="5"/>
  <c r="F916" i="5"/>
  <c r="H915" i="5"/>
  <c r="G915" i="5"/>
  <c r="F915" i="5"/>
  <c r="H914" i="5"/>
  <c r="G914" i="5"/>
  <c r="F914" i="5"/>
  <c r="H913" i="5"/>
  <c r="G913" i="5"/>
  <c r="F913" i="5"/>
  <c r="H912" i="5"/>
  <c r="G912" i="5"/>
  <c r="F912" i="5"/>
  <c r="H911" i="5"/>
  <c r="G911" i="5"/>
  <c r="F911" i="5"/>
  <c r="H910" i="5"/>
  <c r="G910" i="5"/>
  <c r="F910" i="5"/>
  <c r="H909" i="5"/>
  <c r="G909" i="5"/>
  <c r="F909" i="5"/>
  <c r="H908" i="5"/>
  <c r="G908" i="5"/>
  <c r="F908" i="5"/>
  <c r="H907" i="5"/>
  <c r="G907" i="5"/>
  <c r="F907" i="5"/>
  <c r="H906" i="5"/>
  <c r="G906" i="5"/>
  <c r="F906" i="5"/>
  <c r="H905" i="5"/>
  <c r="G905" i="5"/>
  <c r="F905" i="5"/>
  <c r="H904" i="5"/>
  <c r="G904" i="5"/>
  <c r="F904" i="5"/>
  <c r="H903" i="5"/>
  <c r="G903" i="5"/>
  <c r="F903" i="5"/>
  <c r="H902" i="5"/>
  <c r="G902" i="5"/>
  <c r="F902" i="5"/>
  <c r="H901" i="5"/>
  <c r="G901" i="5"/>
  <c r="F901" i="5"/>
  <c r="H900" i="5"/>
  <c r="G900" i="5"/>
  <c r="F900" i="5"/>
  <c r="H899" i="5"/>
  <c r="G899" i="5"/>
  <c r="F899" i="5"/>
  <c r="H898" i="5"/>
  <c r="G898" i="5"/>
  <c r="F898" i="5"/>
  <c r="H897" i="5"/>
  <c r="G897" i="5"/>
  <c r="F897" i="5"/>
  <c r="H896" i="5"/>
  <c r="G896" i="5"/>
  <c r="F896" i="5"/>
  <c r="H895" i="5"/>
  <c r="G895" i="5"/>
  <c r="F895" i="5"/>
  <c r="H894" i="5"/>
  <c r="G894" i="5"/>
  <c r="F894" i="5"/>
  <c r="H893" i="5"/>
  <c r="G893" i="5"/>
  <c r="F893" i="5"/>
  <c r="H892" i="5"/>
  <c r="G892" i="5"/>
  <c r="F892" i="5"/>
  <c r="H891" i="5"/>
  <c r="G891" i="5"/>
  <c r="F891" i="5"/>
  <c r="H890" i="5"/>
  <c r="G890" i="5"/>
  <c r="F890" i="5"/>
  <c r="H889" i="5"/>
  <c r="G889" i="5"/>
  <c r="F889" i="5"/>
  <c r="H888" i="5"/>
  <c r="G888" i="5"/>
  <c r="F888" i="5"/>
  <c r="H887" i="5"/>
  <c r="G887" i="5"/>
  <c r="F887" i="5"/>
  <c r="H886" i="5"/>
  <c r="G886" i="5"/>
  <c r="F886" i="5"/>
  <c r="H885" i="5"/>
  <c r="G885" i="5"/>
  <c r="F885" i="5"/>
  <c r="H884" i="5"/>
  <c r="G884" i="5"/>
  <c r="F884" i="5"/>
  <c r="H883" i="5"/>
  <c r="G883" i="5"/>
  <c r="F883" i="5"/>
  <c r="H882" i="5"/>
  <c r="G882" i="5"/>
  <c r="F882" i="5"/>
  <c r="H881" i="5"/>
  <c r="G881" i="5"/>
  <c r="F881" i="5"/>
  <c r="H880" i="5"/>
  <c r="G880" i="5"/>
  <c r="F880" i="5"/>
  <c r="H879" i="5"/>
  <c r="G879" i="5"/>
  <c r="F879" i="5"/>
  <c r="H878" i="5"/>
  <c r="G878" i="5"/>
  <c r="F878" i="5"/>
  <c r="H877" i="5"/>
  <c r="G877" i="5"/>
  <c r="F877" i="5"/>
  <c r="H876" i="5"/>
  <c r="G876" i="5"/>
  <c r="F876" i="5"/>
  <c r="H875" i="5"/>
  <c r="G875" i="5"/>
  <c r="F875" i="5"/>
  <c r="H874" i="5"/>
  <c r="G874" i="5"/>
  <c r="F874" i="5"/>
  <c r="H873" i="5"/>
  <c r="G873" i="5"/>
  <c r="F873" i="5"/>
  <c r="H872" i="5"/>
  <c r="G872" i="5"/>
  <c r="F872" i="5"/>
  <c r="H871" i="5"/>
  <c r="G871" i="5"/>
  <c r="F871" i="5"/>
  <c r="H870" i="5"/>
  <c r="G870" i="5"/>
  <c r="F870" i="5"/>
  <c r="H869" i="5"/>
  <c r="G869" i="5"/>
  <c r="F869" i="5"/>
  <c r="H868" i="5"/>
  <c r="G868" i="5"/>
  <c r="F868" i="5"/>
  <c r="H867" i="5"/>
  <c r="G867" i="5"/>
  <c r="F867" i="5"/>
  <c r="H866" i="5"/>
  <c r="G866" i="5"/>
  <c r="F866" i="5"/>
  <c r="H865" i="5"/>
  <c r="G865" i="5"/>
  <c r="F865" i="5"/>
  <c r="H864" i="5"/>
  <c r="G864" i="5"/>
  <c r="F864" i="5"/>
  <c r="H863" i="5"/>
  <c r="G863" i="5"/>
  <c r="F863" i="5"/>
  <c r="H862" i="5"/>
  <c r="G862" i="5"/>
  <c r="F862" i="5"/>
  <c r="H861" i="5"/>
  <c r="G861" i="5"/>
  <c r="F861" i="5"/>
  <c r="H860" i="5"/>
  <c r="G860" i="5"/>
  <c r="F860" i="5"/>
  <c r="H859" i="5"/>
  <c r="G859" i="5"/>
  <c r="F859" i="5"/>
  <c r="H858" i="5"/>
  <c r="G858" i="5"/>
  <c r="F858" i="5"/>
  <c r="H857" i="5"/>
  <c r="G857" i="5"/>
  <c r="F857" i="5"/>
  <c r="H856" i="5"/>
  <c r="G856" i="5"/>
  <c r="F856" i="5"/>
  <c r="H855" i="5"/>
  <c r="G855" i="5"/>
  <c r="F855" i="5"/>
  <c r="H854" i="5"/>
  <c r="G854" i="5"/>
  <c r="F854" i="5"/>
  <c r="H853" i="5"/>
  <c r="G853" i="5"/>
  <c r="F853" i="5"/>
  <c r="H852" i="5"/>
  <c r="G852" i="5"/>
  <c r="F852" i="5"/>
  <c r="H851" i="5"/>
  <c r="G851" i="5"/>
  <c r="F851" i="5"/>
  <c r="H850" i="5"/>
  <c r="G850" i="5"/>
  <c r="F850" i="5"/>
  <c r="H849" i="5"/>
  <c r="G849" i="5"/>
  <c r="F849" i="5"/>
  <c r="H848" i="5"/>
  <c r="G848" i="5"/>
  <c r="F848" i="5"/>
  <c r="H847" i="5"/>
  <c r="G847" i="5"/>
  <c r="F847" i="5"/>
  <c r="H846" i="5"/>
  <c r="G846" i="5"/>
  <c r="F846" i="5"/>
  <c r="H845" i="5"/>
  <c r="G845" i="5"/>
  <c r="F845" i="5"/>
  <c r="H844" i="5"/>
  <c r="G844" i="5"/>
  <c r="F844" i="5"/>
  <c r="H843" i="5"/>
  <c r="G843" i="5"/>
  <c r="F843" i="5"/>
  <c r="H842" i="5"/>
  <c r="G842" i="5"/>
  <c r="F842" i="5"/>
  <c r="H841" i="5"/>
  <c r="G841" i="5"/>
  <c r="F841" i="5"/>
  <c r="H840" i="5"/>
  <c r="G840" i="5"/>
  <c r="F840" i="5"/>
  <c r="H839" i="5"/>
  <c r="G839" i="5"/>
  <c r="F839" i="5"/>
  <c r="H838" i="5"/>
  <c r="G838" i="5"/>
  <c r="F838" i="5"/>
  <c r="H837" i="5"/>
  <c r="G837" i="5"/>
  <c r="F837" i="5"/>
  <c r="H836" i="5"/>
  <c r="G836" i="5"/>
  <c r="F836" i="5"/>
  <c r="H835" i="5"/>
  <c r="G835" i="5"/>
  <c r="F835" i="5"/>
  <c r="H834" i="5"/>
  <c r="G834" i="5"/>
  <c r="F834" i="5"/>
  <c r="H833" i="5"/>
  <c r="G833" i="5"/>
  <c r="F833" i="5"/>
  <c r="H832" i="5"/>
  <c r="G832" i="5"/>
  <c r="F832" i="5"/>
  <c r="H831" i="5"/>
  <c r="G831" i="5"/>
  <c r="F831" i="5"/>
  <c r="H830" i="5"/>
  <c r="G830" i="5"/>
  <c r="F830" i="5"/>
  <c r="H829" i="5"/>
  <c r="G829" i="5"/>
  <c r="F829" i="5"/>
  <c r="H828" i="5"/>
  <c r="G828" i="5"/>
  <c r="F828" i="5"/>
  <c r="H827" i="5"/>
  <c r="G827" i="5"/>
  <c r="F827" i="5"/>
  <c r="H826" i="5"/>
  <c r="G826" i="5"/>
  <c r="F826" i="5"/>
  <c r="H825" i="5"/>
  <c r="G825" i="5"/>
  <c r="F825" i="5"/>
  <c r="H824" i="5"/>
  <c r="G824" i="5"/>
  <c r="F824" i="5"/>
  <c r="H823" i="5"/>
  <c r="G823" i="5"/>
  <c r="F823" i="5"/>
  <c r="H822" i="5"/>
  <c r="G822" i="5"/>
  <c r="F822" i="5"/>
  <c r="H821" i="5"/>
  <c r="G821" i="5"/>
  <c r="F821" i="5"/>
  <c r="H820" i="5"/>
  <c r="G820" i="5"/>
  <c r="F820" i="5"/>
  <c r="H819" i="5"/>
  <c r="G819" i="5"/>
  <c r="F819" i="5"/>
  <c r="H818" i="5"/>
  <c r="G818" i="5"/>
  <c r="F818" i="5"/>
  <c r="H817" i="5"/>
  <c r="G817" i="5"/>
  <c r="F817" i="5"/>
  <c r="H816" i="5"/>
  <c r="G816" i="5"/>
  <c r="F816" i="5"/>
  <c r="H815" i="5"/>
  <c r="G815" i="5"/>
  <c r="F815" i="5"/>
  <c r="H814" i="5"/>
  <c r="G814" i="5"/>
  <c r="F814" i="5"/>
  <c r="H813" i="5"/>
  <c r="G813" i="5"/>
  <c r="F813" i="5"/>
  <c r="H812" i="5"/>
  <c r="G812" i="5"/>
  <c r="F812" i="5"/>
  <c r="H811" i="5"/>
  <c r="G811" i="5"/>
  <c r="F811" i="5"/>
  <c r="H810" i="5"/>
  <c r="G810" i="5"/>
  <c r="F810" i="5"/>
  <c r="H809" i="5"/>
  <c r="G809" i="5"/>
  <c r="F809" i="5"/>
  <c r="H808" i="5"/>
  <c r="G808" i="5"/>
  <c r="F808" i="5"/>
  <c r="H807" i="5"/>
  <c r="G807" i="5"/>
  <c r="F807" i="5"/>
  <c r="H806" i="5"/>
  <c r="G806" i="5"/>
  <c r="F806" i="5"/>
  <c r="H805" i="5"/>
  <c r="G805" i="5"/>
  <c r="F805" i="5"/>
  <c r="H804" i="5"/>
  <c r="G804" i="5"/>
  <c r="F804" i="5"/>
  <c r="H803" i="5"/>
  <c r="G803" i="5"/>
  <c r="F803" i="5"/>
  <c r="H802" i="5"/>
  <c r="G802" i="5"/>
  <c r="F802" i="5"/>
  <c r="H801" i="5"/>
  <c r="G801" i="5"/>
  <c r="F801" i="5"/>
  <c r="H800" i="5"/>
  <c r="G800" i="5"/>
  <c r="F800" i="5"/>
  <c r="H799" i="5"/>
  <c r="G799" i="5"/>
  <c r="F799" i="5"/>
  <c r="H798" i="5"/>
  <c r="G798" i="5"/>
  <c r="F798" i="5"/>
  <c r="H797" i="5"/>
  <c r="G797" i="5"/>
  <c r="F797" i="5"/>
  <c r="H796" i="5"/>
  <c r="G796" i="5"/>
  <c r="F796" i="5"/>
  <c r="H795" i="5"/>
  <c r="G795" i="5"/>
  <c r="F795" i="5"/>
  <c r="H794" i="5"/>
  <c r="G794" i="5"/>
  <c r="F794" i="5"/>
  <c r="H793" i="5"/>
  <c r="G793" i="5"/>
  <c r="F793" i="5"/>
  <c r="H792" i="5"/>
  <c r="G792" i="5"/>
  <c r="F792" i="5"/>
  <c r="H791" i="5"/>
  <c r="G791" i="5"/>
  <c r="F791" i="5"/>
  <c r="H790" i="5"/>
  <c r="G790" i="5"/>
  <c r="F790" i="5"/>
  <c r="H789" i="5"/>
  <c r="G789" i="5"/>
  <c r="F789" i="5"/>
  <c r="H788" i="5"/>
  <c r="G788" i="5"/>
  <c r="F788" i="5"/>
  <c r="H787" i="5"/>
  <c r="G787" i="5"/>
  <c r="F787" i="5"/>
  <c r="H786" i="5"/>
  <c r="G786" i="5"/>
  <c r="F786" i="5"/>
  <c r="H785" i="5"/>
  <c r="G785" i="5"/>
  <c r="F785" i="5"/>
  <c r="H784" i="5"/>
  <c r="G784" i="5"/>
  <c r="F784" i="5"/>
  <c r="H783" i="5"/>
  <c r="G783" i="5"/>
  <c r="F783" i="5"/>
  <c r="H782" i="5"/>
  <c r="G782" i="5"/>
  <c r="F782" i="5"/>
  <c r="H781" i="5"/>
  <c r="G781" i="5"/>
  <c r="F781" i="5"/>
  <c r="H780" i="5"/>
  <c r="G780" i="5"/>
  <c r="F780" i="5"/>
  <c r="H779" i="5"/>
  <c r="G779" i="5"/>
  <c r="F779" i="5"/>
  <c r="H778" i="5"/>
  <c r="G778" i="5"/>
  <c r="F778" i="5"/>
  <c r="H777" i="5"/>
  <c r="G777" i="5"/>
  <c r="F777" i="5"/>
  <c r="H776" i="5"/>
  <c r="G776" i="5"/>
  <c r="F776" i="5"/>
  <c r="H775" i="5"/>
  <c r="G775" i="5"/>
  <c r="F775" i="5"/>
  <c r="H774" i="5"/>
  <c r="G774" i="5"/>
  <c r="F774" i="5"/>
  <c r="H773" i="5"/>
  <c r="G773" i="5"/>
  <c r="F773" i="5"/>
  <c r="H772" i="5"/>
  <c r="G772" i="5"/>
  <c r="F772" i="5"/>
  <c r="H771" i="5"/>
  <c r="G771" i="5"/>
  <c r="F771" i="5"/>
  <c r="H770" i="5"/>
  <c r="G770" i="5"/>
  <c r="F770" i="5"/>
  <c r="H769" i="5"/>
  <c r="G769" i="5"/>
  <c r="F769" i="5"/>
  <c r="H768" i="5"/>
  <c r="G768" i="5"/>
  <c r="F768" i="5"/>
  <c r="H767" i="5"/>
  <c r="G767" i="5"/>
  <c r="F767" i="5"/>
  <c r="H766" i="5"/>
  <c r="G766" i="5"/>
  <c r="F766" i="5"/>
  <c r="H765" i="5"/>
  <c r="G765" i="5"/>
  <c r="F765" i="5"/>
  <c r="H764" i="5"/>
  <c r="G764" i="5"/>
  <c r="F764" i="5"/>
  <c r="H763" i="5"/>
  <c r="G763" i="5"/>
  <c r="F763" i="5"/>
  <c r="H762" i="5"/>
  <c r="G762" i="5"/>
  <c r="F762" i="5"/>
  <c r="H761" i="5"/>
  <c r="G761" i="5"/>
  <c r="F761" i="5"/>
  <c r="H760" i="5"/>
  <c r="G760" i="5"/>
  <c r="F760" i="5"/>
  <c r="H759" i="5"/>
  <c r="G759" i="5"/>
  <c r="F759" i="5"/>
  <c r="H758" i="5"/>
  <c r="G758" i="5"/>
  <c r="F758" i="5"/>
  <c r="H757" i="5"/>
  <c r="G757" i="5"/>
  <c r="F757" i="5"/>
  <c r="H756" i="5"/>
  <c r="G756" i="5"/>
  <c r="F756" i="5"/>
  <c r="H755" i="5"/>
  <c r="G755" i="5"/>
  <c r="F755" i="5"/>
  <c r="H754" i="5"/>
  <c r="G754" i="5"/>
  <c r="F754" i="5"/>
  <c r="H753" i="5"/>
  <c r="G753" i="5"/>
  <c r="F753" i="5"/>
  <c r="H752" i="5"/>
  <c r="G752" i="5"/>
  <c r="F752" i="5"/>
  <c r="H751" i="5"/>
  <c r="G751" i="5"/>
  <c r="F751" i="5"/>
  <c r="H750" i="5"/>
  <c r="G750" i="5"/>
  <c r="F750" i="5"/>
  <c r="H749" i="5"/>
  <c r="G749" i="5"/>
  <c r="F749" i="5"/>
  <c r="H748" i="5"/>
  <c r="G748" i="5"/>
  <c r="F748" i="5"/>
  <c r="H747" i="5"/>
  <c r="G747" i="5"/>
  <c r="F747" i="5"/>
  <c r="H746" i="5"/>
  <c r="G746" i="5"/>
  <c r="F746" i="5"/>
  <c r="H745" i="5"/>
  <c r="G745" i="5"/>
  <c r="F745" i="5"/>
  <c r="H744" i="5"/>
  <c r="G744" i="5"/>
  <c r="F744" i="5"/>
  <c r="H743" i="5"/>
  <c r="G743" i="5"/>
  <c r="F743" i="5"/>
  <c r="H742" i="5"/>
  <c r="G742" i="5"/>
  <c r="F742" i="5"/>
  <c r="H741" i="5"/>
  <c r="G741" i="5"/>
  <c r="F741" i="5"/>
  <c r="H740" i="5"/>
  <c r="G740" i="5"/>
  <c r="F740" i="5"/>
  <c r="H739" i="5"/>
  <c r="G739" i="5"/>
  <c r="F739" i="5"/>
  <c r="H738" i="5"/>
  <c r="G738" i="5"/>
  <c r="F738" i="5"/>
  <c r="H737" i="5"/>
  <c r="G737" i="5"/>
  <c r="F737" i="5"/>
  <c r="H736" i="5"/>
  <c r="G736" i="5"/>
  <c r="F736" i="5"/>
  <c r="H735" i="5"/>
  <c r="G735" i="5"/>
  <c r="F735" i="5"/>
  <c r="H734" i="5"/>
  <c r="G734" i="5"/>
  <c r="F734" i="5"/>
  <c r="H733" i="5"/>
  <c r="G733" i="5"/>
  <c r="F733" i="5"/>
  <c r="H732" i="5"/>
  <c r="G732" i="5"/>
  <c r="F732" i="5"/>
  <c r="H731" i="5"/>
  <c r="G731" i="5"/>
  <c r="F731" i="5"/>
  <c r="H730" i="5"/>
  <c r="G730" i="5"/>
  <c r="F730" i="5"/>
  <c r="H729" i="5"/>
  <c r="G729" i="5"/>
  <c r="F729" i="5"/>
  <c r="H728" i="5"/>
  <c r="G728" i="5"/>
  <c r="F728" i="5"/>
  <c r="H727" i="5"/>
  <c r="G727" i="5"/>
  <c r="F727" i="5"/>
  <c r="H726" i="5"/>
  <c r="G726" i="5"/>
  <c r="F726" i="5"/>
  <c r="H725" i="5"/>
  <c r="G725" i="5"/>
  <c r="F725" i="5"/>
  <c r="H724" i="5"/>
  <c r="G724" i="5"/>
  <c r="F724" i="5"/>
  <c r="H723" i="5"/>
  <c r="G723" i="5"/>
  <c r="F723" i="5"/>
  <c r="H722" i="5"/>
  <c r="G722" i="5"/>
  <c r="F722" i="5"/>
  <c r="H721" i="5"/>
  <c r="G721" i="5"/>
  <c r="F721" i="5"/>
  <c r="H720" i="5"/>
  <c r="G720" i="5"/>
  <c r="F720" i="5"/>
  <c r="H719" i="5"/>
  <c r="G719" i="5"/>
  <c r="F719" i="5"/>
  <c r="H718" i="5"/>
  <c r="G718" i="5"/>
  <c r="F718" i="5"/>
  <c r="H717" i="5"/>
  <c r="G717" i="5"/>
  <c r="F717" i="5"/>
  <c r="H716" i="5"/>
  <c r="G716" i="5"/>
  <c r="F716" i="5"/>
  <c r="H715" i="5"/>
  <c r="G715" i="5"/>
  <c r="F715" i="5"/>
  <c r="H714" i="5"/>
  <c r="G714" i="5"/>
  <c r="F714" i="5"/>
  <c r="H713" i="5"/>
  <c r="G713" i="5"/>
  <c r="F713" i="5"/>
  <c r="H712" i="5"/>
  <c r="G712" i="5"/>
  <c r="F712" i="5"/>
  <c r="H711" i="5"/>
  <c r="G711" i="5"/>
  <c r="F711" i="5"/>
  <c r="H710" i="5"/>
  <c r="G710" i="5"/>
  <c r="F710" i="5"/>
  <c r="H709" i="5"/>
  <c r="G709" i="5"/>
  <c r="F709" i="5"/>
  <c r="H708" i="5"/>
  <c r="G708" i="5"/>
  <c r="F708" i="5"/>
  <c r="H707" i="5"/>
  <c r="G707" i="5"/>
  <c r="F707" i="5"/>
  <c r="H706" i="5"/>
  <c r="G706" i="5"/>
  <c r="F706" i="5"/>
  <c r="H705" i="5"/>
  <c r="G705" i="5"/>
  <c r="F705" i="5"/>
  <c r="H704" i="5"/>
  <c r="G704" i="5"/>
  <c r="F704" i="5"/>
  <c r="H703" i="5"/>
  <c r="G703" i="5"/>
  <c r="F703" i="5"/>
  <c r="H702" i="5"/>
  <c r="G702" i="5"/>
  <c r="F702" i="5"/>
  <c r="H701" i="5"/>
  <c r="G701" i="5"/>
  <c r="F701" i="5"/>
  <c r="H700" i="5"/>
  <c r="G700" i="5"/>
  <c r="F700" i="5"/>
  <c r="H699" i="5"/>
  <c r="G699" i="5"/>
  <c r="F699" i="5"/>
  <c r="H698" i="5"/>
  <c r="G698" i="5"/>
  <c r="F698" i="5"/>
  <c r="H697" i="5"/>
  <c r="G697" i="5"/>
  <c r="F697" i="5"/>
  <c r="H696" i="5"/>
  <c r="G696" i="5"/>
  <c r="F696" i="5"/>
  <c r="H695" i="5"/>
  <c r="G695" i="5"/>
  <c r="F695" i="5"/>
  <c r="H694" i="5"/>
  <c r="G694" i="5"/>
  <c r="F694" i="5"/>
  <c r="H693" i="5"/>
  <c r="G693" i="5"/>
  <c r="F693" i="5"/>
  <c r="H692" i="5"/>
  <c r="G692" i="5"/>
  <c r="F692" i="5"/>
  <c r="H691" i="5"/>
  <c r="G691" i="5"/>
  <c r="F691" i="5"/>
  <c r="H690" i="5"/>
  <c r="G690" i="5"/>
  <c r="F690" i="5"/>
  <c r="H689" i="5"/>
  <c r="G689" i="5"/>
  <c r="F689" i="5"/>
  <c r="H688" i="5"/>
  <c r="G688" i="5"/>
  <c r="F688" i="5"/>
  <c r="H687" i="5"/>
  <c r="G687" i="5"/>
  <c r="F687" i="5"/>
  <c r="H686" i="5"/>
  <c r="G686" i="5"/>
  <c r="F686" i="5"/>
  <c r="H685" i="5"/>
  <c r="G685" i="5"/>
  <c r="F685" i="5"/>
  <c r="H684" i="5"/>
  <c r="G684" i="5"/>
  <c r="F684" i="5"/>
  <c r="H683" i="5"/>
  <c r="G683" i="5"/>
  <c r="F683" i="5"/>
  <c r="H682" i="5"/>
  <c r="G682" i="5"/>
  <c r="F682" i="5"/>
  <c r="H681" i="5"/>
  <c r="G681" i="5"/>
  <c r="F681" i="5"/>
  <c r="H680" i="5"/>
  <c r="G680" i="5"/>
  <c r="F680" i="5"/>
  <c r="H679" i="5"/>
  <c r="G679" i="5"/>
  <c r="F679" i="5"/>
  <c r="H678" i="5"/>
  <c r="G678" i="5"/>
  <c r="F678" i="5"/>
  <c r="H677" i="5"/>
  <c r="G677" i="5"/>
  <c r="F677" i="5"/>
  <c r="H676" i="5"/>
  <c r="G676" i="5"/>
  <c r="F676" i="5"/>
  <c r="H675" i="5"/>
  <c r="G675" i="5"/>
  <c r="F675" i="5"/>
  <c r="H674" i="5"/>
  <c r="G674" i="5"/>
  <c r="F674" i="5"/>
  <c r="H673" i="5"/>
  <c r="G673" i="5"/>
  <c r="F673" i="5"/>
  <c r="H672" i="5"/>
  <c r="G672" i="5"/>
  <c r="F672" i="5"/>
  <c r="H671" i="5"/>
  <c r="G671" i="5"/>
  <c r="F671" i="5"/>
  <c r="H670" i="5"/>
  <c r="G670" i="5"/>
  <c r="F670" i="5"/>
  <c r="H669" i="5"/>
  <c r="G669" i="5"/>
  <c r="F669" i="5"/>
  <c r="H668" i="5"/>
  <c r="G668" i="5"/>
  <c r="F668" i="5"/>
  <c r="H667" i="5"/>
  <c r="G667" i="5"/>
  <c r="F667" i="5"/>
  <c r="H666" i="5"/>
  <c r="G666" i="5"/>
  <c r="F666" i="5"/>
  <c r="H665" i="5"/>
  <c r="G665" i="5"/>
  <c r="F665" i="5"/>
  <c r="H664" i="5"/>
  <c r="G664" i="5"/>
  <c r="F664" i="5"/>
  <c r="H663" i="5"/>
  <c r="G663" i="5"/>
  <c r="F663" i="5"/>
  <c r="H662" i="5"/>
  <c r="G662" i="5"/>
  <c r="F662" i="5"/>
  <c r="H661" i="5"/>
  <c r="G661" i="5"/>
  <c r="F661" i="5"/>
  <c r="H660" i="5"/>
  <c r="G660" i="5"/>
  <c r="F660" i="5"/>
  <c r="H659" i="5"/>
  <c r="G659" i="5"/>
  <c r="F659" i="5"/>
  <c r="H658" i="5"/>
  <c r="G658" i="5"/>
  <c r="F658" i="5"/>
  <c r="H657" i="5"/>
  <c r="G657" i="5"/>
  <c r="F657" i="5"/>
  <c r="H656" i="5"/>
  <c r="G656" i="5"/>
  <c r="F656" i="5"/>
  <c r="H655" i="5"/>
  <c r="G655" i="5"/>
  <c r="F655" i="5"/>
  <c r="H654" i="5"/>
  <c r="G654" i="5"/>
  <c r="F654" i="5"/>
  <c r="H653" i="5"/>
  <c r="G653" i="5"/>
  <c r="F653" i="5"/>
  <c r="H652" i="5"/>
  <c r="G652" i="5"/>
  <c r="F652" i="5"/>
  <c r="H651" i="5"/>
  <c r="G651" i="5"/>
  <c r="F651" i="5"/>
  <c r="H650" i="5"/>
  <c r="G650" i="5"/>
  <c r="F650" i="5"/>
  <c r="H649" i="5"/>
  <c r="G649" i="5"/>
  <c r="F649" i="5"/>
  <c r="H648" i="5"/>
  <c r="G648" i="5"/>
  <c r="F648" i="5"/>
  <c r="H647" i="5"/>
  <c r="G647" i="5"/>
  <c r="F647" i="5"/>
  <c r="H646" i="5"/>
  <c r="G646" i="5"/>
  <c r="F646" i="5"/>
  <c r="H645" i="5"/>
  <c r="G645" i="5"/>
  <c r="F645" i="5"/>
  <c r="H644" i="5"/>
  <c r="G644" i="5"/>
  <c r="F644" i="5"/>
  <c r="H643" i="5"/>
  <c r="G643" i="5"/>
  <c r="F643" i="5"/>
  <c r="H642" i="5"/>
  <c r="G642" i="5"/>
  <c r="F642" i="5"/>
  <c r="H641" i="5"/>
  <c r="G641" i="5"/>
  <c r="F641" i="5"/>
  <c r="H640" i="5"/>
  <c r="G640" i="5"/>
  <c r="F640" i="5"/>
  <c r="H639" i="5"/>
  <c r="G639" i="5"/>
  <c r="F639" i="5"/>
  <c r="H638" i="5"/>
  <c r="G638" i="5"/>
  <c r="F638" i="5"/>
  <c r="H637" i="5"/>
  <c r="G637" i="5"/>
  <c r="F637" i="5"/>
  <c r="H636" i="5"/>
  <c r="G636" i="5"/>
  <c r="F636" i="5"/>
  <c r="H635" i="5"/>
  <c r="G635" i="5"/>
  <c r="F635" i="5"/>
  <c r="H634" i="5"/>
  <c r="G634" i="5"/>
  <c r="F634" i="5"/>
  <c r="H633" i="5"/>
  <c r="G633" i="5"/>
  <c r="F633" i="5"/>
  <c r="H632" i="5"/>
  <c r="G632" i="5"/>
  <c r="F632" i="5"/>
  <c r="H631" i="5"/>
  <c r="G631" i="5"/>
  <c r="F631" i="5"/>
  <c r="H630" i="5"/>
  <c r="G630" i="5"/>
  <c r="F630" i="5"/>
  <c r="H629" i="5"/>
  <c r="G629" i="5"/>
  <c r="F629" i="5"/>
  <c r="H628" i="5"/>
  <c r="G628" i="5"/>
  <c r="F628" i="5"/>
  <c r="H627" i="5"/>
  <c r="G627" i="5"/>
  <c r="F627" i="5"/>
  <c r="H626" i="5"/>
  <c r="G626" i="5"/>
  <c r="F626" i="5"/>
  <c r="H625" i="5"/>
  <c r="G625" i="5"/>
  <c r="F625" i="5"/>
  <c r="H624" i="5"/>
  <c r="G624" i="5"/>
  <c r="F624" i="5"/>
  <c r="H623" i="5"/>
  <c r="G623" i="5"/>
  <c r="F623" i="5"/>
  <c r="H622" i="5"/>
  <c r="G622" i="5"/>
  <c r="F622" i="5"/>
  <c r="H621" i="5"/>
  <c r="G621" i="5"/>
  <c r="F621" i="5"/>
  <c r="H620" i="5"/>
  <c r="G620" i="5"/>
  <c r="F620" i="5"/>
  <c r="H619" i="5"/>
  <c r="G619" i="5"/>
  <c r="F619" i="5"/>
  <c r="H618" i="5"/>
  <c r="G618" i="5"/>
  <c r="F618" i="5"/>
  <c r="H617" i="5"/>
  <c r="G617" i="5"/>
  <c r="F617" i="5"/>
  <c r="H616" i="5"/>
  <c r="G616" i="5"/>
  <c r="F616" i="5"/>
  <c r="H615" i="5"/>
  <c r="G615" i="5"/>
  <c r="F615" i="5"/>
  <c r="H614" i="5"/>
  <c r="G614" i="5"/>
  <c r="F614" i="5"/>
  <c r="H613" i="5"/>
  <c r="G613" i="5"/>
  <c r="F613" i="5"/>
  <c r="H612" i="5"/>
  <c r="G612" i="5"/>
  <c r="F612" i="5"/>
  <c r="H611" i="5"/>
  <c r="G611" i="5"/>
  <c r="F611" i="5"/>
  <c r="H610" i="5"/>
  <c r="G610" i="5"/>
  <c r="F610" i="5"/>
  <c r="H609" i="5"/>
  <c r="G609" i="5"/>
  <c r="F609" i="5"/>
  <c r="H608" i="5"/>
  <c r="G608" i="5"/>
  <c r="F608" i="5"/>
  <c r="H607" i="5"/>
  <c r="G607" i="5"/>
  <c r="F607" i="5"/>
  <c r="H606" i="5"/>
  <c r="G606" i="5"/>
  <c r="F606" i="5"/>
  <c r="H605" i="5"/>
  <c r="G605" i="5"/>
  <c r="F605" i="5"/>
  <c r="H604" i="5"/>
  <c r="G604" i="5"/>
  <c r="F604" i="5"/>
  <c r="H603" i="5"/>
  <c r="G603" i="5"/>
  <c r="F603" i="5"/>
  <c r="H602" i="5"/>
  <c r="G602" i="5"/>
  <c r="F602" i="5"/>
  <c r="H601" i="5"/>
  <c r="G601" i="5"/>
  <c r="F601" i="5"/>
  <c r="H600" i="5"/>
  <c r="G600" i="5"/>
  <c r="F600" i="5"/>
  <c r="H599" i="5"/>
  <c r="G599" i="5"/>
  <c r="F599" i="5"/>
  <c r="H598" i="5"/>
  <c r="G598" i="5"/>
  <c r="F598" i="5"/>
  <c r="H597" i="5"/>
  <c r="G597" i="5"/>
  <c r="F597" i="5"/>
  <c r="H596" i="5"/>
  <c r="G596" i="5"/>
  <c r="F596" i="5"/>
  <c r="H595" i="5"/>
  <c r="G595" i="5"/>
  <c r="F595" i="5"/>
  <c r="H594" i="5"/>
  <c r="G594" i="5"/>
  <c r="F594" i="5"/>
  <c r="H593" i="5"/>
  <c r="G593" i="5"/>
  <c r="F593" i="5"/>
  <c r="H592" i="5"/>
  <c r="G592" i="5"/>
  <c r="F592" i="5"/>
  <c r="H591" i="5"/>
  <c r="G591" i="5"/>
  <c r="F591" i="5"/>
  <c r="H590" i="5"/>
  <c r="G590" i="5"/>
  <c r="F590" i="5"/>
  <c r="H589" i="5"/>
  <c r="G589" i="5"/>
  <c r="F589" i="5"/>
  <c r="H588" i="5"/>
  <c r="G588" i="5"/>
  <c r="F588" i="5"/>
  <c r="H587" i="5"/>
  <c r="G587" i="5"/>
  <c r="F587" i="5"/>
  <c r="H586" i="5"/>
  <c r="G586" i="5"/>
  <c r="F586" i="5"/>
  <c r="H585" i="5"/>
  <c r="G585" i="5"/>
  <c r="F585" i="5"/>
  <c r="H584" i="5"/>
  <c r="G584" i="5"/>
  <c r="F584" i="5"/>
  <c r="H583" i="5"/>
  <c r="G583" i="5"/>
  <c r="F583" i="5"/>
  <c r="H582" i="5"/>
  <c r="G582" i="5"/>
  <c r="F582" i="5"/>
  <c r="H581" i="5"/>
  <c r="G581" i="5"/>
  <c r="F581" i="5"/>
  <c r="H580" i="5"/>
  <c r="G580" i="5"/>
  <c r="F580" i="5"/>
  <c r="H579" i="5"/>
  <c r="G579" i="5"/>
  <c r="F579" i="5"/>
  <c r="H578" i="5"/>
  <c r="G578" i="5"/>
  <c r="F578" i="5"/>
  <c r="H577" i="5"/>
  <c r="G577" i="5"/>
  <c r="F577" i="5"/>
  <c r="H576" i="5"/>
  <c r="G576" i="5"/>
  <c r="F576" i="5"/>
  <c r="H575" i="5"/>
  <c r="G575" i="5"/>
  <c r="F575" i="5"/>
  <c r="H574" i="5"/>
  <c r="G574" i="5"/>
  <c r="F574" i="5"/>
  <c r="H573" i="5"/>
  <c r="G573" i="5"/>
  <c r="F573" i="5"/>
  <c r="H572" i="5"/>
  <c r="G572" i="5"/>
  <c r="F572" i="5"/>
  <c r="H571" i="5"/>
  <c r="G571" i="5"/>
  <c r="F571" i="5"/>
  <c r="H570" i="5"/>
  <c r="G570" i="5"/>
  <c r="F570" i="5"/>
  <c r="H569" i="5"/>
  <c r="G569" i="5"/>
  <c r="F569" i="5"/>
  <c r="H568" i="5"/>
  <c r="G568" i="5"/>
  <c r="F568" i="5"/>
  <c r="H567" i="5"/>
  <c r="G567" i="5"/>
  <c r="F567" i="5"/>
  <c r="H566" i="5"/>
  <c r="G566" i="5"/>
  <c r="F566" i="5"/>
  <c r="H565" i="5"/>
  <c r="G565" i="5"/>
  <c r="F565" i="5"/>
  <c r="H564" i="5"/>
  <c r="G564" i="5"/>
  <c r="F564" i="5"/>
  <c r="H563" i="5"/>
  <c r="G563" i="5"/>
  <c r="F563" i="5"/>
  <c r="H562" i="5"/>
  <c r="G562" i="5"/>
  <c r="F562" i="5"/>
  <c r="H561" i="5"/>
  <c r="G561" i="5"/>
  <c r="F561" i="5"/>
  <c r="H560" i="5"/>
  <c r="G560" i="5"/>
  <c r="F560" i="5"/>
  <c r="H559" i="5"/>
  <c r="G559" i="5"/>
  <c r="F559" i="5"/>
  <c r="H558" i="5"/>
  <c r="G558" i="5"/>
  <c r="F558" i="5"/>
  <c r="H557" i="5"/>
  <c r="G557" i="5"/>
  <c r="F557" i="5"/>
  <c r="H556" i="5"/>
  <c r="G556" i="5"/>
  <c r="F556" i="5"/>
  <c r="H555" i="5"/>
  <c r="G555" i="5"/>
  <c r="F555" i="5"/>
  <c r="H554" i="5"/>
  <c r="G554" i="5"/>
  <c r="F554" i="5"/>
  <c r="H553" i="5"/>
  <c r="G553" i="5"/>
  <c r="F553" i="5"/>
  <c r="H552" i="5"/>
  <c r="G552" i="5"/>
  <c r="F552" i="5"/>
  <c r="H551" i="5"/>
  <c r="G551" i="5"/>
  <c r="F551" i="5"/>
  <c r="H550" i="5"/>
  <c r="G550" i="5"/>
  <c r="F550" i="5"/>
  <c r="H549" i="5"/>
  <c r="G549" i="5"/>
  <c r="F549" i="5"/>
  <c r="H548" i="5"/>
  <c r="G548" i="5"/>
  <c r="F548" i="5"/>
  <c r="H547" i="5"/>
  <c r="G547" i="5"/>
  <c r="F547" i="5"/>
  <c r="H546" i="5"/>
  <c r="G546" i="5"/>
  <c r="F546" i="5"/>
  <c r="H545" i="5"/>
  <c r="G545" i="5"/>
  <c r="F545" i="5"/>
  <c r="H544" i="5"/>
  <c r="G544" i="5"/>
  <c r="F544" i="5"/>
  <c r="H543" i="5"/>
  <c r="G543" i="5"/>
  <c r="F543" i="5"/>
  <c r="H542" i="5"/>
  <c r="G542" i="5"/>
  <c r="F542" i="5"/>
  <c r="H541" i="5"/>
  <c r="G541" i="5"/>
  <c r="F541" i="5"/>
  <c r="H540" i="5"/>
  <c r="G540" i="5"/>
  <c r="F540" i="5"/>
  <c r="H539" i="5"/>
  <c r="G539" i="5"/>
  <c r="F539" i="5"/>
  <c r="H538" i="5"/>
  <c r="G538" i="5"/>
  <c r="F538" i="5"/>
  <c r="H537" i="5"/>
  <c r="G537" i="5"/>
  <c r="F537" i="5"/>
  <c r="H536" i="5"/>
  <c r="G536" i="5"/>
  <c r="F536" i="5"/>
  <c r="H535" i="5"/>
  <c r="G535" i="5"/>
  <c r="F535" i="5"/>
  <c r="H534" i="5"/>
  <c r="G534" i="5"/>
  <c r="F534" i="5"/>
  <c r="H533" i="5"/>
  <c r="G533" i="5"/>
  <c r="F533" i="5"/>
  <c r="H532" i="5"/>
  <c r="G532" i="5"/>
  <c r="F532" i="5"/>
  <c r="H531" i="5"/>
  <c r="G531" i="5"/>
  <c r="F531" i="5"/>
  <c r="H530" i="5"/>
  <c r="G530" i="5"/>
  <c r="F530" i="5"/>
  <c r="H529" i="5"/>
  <c r="G529" i="5"/>
  <c r="F529" i="5"/>
  <c r="H528" i="5"/>
  <c r="G528" i="5"/>
  <c r="F528" i="5"/>
  <c r="H527" i="5"/>
  <c r="G527" i="5"/>
  <c r="F527" i="5"/>
  <c r="H526" i="5"/>
  <c r="G526" i="5"/>
  <c r="F526" i="5"/>
  <c r="H525" i="5"/>
  <c r="G525" i="5"/>
  <c r="F525" i="5"/>
  <c r="H524" i="5"/>
  <c r="G524" i="5"/>
  <c r="F524" i="5"/>
  <c r="H523" i="5"/>
  <c r="G523" i="5"/>
  <c r="F523" i="5"/>
  <c r="H522" i="5"/>
  <c r="G522" i="5"/>
  <c r="F522" i="5"/>
  <c r="H521" i="5"/>
  <c r="G521" i="5"/>
  <c r="F521" i="5"/>
  <c r="H520" i="5"/>
  <c r="G520" i="5"/>
  <c r="F520" i="5"/>
  <c r="H519" i="5"/>
  <c r="G519" i="5"/>
  <c r="F519" i="5"/>
  <c r="H518" i="5"/>
  <c r="G518" i="5"/>
  <c r="F518" i="5"/>
  <c r="H517" i="5"/>
  <c r="G517" i="5"/>
  <c r="F517" i="5"/>
  <c r="H516" i="5"/>
  <c r="G516" i="5"/>
  <c r="F516" i="5"/>
  <c r="H515" i="5"/>
  <c r="G515" i="5"/>
  <c r="F515" i="5"/>
  <c r="H514" i="5"/>
  <c r="G514" i="5"/>
  <c r="F514" i="5"/>
  <c r="H513" i="5"/>
  <c r="G513" i="5"/>
  <c r="F513" i="5"/>
  <c r="H512" i="5"/>
  <c r="G512" i="5"/>
  <c r="F512" i="5"/>
  <c r="H511" i="5"/>
  <c r="G511" i="5"/>
  <c r="F511" i="5"/>
  <c r="H510" i="5"/>
  <c r="G510" i="5"/>
  <c r="F510" i="5"/>
  <c r="H509" i="5"/>
  <c r="G509" i="5"/>
  <c r="F509" i="5"/>
  <c r="H508" i="5"/>
  <c r="G508" i="5"/>
  <c r="F508" i="5"/>
  <c r="H507" i="5"/>
  <c r="G507" i="5"/>
  <c r="F507" i="5"/>
  <c r="H506" i="5"/>
  <c r="G506" i="5"/>
  <c r="F506" i="5"/>
  <c r="H505" i="5"/>
  <c r="G505" i="5"/>
  <c r="F505" i="5"/>
  <c r="H504" i="5"/>
  <c r="G504" i="5"/>
  <c r="F504" i="5"/>
  <c r="H503" i="5"/>
  <c r="G503" i="5"/>
  <c r="F503" i="5"/>
  <c r="H502" i="5"/>
  <c r="G502" i="5"/>
  <c r="F502" i="5"/>
  <c r="H501" i="5"/>
  <c r="G501" i="5"/>
  <c r="F501" i="5"/>
  <c r="H500" i="5"/>
  <c r="G500" i="5"/>
  <c r="F500" i="5"/>
  <c r="H499" i="5"/>
  <c r="G499" i="5"/>
  <c r="F499" i="5"/>
  <c r="H498" i="5"/>
  <c r="G498" i="5"/>
  <c r="F498" i="5"/>
  <c r="H497" i="5"/>
  <c r="G497" i="5"/>
  <c r="F497" i="5"/>
  <c r="H496" i="5"/>
  <c r="G496" i="5"/>
  <c r="F496" i="5"/>
  <c r="H495" i="5"/>
  <c r="G495" i="5"/>
  <c r="F495" i="5"/>
  <c r="H494" i="5"/>
  <c r="G494" i="5"/>
  <c r="F494" i="5"/>
  <c r="H493" i="5"/>
  <c r="G493" i="5"/>
  <c r="F493" i="5"/>
  <c r="H492" i="5"/>
  <c r="G492" i="5"/>
  <c r="F492" i="5"/>
  <c r="H491" i="5"/>
  <c r="G491" i="5"/>
  <c r="F491" i="5"/>
  <c r="H490" i="5"/>
  <c r="G490" i="5"/>
  <c r="F490" i="5"/>
  <c r="H489" i="5"/>
  <c r="G489" i="5"/>
  <c r="F489" i="5"/>
  <c r="H488" i="5"/>
  <c r="G488" i="5"/>
  <c r="F488" i="5"/>
  <c r="H487" i="5"/>
  <c r="G487" i="5"/>
  <c r="F487" i="5"/>
  <c r="H486" i="5"/>
  <c r="G486" i="5"/>
  <c r="F486" i="5"/>
  <c r="H485" i="5"/>
  <c r="G485" i="5"/>
  <c r="F485" i="5"/>
  <c r="H484" i="5"/>
  <c r="G484" i="5"/>
  <c r="F484" i="5"/>
  <c r="H483" i="5"/>
  <c r="G483" i="5"/>
  <c r="F483" i="5"/>
  <c r="H482" i="5"/>
  <c r="G482" i="5"/>
  <c r="F482" i="5"/>
  <c r="H481" i="5"/>
  <c r="G481" i="5"/>
  <c r="F481" i="5"/>
  <c r="H480" i="5"/>
  <c r="G480" i="5"/>
  <c r="F480" i="5"/>
  <c r="H479" i="5"/>
  <c r="G479" i="5"/>
  <c r="F479" i="5"/>
  <c r="H478" i="5"/>
  <c r="G478" i="5"/>
  <c r="F478" i="5"/>
  <c r="H477" i="5"/>
  <c r="G477" i="5"/>
  <c r="F477" i="5"/>
  <c r="H476" i="5"/>
  <c r="G476" i="5"/>
  <c r="F476" i="5"/>
  <c r="H475" i="5"/>
  <c r="G475" i="5"/>
  <c r="F475" i="5"/>
  <c r="H474" i="5"/>
  <c r="G474" i="5"/>
  <c r="F474" i="5"/>
  <c r="H473" i="5"/>
  <c r="G473" i="5"/>
  <c r="F473" i="5"/>
  <c r="H472" i="5"/>
  <c r="G472" i="5"/>
  <c r="F472" i="5"/>
  <c r="H471" i="5"/>
  <c r="G471" i="5"/>
  <c r="F471" i="5"/>
  <c r="H470" i="5"/>
  <c r="G470" i="5"/>
  <c r="F470" i="5"/>
  <c r="H469" i="5"/>
  <c r="G469" i="5"/>
  <c r="F469" i="5"/>
  <c r="H468" i="5"/>
  <c r="G468" i="5"/>
  <c r="F468" i="5"/>
  <c r="H467" i="5"/>
  <c r="G467" i="5"/>
  <c r="F467" i="5"/>
  <c r="H466" i="5"/>
  <c r="G466" i="5"/>
  <c r="F466" i="5"/>
  <c r="H465" i="5"/>
  <c r="G465" i="5"/>
  <c r="F465" i="5"/>
  <c r="H464" i="5"/>
  <c r="G464" i="5"/>
  <c r="F464" i="5"/>
  <c r="H463" i="5"/>
  <c r="G463" i="5"/>
  <c r="F463" i="5"/>
  <c r="H462" i="5"/>
  <c r="G462" i="5"/>
  <c r="F462" i="5"/>
  <c r="H461" i="5"/>
  <c r="G461" i="5"/>
  <c r="F461" i="5"/>
  <c r="H460" i="5"/>
  <c r="G460" i="5"/>
  <c r="F460" i="5"/>
  <c r="H459" i="5"/>
  <c r="G459" i="5"/>
  <c r="F459" i="5"/>
  <c r="H458" i="5"/>
  <c r="G458" i="5"/>
  <c r="F458" i="5"/>
  <c r="H457" i="5"/>
  <c r="G457" i="5"/>
  <c r="F457" i="5"/>
  <c r="H456" i="5"/>
  <c r="G456" i="5"/>
  <c r="F456" i="5"/>
  <c r="H455" i="5"/>
  <c r="G455" i="5"/>
  <c r="F455" i="5"/>
  <c r="H454" i="5"/>
  <c r="G454" i="5"/>
  <c r="F454" i="5"/>
  <c r="H453" i="5"/>
  <c r="G453" i="5"/>
  <c r="F453" i="5"/>
  <c r="H452" i="5"/>
  <c r="G452" i="5"/>
  <c r="F452" i="5"/>
  <c r="H451" i="5"/>
  <c r="G451" i="5"/>
  <c r="F451" i="5"/>
  <c r="H450" i="5"/>
  <c r="G450" i="5"/>
  <c r="F450" i="5"/>
  <c r="H449" i="5"/>
  <c r="G449" i="5"/>
  <c r="F449" i="5"/>
  <c r="H448" i="5"/>
  <c r="G448" i="5"/>
  <c r="F448" i="5"/>
  <c r="H447" i="5"/>
  <c r="G447" i="5"/>
  <c r="F447" i="5"/>
  <c r="H446" i="5"/>
  <c r="G446" i="5"/>
  <c r="F446" i="5"/>
  <c r="H445" i="5"/>
  <c r="G445" i="5"/>
  <c r="F445" i="5"/>
  <c r="H444" i="5"/>
  <c r="G444" i="5"/>
  <c r="F444" i="5"/>
  <c r="H443" i="5"/>
  <c r="G443" i="5"/>
  <c r="F443" i="5"/>
  <c r="H442" i="5"/>
  <c r="G442" i="5"/>
  <c r="F442" i="5"/>
  <c r="H441" i="5"/>
  <c r="G441" i="5"/>
  <c r="F441" i="5"/>
  <c r="H440" i="5"/>
  <c r="G440" i="5"/>
  <c r="F440" i="5"/>
  <c r="H439" i="5"/>
  <c r="G439" i="5"/>
  <c r="F439" i="5"/>
  <c r="H438" i="5"/>
  <c r="G438" i="5"/>
  <c r="F438" i="5"/>
  <c r="H437" i="5"/>
  <c r="G437" i="5"/>
  <c r="F437" i="5"/>
  <c r="H436" i="5"/>
  <c r="G436" i="5"/>
  <c r="F436" i="5"/>
  <c r="H435" i="5"/>
  <c r="G435" i="5"/>
  <c r="F435" i="5"/>
  <c r="H434" i="5"/>
  <c r="G434" i="5"/>
  <c r="F434" i="5"/>
  <c r="H433" i="5"/>
  <c r="G433" i="5"/>
  <c r="F433" i="5"/>
  <c r="H432" i="5"/>
  <c r="G432" i="5"/>
  <c r="F432" i="5"/>
  <c r="H431" i="5"/>
  <c r="G431" i="5"/>
  <c r="F431" i="5"/>
  <c r="H430" i="5"/>
  <c r="G430" i="5"/>
  <c r="F430" i="5"/>
  <c r="H429" i="5"/>
  <c r="G429" i="5"/>
  <c r="F429" i="5"/>
  <c r="H428" i="5"/>
  <c r="G428" i="5"/>
  <c r="F428" i="5"/>
  <c r="H427" i="5"/>
  <c r="G427" i="5"/>
  <c r="F427" i="5"/>
  <c r="H426" i="5"/>
  <c r="G426" i="5"/>
  <c r="F426" i="5"/>
  <c r="H425" i="5"/>
  <c r="G425" i="5"/>
  <c r="F425" i="5"/>
  <c r="H424" i="5"/>
  <c r="G424" i="5"/>
  <c r="F424" i="5"/>
  <c r="H423" i="5"/>
  <c r="G423" i="5"/>
  <c r="F423" i="5"/>
  <c r="H422" i="5"/>
  <c r="G422" i="5"/>
  <c r="F422" i="5"/>
  <c r="H421" i="5"/>
  <c r="G421" i="5"/>
  <c r="F421" i="5"/>
  <c r="H420" i="5"/>
  <c r="G420" i="5"/>
  <c r="F420" i="5"/>
  <c r="H419" i="5"/>
  <c r="G419" i="5"/>
  <c r="F419" i="5"/>
  <c r="H418" i="5"/>
  <c r="G418" i="5"/>
  <c r="F418" i="5"/>
  <c r="H417" i="5"/>
  <c r="G417" i="5"/>
  <c r="F417" i="5"/>
  <c r="H416" i="5"/>
  <c r="G416" i="5"/>
  <c r="F416" i="5"/>
  <c r="H415" i="5"/>
  <c r="G415" i="5"/>
  <c r="F415" i="5"/>
  <c r="H414" i="5"/>
  <c r="G414" i="5"/>
  <c r="F414" i="5"/>
  <c r="H413" i="5"/>
  <c r="G413" i="5"/>
  <c r="F413" i="5"/>
  <c r="H412" i="5"/>
  <c r="G412" i="5"/>
  <c r="F412" i="5"/>
  <c r="H411" i="5"/>
  <c r="G411" i="5"/>
  <c r="F411" i="5"/>
  <c r="H410" i="5"/>
  <c r="G410" i="5"/>
  <c r="F410" i="5"/>
  <c r="H409" i="5"/>
  <c r="G409" i="5"/>
  <c r="F409" i="5"/>
  <c r="H408" i="5"/>
  <c r="G408" i="5"/>
  <c r="F408" i="5"/>
  <c r="H407" i="5"/>
  <c r="G407" i="5"/>
  <c r="F407" i="5"/>
  <c r="H406" i="5"/>
  <c r="G406" i="5"/>
  <c r="F406" i="5"/>
  <c r="H405" i="5"/>
  <c r="G405" i="5"/>
  <c r="F405" i="5"/>
  <c r="H404" i="5"/>
  <c r="G404" i="5"/>
  <c r="F404" i="5"/>
  <c r="H403" i="5"/>
  <c r="G403" i="5"/>
  <c r="F403" i="5"/>
  <c r="H402" i="5"/>
  <c r="G402" i="5"/>
  <c r="F402" i="5"/>
  <c r="H401" i="5"/>
  <c r="G401" i="5"/>
  <c r="F401" i="5"/>
  <c r="H400" i="5"/>
  <c r="G400" i="5"/>
  <c r="F400" i="5"/>
  <c r="H399" i="5"/>
  <c r="G399" i="5"/>
  <c r="F399" i="5"/>
  <c r="H398" i="5"/>
  <c r="G398" i="5"/>
  <c r="F398" i="5"/>
  <c r="H397" i="5"/>
  <c r="G397" i="5"/>
  <c r="F397" i="5"/>
  <c r="H396" i="5"/>
  <c r="G396" i="5"/>
  <c r="F396" i="5"/>
  <c r="H395" i="5"/>
  <c r="G395" i="5"/>
  <c r="F395" i="5"/>
  <c r="H394" i="5"/>
  <c r="G394" i="5"/>
  <c r="F394" i="5"/>
  <c r="H393" i="5"/>
  <c r="G393" i="5"/>
  <c r="F393" i="5"/>
  <c r="H392" i="5"/>
  <c r="G392" i="5"/>
  <c r="F392" i="5"/>
  <c r="H391" i="5"/>
  <c r="G391" i="5"/>
  <c r="F391" i="5"/>
  <c r="H390" i="5"/>
  <c r="G390" i="5"/>
  <c r="F390" i="5"/>
  <c r="H389" i="5"/>
  <c r="G389" i="5"/>
  <c r="F389" i="5"/>
  <c r="H388" i="5"/>
  <c r="G388" i="5"/>
  <c r="F388" i="5"/>
  <c r="H387" i="5"/>
  <c r="G387" i="5"/>
  <c r="F387" i="5"/>
  <c r="H386" i="5"/>
  <c r="G386" i="5"/>
  <c r="F386" i="5"/>
  <c r="H385" i="5"/>
  <c r="G385" i="5"/>
  <c r="F385" i="5"/>
  <c r="H384" i="5"/>
  <c r="G384" i="5"/>
  <c r="F384" i="5"/>
  <c r="H383" i="5"/>
  <c r="G383" i="5"/>
  <c r="F383" i="5"/>
  <c r="H382" i="5"/>
  <c r="G382" i="5"/>
  <c r="F382" i="5"/>
  <c r="H381" i="5"/>
  <c r="G381" i="5"/>
  <c r="F381" i="5"/>
  <c r="H380" i="5"/>
  <c r="G380" i="5"/>
  <c r="F380" i="5"/>
  <c r="H379" i="5"/>
  <c r="G379" i="5"/>
  <c r="F379" i="5"/>
  <c r="H378" i="5"/>
  <c r="G378" i="5"/>
  <c r="F378" i="5"/>
  <c r="H377" i="5"/>
  <c r="G377" i="5"/>
  <c r="F377" i="5"/>
  <c r="H376" i="5"/>
  <c r="G376" i="5"/>
  <c r="F376" i="5"/>
  <c r="H375" i="5"/>
  <c r="G375" i="5"/>
  <c r="F375" i="5"/>
  <c r="H374" i="5"/>
  <c r="G374" i="5"/>
  <c r="F374" i="5"/>
  <c r="H373" i="5"/>
  <c r="G373" i="5"/>
  <c r="F373" i="5"/>
  <c r="H372" i="5"/>
  <c r="G372" i="5"/>
  <c r="F372" i="5"/>
  <c r="H371" i="5"/>
  <c r="G371" i="5"/>
  <c r="F371" i="5"/>
  <c r="H370" i="5"/>
  <c r="G370" i="5"/>
  <c r="F370" i="5"/>
  <c r="H369" i="5"/>
  <c r="G369" i="5"/>
  <c r="F369" i="5"/>
  <c r="H368" i="5"/>
  <c r="G368" i="5"/>
  <c r="F368" i="5"/>
  <c r="H367" i="5"/>
  <c r="G367" i="5"/>
  <c r="F367" i="5"/>
  <c r="H366" i="5"/>
  <c r="G366" i="5"/>
  <c r="F366" i="5"/>
  <c r="H365" i="5"/>
  <c r="G365" i="5"/>
  <c r="F365" i="5"/>
  <c r="H364" i="5"/>
  <c r="G364" i="5"/>
  <c r="F364" i="5"/>
  <c r="H363" i="5"/>
  <c r="G363" i="5"/>
  <c r="F363" i="5"/>
  <c r="H362" i="5"/>
  <c r="G362" i="5"/>
  <c r="F362" i="5"/>
  <c r="H361" i="5"/>
  <c r="G361" i="5"/>
  <c r="F361" i="5"/>
  <c r="H360" i="5"/>
  <c r="G360" i="5"/>
  <c r="F360" i="5"/>
  <c r="H359" i="5"/>
  <c r="G359" i="5"/>
  <c r="F359" i="5"/>
  <c r="H358" i="5"/>
  <c r="G358" i="5"/>
  <c r="F358" i="5"/>
  <c r="H357" i="5"/>
  <c r="G357" i="5"/>
  <c r="F357" i="5"/>
  <c r="H356" i="5"/>
  <c r="G356" i="5"/>
  <c r="F356" i="5"/>
  <c r="H355" i="5"/>
  <c r="G355" i="5"/>
  <c r="F355" i="5"/>
  <c r="H354" i="5"/>
  <c r="G354" i="5"/>
  <c r="F354" i="5"/>
  <c r="H353" i="5"/>
  <c r="G353" i="5"/>
  <c r="F353" i="5"/>
  <c r="H352" i="5"/>
  <c r="G352" i="5"/>
  <c r="F352" i="5"/>
  <c r="H351" i="5"/>
  <c r="G351" i="5"/>
  <c r="F351" i="5"/>
  <c r="H350" i="5"/>
  <c r="G350" i="5"/>
  <c r="F350" i="5"/>
  <c r="H349" i="5"/>
  <c r="G349" i="5"/>
  <c r="F349" i="5"/>
  <c r="H348" i="5"/>
  <c r="G348" i="5"/>
  <c r="F348" i="5"/>
  <c r="H347" i="5"/>
  <c r="G347" i="5"/>
  <c r="F347" i="5"/>
  <c r="H346" i="5"/>
  <c r="G346" i="5"/>
  <c r="F346" i="5"/>
  <c r="H345" i="5"/>
  <c r="G345" i="5"/>
  <c r="F345" i="5"/>
  <c r="H344" i="5"/>
  <c r="G344" i="5"/>
  <c r="F344" i="5"/>
  <c r="H343" i="5"/>
  <c r="G343" i="5"/>
  <c r="F343" i="5"/>
  <c r="H342" i="5"/>
  <c r="G342" i="5"/>
  <c r="F342" i="5"/>
  <c r="H341" i="5"/>
  <c r="G341" i="5"/>
  <c r="F341" i="5"/>
  <c r="H340" i="5"/>
  <c r="G340" i="5"/>
  <c r="F340" i="5"/>
  <c r="H339" i="5"/>
  <c r="G339" i="5"/>
  <c r="F339" i="5"/>
  <c r="H338" i="5"/>
  <c r="G338" i="5"/>
  <c r="F338" i="5"/>
  <c r="H337" i="5"/>
  <c r="G337" i="5"/>
  <c r="F337" i="5"/>
  <c r="H336" i="5"/>
  <c r="G336" i="5"/>
  <c r="F336" i="5"/>
  <c r="H335" i="5"/>
  <c r="G335" i="5"/>
  <c r="F335" i="5"/>
  <c r="H334" i="5"/>
  <c r="G334" i="5"/>
  <c r="F334" i="5"/>
  <c r="H333" i="5"/>
  <c r="G333" i="5"/>
  <c r="F333" i="5"/>
  <c r="H332" i="5"/>
  <c r="G332" i="5"/>
  <c r="F332" i="5"/>
  <c r="H331" i="5"/>
  <c r="G331" i="5"/>
  <c r="F331" i="5"/>
  <c r="H330" i="5"/>
  <c r="G330" i="5"/>
  <c r="F330" i="5"/>
  <c r="H329" i="5"/>
  <c r="G329" i="5"/>
  <c r="F329" i="5"/>
  <c r="H328" i="5"/>
  <c r="G328" i="5"/>
  <c r="F328" i="5"/>
  <c r="H327" i="5"/>
  <c r="G327" i="5"/>
  <c r="F327" i="5"/>
  <c r="H326" i="5"/>
  <c r="G326" i="5"/>
  <c r="F326" i="5"/>
  <c r="H325" i="5"/>
  <c r="G325" i="5"/>
  <c r="F325" i="5"/>
  <c r="H324" i="5"/>
  <c r="G324" i="5"/>
  <c r="F324" i="5"/>
  <c r="H323" i="5"/>
  <c r="G323" i="5"/>
  <c r="F323" i="5"/>
  <c r="H322" i="5"/>
  <c r="G322" i="5"/>
  <c r="F322" i="5"/>
  <c r="H321" i="5"/>
  <c r="G321" i="5"/>
  <c r="F321" i="5"/>
  <c r="H320" i="5"/>
  <c r="G320" i="5"/>
  <c r="F320" i="5"/>
  <c r="H319" i="5"/>
  <c r="G319" i="5"/>
  <c r="F319" i="5"/>
  <c r="H318" i="5"/>
  <c r="G318" i="5"/>
  <c r="F318" i="5"/>
  <c r="H317" i="5"/>
  <c r="G317" i="5"/>
  <c r="F317" i="5"/>
  <c r="H316" i="5"/>
  <c r="G316" i="5"/>
  <c r="F316" i="5"/>
  <c r="H315" i="5"/>
  <c r="G315" i="5"/>
  <c r="F315" i="5"/>
  <c r="H314" i="5"/>
  <c r="G314" i="5"/>
  <c r="F314" i="5"/>
  <c r="H313" i="5"/>
  <c r="G313" i="5"/>
  <c r="F313" i="5"/>
  <c r="H312" i="5"/>
  <c r="G312" i="5"/>
  <c r="F312" i="5"/>
  <c r="H311" i="5"/>
  <c r="G311" i="5"/>
  <c r="F311" i="5"/>
  <c r="H310" i="5"/>
  <c r="G310" i="5"/>
  <c r="F310" i="5"/>
  <c r="H309" i="5"/>
  <c r="G309" i="5"/>
  <c r="F309" i="5"/>
  <c r="H308" i="5"/>
  <c r="G308" i="5"/>
  <c r="F308" i="5"/>
  <c r="H307" i="5"/>
  <c r="G307" i="5"/>
  <c r="F307" i="5"/>
  <c r="H306" i="5"/>
  <c r="G306" i="5"/>
  <c r="F306" i="5"/>
  <c r="H305" i="5"/>
  <c r="G305" i="5"/>
  <c r="F305" i="5"/>
  <c r="H304" i="5"/>
  <c r="G304" i="5"/>
  <c r="F304" i="5"/>
  <c r="H303" i="5"/>
  <c r="G303" i="5"/>
  <c r="F303" i="5"/>
  <c r="H302" i="5"/>
  <c r="G302" i="5"/>
  <c r="F302" i="5"/>
  <c r="H301" i="5"/>
  <c r="G301" i="5"/>
  <c r="F301" i="5"/>
  <c r="H300" i="5"/>
  <c r="G300" i="5"/>
  <c r="F300" i="5"/>
  <c r="H299" i="5"/>
  <c r="G299" i="5"/>
  <c r="F299" i="5"/>
  <c r="H298" i="5"/>
  <c r="G298" i="5"/>
  <c r="F298" i="5"/>
  <c r="H297" i="5"/>
  <c r="G297" i="5"/>
  <c r="F297" i="5"/>
  <c r="H296" i="5"/>
  <c r="G296" i="5"/>
  <c r="F296" i="5"/>
  <c r="H295" i="5"/>
  <c r="G295" i="5"/>
  <c r="F295" i="5"/>
  <c r="H294" i="5"/>
  <c r="G294" i="5"/>
  <c r="F294" i="5"/>
  <c r="H293" i="5"/>
  <c r="G293" i="5"/>
  <c r="F293" i="5"/>
  <c r="H292" i="5"/>
  <c r="G292" i="5"/>
  <c r="F292" i="5"/>
  <c r="H291" i="5"/>
  <c r="G291" i="5"/>
  <c r="F291" i="5"/>
  <c r="H290" i="5"/>
  <c r="G290" i="5"/>
  <c r="F290" i="5"/>
  <c r="H289" i="5"/>
  <c r="G289" i="5"/>
  <c r="F289" i="5"/>
  <c r="H288" i="5"/>
  <c r="G288" i="5"/>
  <c r="F288" i="5"/>
  <c r="H287" i="5"/>
  <c r="G287" i="5"/>
  <c r="F287" i="5"/>
  <c r="H286" i="5"/>
  <c r="G286" i="5"/>
  <c r="F286" i="5"/>
  <c r="H285" i="5"/>
  <c r="G285" i="5"/>
  <c r="F285" i="5"/>
  <c r="H284" i="5"/>
  <c r="G284" i="5"/>
  <c r="F284" i="5"/>
  <c r="H283" i="5"/>
  <c r="G283" i="5"/>
  <c r="F283" i="5"/>
  <c r="H282" i="5"/>
  <c r="G282" i="5"/>
  <c r="F282" i="5"/>
  <c r="H281" i="5"/>
  <c r="G281" i="5"/>
  <c r="F281" i="5"/>
  <c r="H280" i="5"/>
  <c r="G280" i="5"/>
  <c r="F280" i="5"/>
  <c r="H279" i="5"/>
  <c r="G279" i="5"/>
  <c r="F279" i="5"/>
  <c r="H278" i="5"/>
  <c r="G278" i="5"/>
  <c r="F278" i="5"/>
  <c r="H277" i="5"/>
  <c r="G277" i="5"/>
  <c r="F277" i="5"/>
  <c r="H276" i="5"/>
  <c r="G276" i="5"/>
  <c r="F276" i="5"/>
  <c r="H275" i="5"/>
  <c r="G275" i="5"/>
  <c r="F275" i="5"/>
  <c r="H274" i="5"/>
  <c r="G274" i="5"/>
  <c r="F274" i="5"/>
  <c r="H273" i="5"/>
  <c r="G273" i="5"/>
  <c r="F273" i="5"/>
  <c r="H272" i="5"/>
  <c r="G272" i="5"/>
  <c r="F272" i="5"/>
  <c r="H271" i="5"/>
  <c r="G271" i="5"/>
  <c r="F271" i="5"/>
  <c r="H270" i="5"/>
  <c r="G270" i="5"/>
  <c r="F270" i="5"/>
  <c r="H269" i="5"/>
  <c r="G269" i="5"/>
  <c r="F269" i="5"/>
  <c r="H268" i="5"/>
  <c r="G268" i="5"/>
  <c r="F268" i="5"/>
  <c r="H267" i="5"/>
  <c r="G267" i="5"/>
  <c r="F267" i="5"/>
  <c r="H266" i="5"/>
  <c r="G266" i="5"/>
  <c r="F266" i="5"/>
  <c r="H265" i="5"/>
  <c r="G265" i="5"/>
  <c r="F265" i="5"/>
  <c r="H264" i="5"/>
  <c r="G264" i="5"/>
  <c r="F264" i="5"/>
  <c r="H263" i="5"/>
  <c r="G263" i="5"/>
  <c r="F263" i="5"/>
  <c r="H262" i="5"/>
  <c r="G262" i="5"/>
  <c r="F262" i="5"/>
  <c r="H261" i="5"/>
  <c r="G261" i="5"/>
  <c r="F261" i="5"/>
  <c r="H260" i="5"/>
  <c r="G260" i="5"/>
  <c r="F260" i="5"/>
  <c r="H259" i="5"/>
  <c r="G259" i="5"/>
  <c r="F259" i="5"/>
  <c r="H258" i="5"/>
  <c r="G258" i="5"/>
  <c r="F258" i="5"/>
  <c r="H257" i="5"/>
  <c r="G257" i="5"/>
  <c r="F257" i="5"/>
  <c r="H256" i="5"/>
  <c r="G256" i="5"/>
  <c r="F256" i="5"/>
  <c r="H255" i="5"/>
  <c r="G255" i="5"/>
  <c r="F255" i="5"/>
  <c r="H254" i="5"/>
  <c r="G254" i="5"/>
  <c r="F254" i="5"/>
  <c r="H253" i="5"/>
  <c r="G253" i="5"/>
  <c r="F253" i="5"/>
  <c r="H252" i="5"/>
  <c r="G252" i="5"/>
  <c r="F252" i="5"/>
  <c r="H251" i="5"/>
  <c r="G251" i="5"/>
  <c r="F251" i="5"/>
  <c r="H250" i="5"/>
  <c r="G250" i="5"/>
  <c r="F250" i="5"/>
  <c r="H249" i="5"/>
  <c r="G249" i="5"/>
  <c r="F249" i="5"/>
  <c r="H248" i="5"/>
  <c r="G248" i="5"/>
  <c r="F248" i="5"/>
  <c r="H247" i="5"/>
  <c r="G247" i="5"/>
  <c r="F247" i="5"/>
  <c r="H246" i="5"/>
  <c r="G246" i="5"/>
  <c r="F246" i="5"/>
  <c r="H245" i="5"/>
  <c r="G245" i="5"/>
  <c r="F245" i="5"/>
  <c r="H244" i="5"/>
  <c r="G244" i="5"/>
  <c r="F244" i="5"/>
  <c r="H243" i="5"/>
  <c r="G243" i="5"/>
  <c r="F243" i="5"/>
  <c r="H242" i="5"/>
  <c r="G242" i="5"/>
  <c r="F242" i="5"/>
  <c r="H241" i="5"/>
  <c r="G241" i="5"/>
  <c r="F241" i="5"/>
  <c r="H240" i="5"/>
  <c r="G240" i="5"/>
  <c r="F240" i="5"/>
  <c r="H239" i="5"/>
  <c r="G239" i="5"/>
  <c r="F239" i="5"/>
  <c r="H238" i="5"/>
  <c r="G238" i="5"/>
  <c r="F238" i="5"/>
  <c r="H237" i="5"/>
  <c r="G237" i="5"/>
  <c r="F237" i="5"/>
  <c r="H236" i="5"/>
  <c r="G236" i="5"/>
  <c r="F236" i="5"/>
  <c r="H235" i="5"/>
  <c r="G235" i="5"/>
  <c r="F235" i="5"/>
  <c r="H234" i="5"/>
  <c r="G234" i="5"/>
  <c r="F234" i="5"/>
  <c r="H233" i="5"/>
  <c r="G233" i="5"/>
  <c r="F233" i="5"/>
  <c r="H232" i="5"/>
  <c r="G232" i="5"/>
  <c r="F232" i="5"/>
  <c r="H231" i="5"/>
  <c r="G231" i="5"/>
  <c r="F231" i="5"/>
  <c r="H230" i="5"/>
  <c r="G230" i="5"/>
  <c r="F230" i="5"/>
  <c r="H229" i="5"/>
  <c r="G229" i="5"/>
  <c r="F229" i="5"/>
  <c r="H228" i="5"/>
  <c r="G228" i="5"/>
  <c r="F228" i="5"/>
  <c r="H227" i="5"/>
  <c r="G227" i="5"/>
  <c r="F227" i="5"/>
  <c r="H226" i="5"/>
  <c r="G226" i="5"/>
  <c r="F226" i="5"/>
  <c r="H225" i="5"/>
  <c r="G225" i="5"/>
  <c r="F225" i="5"/>
  <c r="H224" i="5"/>
  <c r="G224" i="5"/>
  <c r="F224" i="5"/>
  <c r="H223" i="5"/>
  <c r="G223" i="5"/>
  <c r="F223" i="5"/>
  <c r="H222" i="5"/>
  <c r="G222" i="5"/>
  <c r="F222" i="5"/>
  <c r="H221" i="5"/>
  <c r="G221" i="5"/>
  <c r="F221" i="5"/>
  <c r="H220" i="5"/>
  <c r="G220" i="5"/>
  <c r="F220" i="5"/>
  <c r="H219" i="5"/>
  <c r="G219" i="5"/>
  <c r="F219" i="5"/>
  <c r="H218" i="5"/>
  <c r="G218" i="5"/>
  <c r="F218" i="5"/>
  <c r="H217" i="5"/>
  <c r="G217" i="5"/>
  <c r="F217" i="5"/>
  <c r="H216" i="5"/>
  <c r="G216" i="5"/>
  <c r="F216" i="5"/>
  <c r="H215" i="5"/>
  <c r="G215" i="5"/>
  <c r="F215" i="5"/>
  <c r="H214" i="5"/>
  <c r="G214" i="5"/>
  <c r="F214" i="5"/>
  <c r="H213" i="5"/>
  <c r="G213" i="5"/>
  <c r="F213" i="5"/>
  <c r="H212" i="5"/>
  <c r="G212" i="5"/>
  <c r="F212" i="5"/>
  <c r="H211" i="5"/>
  <c r="G211" i="5"/>
  <c r="F211" i="5"/>
  <c r="H210" i="5"/>
  <c r="G210" i="5"/>
  <c r="F210" i="5"/>
  <c r="H209" i="5"/>
  <c r="G209" i="5"/>
  <c r="F209" i="5"/>
  <c r="H208" i="5"/>
  <c r="G208" i="5"/>
  <c r="F208" i="5"/>
  <c r="H207" i="5"/>
  <c r="G207" i="5"/>
  <c r="F207" i="5"/>
  <c r="H206" i="5"/>
  <c r="G206" i="5"/>
  <c r="F206" i="5"/>
  <c r="H205" i="5"/>
  <c r="G205" i="5"/>
  <c r="F205" i="5"/>
  <c r="H204" i="5"/>
  <c r="G204" i="5"/>
  <c r="F204" i="5"/>
  <c r="H203" i="5"/>
  <c r="G203" i="5"/>
  <c r="F203" i="5"/>
  <c r="H202" i="5"/>
  <c r="G202" i="5"/>
  <c r="F202" i="5"/>
  <c r="H201" i="5"/>
  <c r="G201" i="5"/>
  <c r="F201" i="5"/>
  <c r="H200" i="5"/>
  <c r="G200" i="5"/>
  <c r="F200" i="5"/>
  <c r="H199" i="5"/>
  <c r="G199" i="5"/>
  <c r="F199" i="5"/>
  <c r="H198" i="5"/>
  <c r="G198" i="5"/>
  <c r="F198" i="5"/>
  <c r="H197" i="5"/>
  <c r="G197" i="5"/>
  <c r="F197" i="5"/>
  <c r="H196" i="5"/>
  <c r="G196" i="5"/>
  <c r="F196" i="5"/>
  <c r="H195" i="5"/>
  <c r="G195" i="5"/>
  <c r="F195" i="5"/>
  <c r="H194" i="5"/>
  <c r="G194" i="5"/>
  <c r="F194" i="5"/>
  <c r="H193" i="5"/>
  <c r="G193" i="5"/>
  <c r="F193" i="5"/>
  <c r="H192" i="5"/>
  <c r="G192" i="5"/>
  <c r="F192" i="5"/>
  <c r="H191" i="5"/>
  <c r="G191" i="5"/>
  <c r="F191" i="5"/>
  <c r="H190" i="5"/>
  <c r="G190" i="5"/>
  <c r="F190" i="5"/>
  <c r="H189" i="5"/>
  <c r="G189" i="5"/>
  <c r="F189" i="5"/>
  <c r="H188" i="5"/>
  <c r="G188" i="5"/>
  <c r="F188" i="5"/>
  <c r="H187" i="5"/>
  <c r="G187" i="5"/>
  <c r="F187" i="5"/>
  <c r="H186" i="5"/>
  <c r="G186" i="5"/>
  <c r="F186" i="5"/>
  <c r="H185" i="5"/>
  <c r="G185" i="5"/>
  <c r="F185" i="5"/>
  <c r="H184" i="5"/>
  <c r="G184" i="5"/>
  <c r="F184" i="5"/>
  <c r="H183" i="5"/>
  <c r="G183" i="5"/>
  <c r="F183" i="5"/>
  <c r="H182" i="5"/>
  <c r="G182" i="5"/>
  <c r="F182" i="5"/>
  <c r="H181" i="5"/>
  <c r="G181" i="5"/>
  <c r="F181" i="5"/>
  <c r="H180" i="5"/>
  <c r="G180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G118" i="5"/>
  <c r="H118" i="5" s="1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G79" i="5"/>
  <c r="H79" i="5" s="1"/>
  <c r="F79" i="5"/>
  <c r="F78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L14" i="5"/>
  <c r="G172" i="5" s="1"/>
  <c r="H172" i="5" s="1"/>
  <c r="F14" i="5"/>
  <c r="F13" i="5"/>
  <c r="F12" i="5"/>
  <c r="F11" i="5"/>
  <c r="F10" i="5"/>
  <c r="F9" i="5"/>
  <c r="I45" i="4"/>
  <c r="I22" i="4"/>
  <c r="I23" i="4"/>
  <c r="I24" i="4"/>
  <c r="I25" i="4"/>
  <c r="I26" i="4"/>
  <c r="I27" i="4"/>
  <c r="I29" i="4"/>
  <c r="I31" i="4"/>
  <c r="I32" i="4"/>
  <c r="I33" i="4"/>
  <c r="I34" i="4"/>
  <c r="I37" i="4"/>
  <c r="I38" i="4"/>
  <c r="I39" i="4"/>
  <c r="I40" i="4"/>
  <c r="I42" i="4"/>
  <c r="I43" i="4"/>
  <c r="I44" i="4"/>
  <c r="I46" i="4"/>
  <c r="I47" i="4"/>
  <c r="I48" i="4"/>
  <c r="I49" i="4"/>
  <c r="I50" i="4"/>
  <c r="I54" i="4"/>
  <c r="I55" i="4"/>
  <c r="I56" i="4"/>
  <c r="I61" i="4"/>
  <c r="I62" i="4"/>
  <c r="I63" i="4"/>
  <c r="I64" i="4"/>
  <c r="I65" i="4"/>
  <c r="I66" i="4"/>
  <c r="I69" i="4"/>
  <c r="I70" i="4"/>
  <c r="I71" i="4"/>
  <c r="I72" i="4"/>
  <c r="I75" i="4"/>
  <c r="I79" i="4"/>
  <c r="I80" i="4"/>
  <c r="I81" i="4"/>
  <c r="I82" i="4"/>
  <c r="I85" i="4"/>
  <c r="I86" i="4"/>
  <c r="I87" i="4"/>
  <c r="I88" i="4"/>
  <c r="I93" i="4"/>
  <c r="I94" i="4"/>
  <c r="I95" i="4"/>
  <c r="I96" i="4"/>
  <c r="I97" i="4"/>
  <c r="I98" i="4"/>
  <c r="I101" i="4"/>
  <c r="I102" i="4"/>
  <c r="I103" i="4"/>
  <c r="I104" i="4"/>
  <c r="I105" i="4"/>
  <c r="I111" i="4"/>
  <c r="I112" i="4"/>
  <c r="I113" i="4"/>
  <c r="I114" i="4"/>
  <c r="I117" i="4"/>
  <c r="I118" i="4"/>
  <c r="I119" i="4"/>
  <c r="I120" i="4"/>
  <c r="I121" i="4"/>
  <c r="I127" i="4"/>
  <c r="I128" i="4"/>
  <c r="I129" i="4"/>
  <c r="I130" i="4"/>
  <c r="I134" i="4"/>
  <c r="I135" i="4"/>
  <c r="I136" i="4"/>
  <c r="I137" i="4"/>
  <c r="I138" i="4"/>
  <c r="I139" i="4"/>
  <c r="I141" i="4"/>
  <c r="I143" i="4"/>
  <c r="I144" i="4"/>
  <c r="I145" i="4"/>
  <c r="I146" i="4"/>
  <c r="I149" i="4"/>
  <c r="I150" i="4"/>
  <c r="I151" i="4"/>
  <c r="I152" i="4"/>
  <c r="I154" i="4"/>
  <c r="I155" i="4"/>
  <c r="I156" i="4"/>
  <c r="I157" i="4"/>
  <c r="I158" i="4"/>
  <c r="I159" i="4"/>
  <c r="I160" i="4"/>
  <c r="I161" i="4"/>
  <c r="I162" i="4"/>
  <c r="I166" i="4"/>
  <c r="I167" i="4"/>
  <c r="I168" i="4"/>
  <c r="I172" i="4"/>
  <c r="I173" i="4"/>
  <c r="I174" i="4"/>
  <c r="I175" i="4"/>
  <c r="I176" i="4"/>
  <c r="I177" i="4"/>
  <c r="I178" i="4"/>
  <c r="I1005" i="4"/>
  <c r="I1007" i="4" s="1"/>
  <c r="G1005" i="4"/>
  <c r="M14" i="4"/>
  <c r="F14" i="4"/>
  <c r="F13" i="4"/>
  <c r="F12" i="4"/>
  <c r="F11" i="4"/>
  <c r="F10" i="4"/>
  <c r="F9" i="4"/>
  <c r="G81" i="5" l="1"/>
  <c r="H81" i="5" s="1"/>
  <c r="I1003" i="4"/>
  <c r="G78" i="5"/>
  <c r="H78" i="5" s="1"/>
  <c r="G34" i="5"/>
  <c r="H34" i="5" s="1"/>
  <c r="G28" i="5"/>
  <c r="H28" i="5" s="1"/>
  <c r="G39" i="5"/>
  <c r="H39" i="5" s="1"/>
  <c r="G55" i="5"/>
  <c r="H55" i="5" s="1"/>
  <c r="G87" i="5"/>
  <c r="H87" i="5" s="1"/>
  <c r="G103" i="5"/>
  <c r="H103" i="5" s="1"/>
  <c r="G119" i="5"/>
  <c r="H119" i="5" s="1"/>
  <c r="G135" i="5"/>
  <c r="H135" i="5" s="1"/>
  <c r="G151" i="5"/>
  <c r="H151" i="5" s="1"/>
  <c r="G167" i="5"/>
  <c r="H167" i="5" s="1"/>
  <c r="G50" i="5"/>
  <c r="H50" i="5" s="1"/>
  <c r="G66" i="5"/>
  <c r="H66" i="5" s="1"/>
  <c r="G82" i="5"/>
  <c r="H82" i="5" s="1"/>
  <c r="G98" i="5"/>
  <c r="H98" i="5" s="1"/>
  <c r="G114" i="5"/>
  <c r="H114" i="5" s="1"/>
  <c r="G130" i="5"/>
  <c r="H130" i="5" s="1"/>
  <c r="G146" i="5"/>
  <c r="H146" i="5" s="1"/>
  <c r="G162" i="5"/>
  <c r="H162" i="5" s="1"/>
  <c r="G178" i="5"/>
  <c r="H178" i="5" s="1"/>
  <c r="G30" i="5"/>
  <c r="H30" i="5" s="1"/>
  <c r="G41" i="5"/>
  <c r="H41" i="5" s="1"/>
  <c r="G20" i="5"/>
  <c r="H20" i="5" s="1"/>
  <c r="G107" i="5"/>
  <c r="H107" i="5" s="1"/>
  <c r="G70" i="5"/>
  <c r="H70" i="5" s="1"/>
  <c r="G86" i="5"/>
  <c r="H86" i="5" s="1"/>
  <c r="G33" i="5"/>
  <c r="H33" i="5" s="1"/>
  <c r="G49" i="5"/>
  <c r="H49" i="5" s="1"/>
  <c r="G65" i="5"/>
  <c r="H65" i="5" s="1"/>
  <c r="G23" i="5"/>
  <c r="H23" i="5" s="1"/>
  <c r="G29" i="5"/>
  <c r="H29" i="5" s="1"/>
  <c r="G45" i="5"/>
  <c r="H45" i="5" s="1"/>
  <c r="G61" i="5"/>
  <c r="H61" i="5" s="1"/>
  <c r="G93" i="5"/>
  <c r="H93" i="5" s="1"/>
  <c r="G109" i="5"/>
  <c r="H109" i="5" s="1"/>
  <c r="G125" i="5"/>
  <c r="H125" i="5" s="1"/>
  <c r="G141" i="5"/>
  <c r="H141" i="5" s="1"/>
  <c r="G157" i="5"/>
  <c r="H157" i="5" s="1"/>
  <c r="G173" i="5"/>
  <c r="H173" i="5" s="1"/>
  <c r="G88" i="5"/>
  <c r="H88" i="5" s="1"/>
  <c r="G104" i="5"/>
  <c r="H104" i="5" s="1"/>
  <c r="G120" i="5"/>
  <c r="H120" i="5" s="1"/>
  <c r="G136" i="5"/>
  <c r="H136" i="5" s="1"/>
  <c r="G152" i="5"/>
  <c r="H152" i="5" s="1"/>
  <c r="G168" i="5"/>
  <c r="H168" i="5" s="1"/>
  <c r="G46" i="5"/>
  <c r="H46" i="5" s="1"/>
  <c r="G62" i="5"/>
  <c r="H62" i="5" s="1"/>
  <c r="G57" i="5"/>
  <c r="H57" i="5" s="1"/>
  <c r="G27" i="5"/>
  <c r="H27" i="5" s="1"/>
  <c r="G43" i="5"/>
  <c r="H43" i="5" s="1"/>
  <c r="G59" i="5"/>
  <c r="H59" i="5" s="1"/>
  <c r="G91" i="5"/>
  <c r="H91" i="5" s="1"/>
  <c r="G22" i="5"/>
  <c r="H22" i="5" s="1"/>
  <c r="G38" i="5"/>
  <c r="H38" i="5" s="1"/>
  <c r="G54" i="5"/>
  <c r="H54" i="5" s="1"/>
  <c r="G102" i="5"/>
  <c r="H102" i="5" s="1"/>
  <c r="G24" i="5"/>
  <c r="H24" i="5" s="1"/>
  <c r="G40" i="5"/>
  <c r="H40" i="5" s="1"/>
  <c r="G56" i="5"/>
  <c r="H56" i="5" s="1"/>
  <c r="G35" i="5"/>
  <c r="H35" i="5" s="1"/>
  <c r="G51" i="5"/>
  <c r="H51" i="5" s="1"/>
  <c r="G67" i="5"/>
  <c r="H67" i="5" s="1"/>
  <c r="G83" i="5"/>
  <c r="H83" i="5" s="1"/>
  <c r="G99" i="5"/>
  <c r="H99" i="5" s="1"/>
  <c r="G115" i="5"/>
  <c r="H115" i="5" s="1"/>
  <c r="G131" i="5"/>
  <c r="H131" i="5" s="1"/>
  <c r="G147" i="5"/>
  <c r="H147" i="5" s="1"/>
  <c r="G163" i="5"/>
  <c r="H163" i="5" s="1"/>
  <c r="G179" i="5"/>
  <c r="H179" i="5" s="1"/>
  <c r="G94" i="5"/>
  <c r="H94" i="5" s="1"/>
  <c r="G110" i="5"/>
  <c r="H110" i="5" s="1"/>
  <c r="G126" i="5"/>
  <c r="H126" i="5" s="1"/>
  <c r="G142" i="5"/>
  <c r="H142" i="5" s="1"/>
  <c r="G158" i="5"/>
  <c r="H158" i="5" s="1"/>
  <c r="G174" i="5"/>
  <c r="H174" i="5" s="1"/>
  <c r="G89" i="5"/>
  <c r="H89" i="5" s="1"/>
  <c r="G105" i="5"/>
  <c r="H105" i="5" s="1"/>
  <c r="G121" i="5"/>
  <c r="H121" i="5" s="1"/>
  <c r="G137" i="5"/>
  <c r="H137" i="5" s="1"/>
  <c r="G153" i="5"/>
  <c r="H153" i="5" s="1"/>
  <c r="G169" i="5"/>
  <c r="H169" i="5" s="1"/>
  <c r="G84" i="5"/>
  <c r="H84" i="5" s="1"/>
  <c r="G100" i="5"/>
  <c r="H100" i="5" s="1"/>
  <c r="G116" i="5"/>
  <c r="H116" i="5" s="1"/>
  <c r="G132" i="5"/>
  <c r="H132" i="5" s="1"/>
  <c r="G148" i="5"/>
  <c r="H148" i="5" s="1"/>
  <c r="G164" i="5"/>
  <c r="H164" i="5" s="1"/>
  <c r="G95" i="5"/>
  <c r="H95" i="5" s="1"/>
  <c r="G111" i="5"/>
  <c r="H111" i="5" s="1"/>
  <c r="G127" i="5"/>
  <c r="H127" i="5" s="1"/>
  <c r="G143" i="5"/>
  <c r="H143" i="5" s="1"/>
  <c r="G159" i="5"/>
  <c r="H159" i="5" s="1"/>
  <c r="G175" i="5"/>
  <c r="H175" i="5" s="1"/>
  <c r="G90" i="5"/>
  <c r="H90" i="5" s="1"/>
  <c r="G106" i="5"/>
  <c r="H106" i="5" s="1"/>
  <c r="G122" i="5"/>
  <c r="H122" i="5" s="1"/>
  <c r="G138" i="5"/>
  <c r="H138" i="5" s="1"/>
  <c r="G154" i="5"/>
  <c r="H154" i="5" s="1"/>
  <c r="G170" i="5"/>
  <c r="H170" i="5" s="1"/>
  <c r="G85" i="5"/>
  <c r="H85" i="5" s="1"/>
  <c r="G101" i="5"/>
  <c r="H101" i="5" s="1"/>
  <c r="G117" i="5"/>
  <c r="H117" i="5" s="1"/>
  <c r="G133" i="5"/>
  <c r="H133" i="5" s="1"/>
  <c r="G149" i="5"/>
  <c r="H149" i="5" s="1"/>
  <c r="G165" i="5"/>
  <c r="H165" i="5" s="1"/>
  <c r="G25" i="5"/>
  <c r="H25" i="5" s="1"/>
  <c r="G36" i="5"/>
  <c r="H36" i="5" s="1"/>
  <c r="G52" i="5"/>
  <c r="H52" i="5" s="1"/>
  <c r="G68" i="5"/>
  <c r="H68" i="5" s="1"/>
  <c r="G31" i="5"/>
  <c r="H31" i="5" s="1"/>
  <c r="G47" i="5"/>
  <c r="H47" i="5" s="1"/>
  <c r="G63" i="5"/>
  <c r="H63" i="5" s="1"/>
  <c r="G26" i="5"/>
  <c r="H26" i="5" s="1"/>
  <c r="G42" i="5"/>
  <c r="H42" i="5" s="1"/>
  <c r="G58" i="5"/>
  <c r="H58" i="5" s="1"/>
  <c r="G21" i="5"/>
  <c r="H21" i="5" s="1"/>
  <c r="G37" i="5"/>
  <c r="H37" i="5" s="1"/>
  <c r="G53" i="5"/>
  <c r="H53" i="5" s="1"/>
  <c r="G69" i="5"/>
  <c r="H69" i="5" s="1"/>
  <c r="G32" i="5"/>
  <c r="H32" i="5" s="1"/>
  <c r="G48" i="5"/>
  <c r="H48" i="5" s="1"/>
  <c r="G64" i="5"/>
  <c r="H64" i="5" s="1"/>
  <c r="G80" i="5"/>
  <c r="H80" i="5" s="1"/>
  <c r="G96" i="5"/>
  <c r="H96" i="5" s="1"/>
  <c r="G112" i="5"/>
  <c r="H112" i="5" s="1"/>
  <c r="G128" i="5"/>
  <c r="H128" i="5" s="1"/>
  <c r="G144" i="5"/>
  <c r="H144" i="5" s="1"/>
  <c r="G160" i="5"/>
  <c r="H160" i="5" s="1"/>
  <c r="G176" i="5"/>
  <c r="H176" i="5" s="1"/>
  <c r="G123" i="5"/>
  <c r="H123" i="5" s="1"/>
  <c r="G139" i="5"/>
  <c r="H139" i="5" s="1"/>
  <c r="G155" i="5"/>
  <c r="H155" i="5" s="1"/>
  <c r="G171" i="5"/>
  <c r="H171" i="5" s="1"/>
  <c r="G134" i="5"/>
  <c r="H134" i="5" s="1"/>
  <c r="G150" i="5"/>
  <c r="H150" i="5" s="1"/>
  <c r="G166" i="5"/>
  <c r="H166" i="5" s="1"/>
  <c r="G97" i="5"/>
  <c r="H97" i="5" s="1"/>
  <c r="G113" i="5"/>
  <c r="H113" i="5" s="1"/>
  <c r="G129" i="5"/>
  <c r="H129" i="5" s="1"/>
  <c r="G145" i="5"/>
  <c r="H145" i="5" s="1"/>
  <c r="G161" i="5"/>
  <c r="H161" i="5" s="1"/>
  <c r="G177" i="5"/>
  <c r="H177" i="5" s="1"/>
  <c r="G44" i="5"/>
  <c r="H44" i="5" s="1"/>
  <c r="G60" i="5"/>
  <c r="H60" i="5" s="1"/>
  <c r="G92" i="5"/>
  <c r="H92" i="5" s="1"/>
  <c r="G108" i="5"/>
  <c r="H108" i="5" s="1"/>
  <c r="G124" i="5"/>
  <c r="H124" i="5" s="1"/>
  <c r="G140" i="5"/>
  <c r="H140" i="5" s="1"/>
  <c r="G156" i="5"/>
  <c r="H156" i="5" s="1"/>
  <c r="H1006" i="3"/>
  <c r="G1006" i="3"/>
  <c r="H1002" i="3"/>
  <c r="G1002" i="3"/>
  <c r="H1001" i="3"/>
  <c r="G1001" i="3"/>
  <c r="F1001" i="3"/>
  <c r="H1000" i="3"/>
  <c r="G1000" i="3"/>
  <c r="F1000" i="3"/>
  <c r="H999" i="3"/>
  <c r="G999" i="3"/>
  <c r="F999" i="3"/>
  <c r="H998" i="3"/>
  <c r="G998" i="3"/>
  <c r="F998" i="3"/>
  <c r="H997" i="3"/>
  <c r="G997" i="3"/>
  <c r="F997" i="3"/>
  <c r="H996" i="3"/>
  <c r="G996" i="3"/>
  <c r="F996" i="3"/>
  <c r="H995" i="3"/>
  <c r="G995" i="3"/>
  <c r="F995" i="3"/>
  <c r="H994" i="3"/>
  <c r="G994" i="3"/>
  <c r="F994" i="3"/>
  <c r="H993" i="3"/>
  <c r="G993" i="3"/>
  <c r="F993" i="3"/>
  <c r="H992" i="3"/>
  <c r="G992" i="3"/>
  <c r="F992" i="3"/>
  <c r="H991" i="3"/>
  <c r="G991" i="3"/>
  <c r="F991" i="3"/>
  <c r="H990" i="3"/>
  <c r="G990" i="3"/>
  <c r="F990" i="3"/>
  <c r="H989" i="3"/>
  <c r="G989" i="3"/>
  <c r="F989" i="3"/>
  <c r="H988" i="3"/>
  <c r="G988" i="3"/>
  <c r="F988" i="3"/>
  <c r="H987" i="3"/>
  <c r="G987" i="3"/>
  <c r="F987" i="3"/>
  <c r="H986" i="3"/>
  <c r="G986" i="3"/>
  <c r="F986" i="3"/>
  <c r="H985" i="3"/>
  <c r="G985" i="3"/>
  <c r="F985" i="3"/>
  <c r="H984" i="3"/>
  <c r="G984" i="3"/>
  <c r="F984" i="3"/>
  <c r="H983" i="3"/>
  <c r="G983" i="3"/>
  <c r="F983" i="3"/>
  <c r="H982" i="3"/>
  <c r="G982" i="3"/>
  <c r="F982" i="3"/>
  <c r="H981" i="3"/>
  <c r="G981" i="3"/>
  <c r="F981" i="3"/>
  <c r="H980" i="3"/>
  <c r="G980" i="3"/>
  <c r="F980" i="3"/>
  <c r="H979" i="3"/>
  <c r="G979" i="3"/>
  <c r="F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4" i="3"/>
  <c r="F13" i="3"/>
  <c r="F12" i="3"/>
  <c r="F11" i="3"/>
  <c r="F10" i="3"/>
  <c r="F9" i="3"/>
  <c r="L14" i="3"/>
  <c r="F134" i="1"/>
  <c r="F10" i="1"/>
  <c r="F11" i="1"/>
  <c r="F12" i="1"/>
  <c r="F13" i="1"/>
  <c r="F14" i="1"/>
  <c r="F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I1008" i="4" l="1"/>
  <c r="G36" i="3"/>
  <c r="H36" i="3" s="1"/>
  <c r="G177" i="3"/>
  <c r="H177" i="3" s="1"/>
  <c r="G178" i="3"/>
  <c r="H178" i="3" s="1"/>
  <c r="G179" i="3"/>
  <c r="H179" i="3" s="1"/>
  <c r="H1003" i="5"/>
  <c r="G47" i="3"/>
  <c r="H47" i="3" s="1"/>
  <c r="G63" i="3"/>
  <c r="H63" i="3" s="1"/>
  <c r="G20" i="3"/>
  <c r="H20" i="3" s="1"/>
  <c r="G52" i="3"/>
  <c r="H52" i="3" s="1"/>
  <c r="G167" i="3"/>
  <c r="H167" i="3" s="1"/>
  <c r="G151" i="3"/>
  <c r="H151" i="3" s="1"/>
  <c r="G135" i="3"/>
  <c r="H135" i="3" s="1"/>
  <c r="G119" i="3"/>
  <c r="H119" i="3" s="1"/>
  <c r="G103" i="3"/>
  <c r="H103" i="3" s="1"/>
  <c r="G87" i="3"/>
  <c r="H87" i="3" s="1"/>
  <c r="G71" i="3"/>
  <c r="H71" i="3" s="1"/>
  <c r="G55" i="3"/>
  <c r="H55" i="3" s="1"/>
  <c r="G39" i="3"/>
  <c r="H39" i="3" s="1"/>
  <c r="G172" i="3"/>
  <c r="H172" i="3" s="1"/>
  <c r="G156" i="3"/>
  <c r="H156" i="3" s="1"/>
  <c r="G140" i="3"/>
  <c r="H140" i="3" s="1"/>
  <c r="G124" i="3"/>
  <c r="H124" i="3" s="1"/>
  <c r="G108" i="3"/>
  <c r="H108" i="3" s="1"/>
  <c r="G92" i="3"/>
  <c r="H92" i="3" s="1"/>
  <c r="G76" i="3"/>
  <c r="H76" i="3" s="1"/>
  <c r="G60" i="3"/>
  <c r="H60" i="3" s="1"/>
  <c r="G44" i="3"/>
  <c r="H44" i="3" s="1"/>
  <c r="G28" i="3"/>
  <c r="H28" i="3" s="1"/>
  <c r="G161" i="3"/>
  <c r="H161" i="3" s="1"/>
  <c r="G145" i="3"/>
  <c r="H145" i="3" s="1"/>
  <c r="G129" i="3"/>
  <c r="H129" i="3" s="1"/>
  <c r="G113" i="3"/>
  <c r="H113" i="3" s="1"/>
  <c r="G97" i="3"/>
  <c r="H97" i="3" s="1"/>
  <c r="G81" i="3"/>
  <c r="H81" i="3" s="1"/>
  <c r="G166" i="3"/>
  <c r="H166" i="3" s="1"/>
  <c r="G150" i="3"/>
  <c r="H150" i="3" s="1"/>
  <c r="G134" i="3"/>
  <c r="H134" i="3" s="1"/>
  <c r="G118" i="3"/>
  <c r="H118" i="3" s="1"/>
  <c r="G171" i="3"/>
  <c r="H171" i="3" s="1"/>
  <c r="G155" i="3"/>
  <c r="H155" i="3" s="1"/>
  <c r="G139" i="3"/>
  <c r="H139" i="3" s="1"/>
  <c r="G123" i="3"/>
  <c r="H123" i="3" s="1"/>
  <c r="G176" i="3"/>
  <c r="H176" i="3" s="1"/>
  <c r="G160" i="3"/>
  <c r="H160" i="3" s="1"/>
  <c r="G144" i="3"/>
  <c r="H144" i="3" s="1"/>
  <c r="G128" i="3"/>
  <c r="H128" i="3" s="1"/>
  <c r="G112" i="3"/>
  <c r="H112" i="3" s="1"/>
  <c r="G96" i="3"/>
  <c r="H96" i="3" s="1"/>
  <c r="G80" i="3"/>
  <c r="H80" i="3" s="1"/>
  <c r="G165" i="3"/>
  <c r="H165" i="3" s="1"/>
  <c r="G149" i="3"/>
  <c r="H149" i="3" s="1"/>
  <c r="G133" i="3"/>
  <c r="H133" i="3" s="1"/>
  <c r="G117" i="3"/>
  <c r="H117" i="3" s="1"/>
  <c r="G101" i="3"/>
  <c r="H101" i="3" s="1"/>
  <c r="G85" i="3"/>
  <c r="H85" i="3" s="1"/>
  <c r="G170" i="3"/>
  <c r="H170" i="3" s="1"/>
  <c r="G154" i="3"/>
  <c r="H154" i="3" s="1"/>
  <c r="G138" i="3"/>
  <c r="H138" i="3" s="1"/>
  <c r="G122" i="3"/>
  <c r="H122" i="3" s="1"/>
  <c r="G106" i="3"/>
  <c r="H106" i="3" s="1"/>
  <c r="G90" i="3"/>
  <c r="H90" i="3" s="1"/>
  <c r="G74" i="3"/>
  <c r="H74" i="3" s="1"/>
  <c r="G175" i="3"/>
  <c r="H175" i="3" s="1"/>
  <c r="G159" i="3"/>
  <c r="H159" i="3" s="1"/>
  <c r="G143" i="3"/>
  <c r="H143" i="3" s="1"/>
  <c r="G127" i="3"/>
  <c r="H127" i="3" s="1"/>
  <c r="G111" i="3"/>
  <c r="H111" i="3" s="1"/>
  <c r="G95" i="3"/>
  <c r="H95" i="3" s="1"/>
  <c r="G79" i="3"/>
  <c r="H79" i="3" s="1"/>
  <c r="G164" i="3"/>
  <c r="H164" i="3" s="1"/>
  <c r="G148" i="3"/>
  <c r="H148" i="3" s="1"/>
  <c r="G132" i="3"/>
  <c r="H132" i="3" s="1"/>
  <c r="G116" i="3"/>
  <c r="H116" i="3" s="1"/>
  <c r="G100" i="3"/>
  <c r="H100" i="3" s="1"/>
  <c r="G84" i="3"/>
  <c r="H84" i="3" s="1"/>
  <c r="G169" i="3"/>
  <c r="H169" i="3" s="1"/>
  <c r="G153" i="3"/>
  <c r="H153" i="3" s="1"/>
  <c r="G137" i="3"/>
  <c r="H137" i="3" s="1"/>
  <c r="G121" i="3"/>
  <c r="H121" i="3" s="1"/>
  <c r="G105" i="3"/>
  <c r="H105" i="3" s="1"/>
  <c r="G89" i="3"/>
  <c r="H89" i="3" s="1"/>
  <c r="G73" i="3"/>
  <c r="H73" i="3" s="1"/>
  <c r="G57" i="3"/>
  <c r="H57" i="3" s="1"/>
  <c r="G41" i="3"/>
  <c r="H41" i="3" s="1"/>
  <c r="G25" i="3"/>
  <c r="H25" i="3" s="1"/>
  <c r="G62" i="3"/>
  <c r="H62" i="3" s="1"/>
  <c r="G46" i="3"/>
  <c r="H46" i="3" s="1"/>
  <c r="G30" i="3"/>
  <c r="H30" i="3" s="1"/>
  <c r="G67" i="3"/>
  <c r="H67" i="3" s="1"/>
  <c r="G51" i="3"/>
  <c r="H51" i="3" s="1"/>
  <c r="G35" i="3"/>
  <c r="H35" i="3" s="1"/>
  <c r="G56" i="3"/>
  <c r="H56" i="3" s="1"/>
  <c r="G40" i="3"/>
  <c r="H40" i="3" s="1"/>
  <c r="G24" i="3"/>
  <c r="H24" i="3" s="1"/>
  <c r="G23" i="3"/>
  <c r="H23" i="3" s="1"/>
  <c r="G65" i="3"/>
  <c r="H65" i="3" s="1"/>
  <c r="G49" i="3"/>
  <c r="H49" i="3" s="1"/>
  <c r="G33" i="3"/>
  <c r="H33" i="3" s="1"/>
  <c r="G102" i="3"/>
  <c r="H102" i="3" s="1"/>
  <c r="G86" i="3"/>
  <c r="H86" i="3" s="1"/>
  <c r="G70" i="3"/>
  <c r="H70" i="3" s="1"/>
  <c r="G54" i="3"/>
  <c r="H54" i="3" s="1"/>
  <c r="G38" i="3"/>
  <c r="H38" i="3" s="1"/>
  <c r="G22" i="3"/>
  <c r="H22" i="3" s="1"/>
  <c r="G107" i="3"/>
  <c r="H107" i="3" s="1"/>
  <c r="G91" i="3"/>
  <c r="H91" i="3" s="1"/>
  <c r="G75" i="3"/>
  <c r="H75" i="3" s="1"/>
  <c r="G59" i="3"/>
  <c r="H59" i="3" s="1"/>
  <c r="G43" i="3"/>
  <c r="H43" i="3" s="1"/>
  <c r="G27" i="3"/>
  <c r="H27" i="3" s="1"/>
  <c r="G64" i="3"/>
  <c r="H64" i="3" s="1"/>
  <c r="G48" i="3"/>
  <c r="H48" i="3" s="1"/>
  <c r="G32" i="3"/>
  <c r="H32" i="3" s="1"/>
  <c r="G69" i="3"/>
  <c r="H69" i="3" s="1"/>
  <c r="G53" i="3"/>
  <c r="H53" i="3" s="1"/>
  <c r="G174" i="3"/>
  <c r="H174" i="3" s="1"/>
  <c r="G158" i="3"/>
  <c r="H158" i="3" s="1"/>
  <c r="G142" i="3"/>
  <c r="H142" i="3" s="1"/>
  <c r="G126" i="3"/>
  <c r="H126" i="3" s="1"/>
  <c r="G110" i="3"/>
  <c r="H110" i="3" s="1"/>
  <c r="G94" i="3"/>
  <c r="H94" i="3" s="1"/>
  <c r="G78" i="3"/>
  <c r="H78" i="3" s="1"/>
  <c r="G163" i="3"/>
  <c r="H163" i="3" s="1"/>
  <c r="G147" i="3"/>
  <c r="H147" i="3" s="1"/>
  <c r="G131" i="3"/>
  <c r="H131" i="3" s="1"/>
  <c r="G115" i="3"/>
  <c r="H115" i="3" s="1"/>
  <c r="G99" i="3"/>
  <c r="H99" i="3" s="1"/>
  <c r="G83" i="3"/>
  <c r="H83" i="3" s="1"/>
  <c r="G168" i="3"/>
  <c r="H168" i="3" s="1"/>
  <c r="G152" i="3"/>
  <c r="H152" i="3" s="1"/>
  <c r="G136" i="3"/>
  <c r="H136" i="3" s="1"/>
  <c r="G120" i="3"/>
  <c r="H120" i="3" s="1"/>
  <c r="G104" i="3"/>
  <c r="H104" i="3" s="1"/>
  <c r="G88" i="3"/>
  <c r="H88" i="3" s="1"/>
  <c r="G72" i="3"/>
  <c r="H72" i="3" s="1"/>
  <c r="G173" i="3"/>
  <c r="H173" i="3" s="1"/>
  <c r="G157" i="3"/>
  <c r="H157" i="3" s="1"/>
  <c r="G141" i="3"/>
  <c r="H141" i="3" s="1"/>
  <c r="G125" i="3"/>
  <c r="H125" i="3" s="1"/>
  <c r="G109" i="3"/>
  <c r="H109" i="3" s="1"/>
  <c r="G93" i="3"/>
  <c r="H93" i="3" s="1"/>
  <c r="G77" i="3"/>
  <c r="H77" i="3" s="1"/>
  <c r="G61" i="3"/>
  <c r="H61" i="3" s="1"/>
  <c r="G45" i="3"/>
  <c r="H45" i="3" s="1"/>
  <c r="G29" i="3"/>
  <c r="H29" i="3" s="1"/>
  <c r="G162" i="3"/>
  <c r="H162" i="3" s="1"/>
  <c r="G146" i="3"/>
  <c r="H146" i="3" s="1"/>
  <c r="G130" i="3"/>
  <c r="H130" i="3" s="1"/>
  <c r="G114" i="3"/>
  <c r="H114" i="3" s="1"/>
  <c r="G98" i="3"/>
  <c r="H98" i="3" s="1"/>
  <c r="G82" i="3"/>
  <c r="H82" i="3" s="1"/>
  <c r="G66" i="3"/>
  <c r="H66" i="3" s="1"/>
  <c r="G50" i="3"/>
  <c r="H50" i="3" s="1"/>
  <c r="G34" i="3"/>
  <c r="H34" i="3" s="1"/>
  <c r="G42" i="3"/>
  <c r="H42" i="3" s="1"/>
  <c r="G31" i="3"/>
  <c r="H31" i="3" s="1"/>
  <c r="G21" i="3"/>
  <c r="H21" i="3" s="1"/>
  <c r="G68" i="3"/>
  <c r="H68" i="3" s="1"/>
  <c r="G58" i="3"/>
  <c r="H58" i="3" s="1"/>
  <c r="G26" i="3"/>
  <c r="H26" i="3" s="1"/>
  <c r="G37" i="3"/>
  <c r="H37" i="3" s="1"/>
  <c r="G1006" i="1"/>
  <c r="F998" i="2"/>
  <c r="F1001" i="1"/>
  <c r="A998" i="2" s="1"/>
  <c r="F1000" i="1"/>
  <c r="A997" i="2" s="1"/>
  <c r="F999" i="1"/>
  <c r="A996" i="2" s="1"/>
  <c r="F995" i="2"/>
  <c r="F998" i="1"/>
  <c r="A995" i="2" s="1"/>
  <c r="F994" i="2"/>
  <c r="F997" i="1"/>
  <c r="A994" i="2" s="1"/>
  <c r="F993" i="2"/>
  <c r="F996" i="1"/>
  <c r="A993" i="2" s="1"/>
  <c r="F992" i="2"/>
  <c r="F995" i="1"/>
  <c r="A992" i="2" s="1"/>
  <c r="F991" i="2"/>
  <c r="F994" i="1"/>
  <c r="A991" i="2" s="1"/>
  <c r="F990" i="2"/>
  <c r="F993" i="1"/>
  <c r="A990" i="2" s="1"/>
  <c r="F989" i="2"/>
  <c r="F992" i="1"/>
  <c r="A989" i="2" s="1"/>
  <c r="F988" i="2"/>
  <c r="F991" i="1"/>
  <c r="A988" i="2" s="1"/>
  <c r="F987" i="2"/>
  <c r="F990" i="1"/>
  <c r="A987" i="2" s="1"/>
  <c r="F986" i="2"/>
  <c r="F989" i="1"/>
  <c r="A986" i="2" s="1"/>
  <c r="F985" i="2"/>
  <c r="F988" i="1"/>
  <c r="A985" i="2" s="1"/>
  <c r="F984" i="2"/>
  <c r="F987" i="1"/>
  <c r="A984" i="2" s="1"/>
  <c r="F983" i="2"/>
  <c r="F986" i="1"/>
  <c r="A983" i="2" s="1"/>
  <c r="F982" i="2"/>
  <c r="F985" i="1"/>
  <c r="A982" i="2" s="1"/>
  <c r="F981" i="2"/>
  <c r="F984" i="1"/>
  <c r="A981" i="2" s="1"/>
  <c r="F980" i="2"/>
  <c r="F983" i="1"/>
  <c r="F979" i="2"/>
  <c r="F982" i="1"/>
  <c r="A979" i="2" s="1"/>
  <c r="F978" i="2"/>
  <c r="F981" i="1"/>
  <c r="A978" i="2" s="1"/>
  <c r="F977" i="2"/>
  <c r="F980" i="1"/>
  <c r="A977" i="2" s="1"/>
  <c r="F979" i="1"/>
  <c r="A976" i="2" s="1"/>
  <c r="F975" i="2"/>
  <c r="F978" i="1"/>
  <c r="A975" i="2" s="1"/>
  <c r="F974" i="2"/>
  <c r="F977" i="1"/>
  <c r="A974" i="2" s="1"/>
  <c r="F973" i="2"/>
  <c r="F976" i="1"/>
  <c r="A973" i="2" s="1"/>
  <c r="F972" i="2"/>
  <c r="F975" i="1"/>
  <c r="A972" i="2" s="1"/>
  <c r="F971" i="2"/>
  <c r="F974" i="1"/>
  <c r="A971" i="2" s="1"/>
  <c r="F970" i="2"/>
  <c r="F973" i="1"/>
  <c r="A970" i="2" s="1"/>
  <c r="F969" i="2"/>
  <c r="F972" i="1"/>
  <c r="A969" i="2" s="1"/>
  <c r="F968" i="2"/>
  <c r="F971" i="1"/>
  <c r="F967" i="2"/>
  <c r="F970" i="1"/>
  <c r="A967" i="2" s="1"/>
  <c r="F966" i="2"/>
  <c r="F969" i="1"/>
  <c r="A966" i="2" s="1"/>
  <c r="F965" i="2"/>
  <c r="F968" i="1"/>
  <c r="A965" i="2" s="1"/>
  <c r="F964" i="2"/>
  <c r="F967" i="1"/>
  <c r="A964" i="2" s="1"/>
  <c r="F963" i="2"/>
  <c r="F966" i="1"/>
  <c r="A963" i="2" s="1"/>
  <c r="F962" i="2"/>
  <c r="F965" i="1"/>
  <c r="A962" i="2" s="1"/>
  <c r="F961" i="2"/>
  <c r="F964" i="1"/>
  <c r="F960" i="2"/>
  <c r="F963" i="1"/>
  <c r="A960" i="2" s="1"/>
  <c r="F959" i="2"/>
  <c r="F962" i="1"/>
  <c r="A959" i="2" s="1"/>
  <c r="F958" i="2"/>
  <c r="F961" i="1"/>
  <c r="A958" i="2" s="1"/>
  <c r="F957" i="2"/>
  <c r="F960" i="1"/>
  <c r="A957" i="2" s="1"/>
  <c r="F956" i="2"/>
  <c r="F959" i="1"/>
  <c r="A956" i="2" s="1"/>
  <c r="F955" i="2"/>
  <c r="F958" i="1"/>
  <c r="A955" i="2" s="1"/>
  <c r="F954" i="2"/>
  <c r="F957" i="1"/>
  <c r="A954" i="2" s="1"/>
  <c r="F953" i="2"/>
  <c r="F956" i="1"/>
  <c r="A953" i="2" s="1"/>
  <c r="F952" i="2"/>
  <c r="F955" i="1"/>
  <c r="F951" i="2"/>
  <c r="F954" i="1"/>
  <c r="A951" i="2" s="1"/>
  <c r="F950" i="2"/>
  <c r="F953" i="1"/>
  <c r="A950" i="2" s="1"/>
  <c r="F949" i="2"/>
  <c r="F952" i="1"/>
  <c r="A949" i="2" s="1"/>
  <c r="F948" i="2"/>
  <c r="F951" i="1"/>
  <c r="F947" i="2"/>
  <c r="F950" i="1"/>
  <c r="A947" i="2" s="1"/>
  <c r="F946" i="2"/>
  <c r="F949" i="1"/>
  <c r="A946" i="2" s="1"/>
  <c r="F945" i="2"/>
  <c r="F948" i="1"/>
  <c r="A945" i="2" s="1"/>
  <c r="F944" i="2"/>
  <c r="F947" i="1"/>
  <c r="F943" i="2"/>
  <c r="F946" i="1"/>
  <c r="A943" i="2" s="1"/>
  <c r="F942" i="2"/>
  <c r="F945" i="1"/>
  <c r="A942" i="2" s="1"/>
  <c r="F941" i="2"/>
  <c r="F944" i="1"/>
  <c r="A941" i="2" s="1"/>
  <c r="F943" i="1"/>
  <c r="A940" i="2" s="1"/>
  <c r="F939" i="2"/>
  <c r="F942" i="1"/>
  <c r="A939" i="2" s="1"/>
  <c r="F938" i="2"/>
  <c r="F941" i="1"/>
  <c r="A938" i="2" s="1"/>
  <c r="F937" i="2"/>
  <c r="F940" i="1"/>
  <c r="A937" i="2" s="1"/>
  <c r="F936" i="2"/>
  <c r="F939" i="1"/>
  <c r="A936" i="2" s="1"/>
  <c r="F935" i="2"/>
  <c r="F938" i="1"/>
  <c r="A935" i="2" s="1"/>
  <c r="F934" i="2"/>
  <c r="F937" i="1"/>
  <c r="A934" i="2" s="1"/>
  <c r="F933" i="2"/>
  <c r="F936" i="1"/>
  <c r="A933" i="2" s="1"/>
  <c r="F932" i="2"/>
  <c r="F935" i="1"/>
  <c r="A932" i="2" s="1"/>
  <c r="F931" i="2"/>
  <c r="F934" i="1"/>
  <c r="A931" i="2" s="1"/>
  <c r="F933" i="1"/>
  <c r="A930" i="2" s="1"/>
  <c r="F929" i="2"/>
  <c r="F932" i="1"/>
  <c r="A929" i="2" s="1"/>
  <c r="F928" i="2"/>
  <c r="F931" i="1"/>
  <c r="A928" i="2" s="1"/>
  <c r="F927" i="2"/>
  <c r="F930" i="1"/>
  <c r="F926" i="2"/>
  <c r="F929" i="1"/>
  <c r="A926" i="2" s="1"/>
  <c r="F925" i="2"/>
  <c r="F928" i="1"/>
  <c r="A925" i="2" s="1"/>
  <c r="F924" i="2"/>
  <c r="F927" i="1"/>
  <c r="A924" i="2" s="1"/>
  <c r="F923" i="2"/>
  <c r="F926" i="1"/>
  <c r="F922" i="2"/>
  <c r="F925" i="1"/>
  <c r="A922" i="2" s="1"/>
  <c r="F921" i="2"/>
  <c r="F924" i="1"/>
  <c r="A921" i="2" s="1"/>
  <c r="F920" i="2"/>
  <c r="F923" i="1"/>
  <c r="F919" i="2"/>
  <c r="F922" i="1"/>
  <c r="A919" i="2" s="1"/>
  <c r="F918" i="2"/>
  <c r="F921" i="1"/>
  <c r="A918" i="2" s="1"/>
  <c r="F917" i="2"/>
  <c r="F920" i="1"/>
  <c r="A917" i="2" s="1"/>
  <c r="F916" i="2"/>
  <c r="F919" i="1"/>
  <c r="A916" i="2" s="1"/>
  <c r="F915" i="2"/>
  <c r="F918" i="1"/>
  <c r="A915" i="2" s="1"/>
  <c r="F914" i="2"/>
  <c r="F917" i="1"/>
  <c r="A914" i="2" s="1"/>
  <c r="F913" i="2"/>
  <c r="F916" i="1"/>
  <c r="A913" i="2" s="1"/>
  <c r="F912" i="2"/>
  <c r="F915" i="1"/>
  <c r="F911" i="2"/>
  <c r="F914" i="1"/>
  <c r="A911" i="2" s="1"/>
  <c r="F910" i="2"/>
  <c r="F913" i="1"/>
  <c r="A910" i="2" s="1"/>
  <c r="F909" i="2"/>
  <c r="F912" i="1"/>
  <c r="A909" i="2" s="1"/>
  <c r="F908" i="2"/>
  <c r="F911" i="1"/>
  <c r="A908" i="2" s="1"/>
  <c r="F907" i="2"/>
  <c r="F910" i="1"/>
  <c r="A907" i="2" s="1"/>
  <c r="F906" i="2"/>
  <c r="F909" i="1"/>
  <c r="A906" i="2" s="1"/>
  <c r="F905" i="2"/>
  <c r="F908" i="1"/>
  <c r="A905" i="2" s="1"/>
  <c r="F904" i="2"/>
  <c r="F907" i="1"/>
  <c r="A904" i="2" s="1"/>
  <c r="F903" i="2"/>
  <c r="F906" i="1"/>
  <c r="A903" i="2" s="1"/>
  <c r="F902" i="2"/>
  <c r="F905" i="1"/>
  <c r="A902" i="2" s="1"/>
  <c r="F901" i="2"/>
  <c r="F904" i="1"/>
  <c r="A901" i="2" s="1"/>
  <c r="F900" i="2"/>
  <c r="F903" i="1"/>
  <c r="A900" i="2" s="1"/>
  <c r="F899" i="2"/>
  <c r="F902" i="1"/>
  <c r="A899" i="2" s="1"/>
  <c r="F898" i="2"/>
  <c r="F901" i="1"/>
  <c r="A898" i="2" s="1"/>
  <c r="F897" i="2"/>
  <c r="F900" i="1"/>
  <c r="A897" i="2" s="1"/>
  <c r="F896" i="2"/>
  <c r="F899" i="1"/>
  <c r="F895" i="2"/>
  <c r="F898" i="1"/>
  <c r="A895" i="2" s="1"/>
  <c r="F894" i="2"/>
  <c r="F897" i="1"/>
  <c r="A894" i="2" s="1"/>
  <c r="F896" i="1"/>
  <c r="A893" i="2" s="1"/>
  <c r="F892" i="2"/>
  <c r="F895" i="1"/>
  <c r="A892" i="2" s="1"/>
  <c r="F891" i="2"/>
  <c r="F894" i="1"/>
  <c r="F890" i="2"/>
  <c r="F893" i="1"/>
  <c r="A890" i="2" s="1"/>
  <c r="F889" i="2"/>
  <c r="F892" i="1"/>
  <c r="A889" i="2" s="1"/>
  <c r="F888" i="2"/>
  <c r="F891" i="1"/>
  <c r="A888" i="2" s="1"/>
  <c r="F887" i="2"/>
  <c r="F890" i="1"/>
  <c r="A887" i="2" s="1"/>
  <c r="F886" i="2"/>
  <c r="F889" i="1"/>
  <c r="A886" i="2" s="1"/>
  <c r="F885" i="2"/>
  <c r="F888" i="1"/>
  <c r="A885" i="2" s="1"/>
  <c r="F884" i="2"/>
  <c r="F887" i="1"/>
  <c r="A884" i="2" s="1"/>
  <c r="F886" i="1"/>
  <c r="A883" i="2" s="1"/>
  <c r="F882" i="2"/>
  <c r="F885" i="1"/>
  <c r="A882" i="2" s="1"/>
  <c r="F881" i="2"/>
  <c r="F884" i="1"/>
  <c r="A881" i="2" s="1"/>
  <c r="F883" i="1"/>
  <c r="A880" i="2" s="1"/>
  <c r="F879" i="2"/>
  <c r="F882" i="1"/>
  <c r="A879" i="2" s="1"/>
  <c r="F878" i="2"/>
  <c r="F881" i="1"/>
  <c r="A878" i="2" s="1"/>
  <c r="F877" i="2"/>
  <c r="F880" i="1"/>
  <c r="A877" i="2" s="1"/>
  <c r="F876" i="2"/>
  <c r="F879" i="1"/>
  <c r="A876" i="2" s="1"/>
  <c r="F875" i="2"/>
  <c r="F878" i="1"/>
  <c r="A875" i="2" s="1"/>
  <c r="F874" i="2"/>
  <c r="F877" i="1"/>
  <c r="A874" i="2" s="1"/>
  <c r="F873" i="2"/>
  <c r="F876" i="1"/>
  <c r="A873" i="2" s="1"/>
  <c r="F872" i="2"/>
  <c r="F875" i="1"/>
  <c r="A872" i="2" s="1"/>
  <c r="F874" i="1"/>
  <c r="F870" i="2"/>
  <c r="F873" i="1"/>
  <c r="A870" i="2" s="1"/>
  <c r="F869" i="2"/>
  <c r="F872" i="1"/>
  <c r="A869" i="2" s="1"/>
  <c r="F871" i="1"/>
  <c r="A868" i="2" s="1"/>
  <c r="F867" i="2"/>
  <c r="F870" i="1"/>
  <c r="A867" i="2" s="1"/>
  <c r="F866" i="2"/>
  <c r="F869" i="1"/>
  <c r="A866" i="2" s="1"/>
  <c r="F865" i="2"/>
  <c r="F868" i="1"/>
  <c r="A865" i="2" s="1"/>
  <c r="F864" i="2"/>
  <c r="F867" i="1"/>
  <c r="A864" i="2" s="1"/>
  <c r="F863" i="2"/>
  <c r="F866" i="1"/>
  <c r="A863" i="2" s="1"/>
  <c r="F862" i="2"/>
  <c r="F865" i="1"/>
  <c r="A862" i="2" s="1"/>
  <c r="F861" i="2"/>
  <c r="F864" i="1"/>
  <c r="F860" i="2"/>
  <c r="F863" i="1"/>
  <c r="A860" i="2" s="1"/>
  <c r="F859" i="2"/>
  <c r="F862" i="1"/>
  <c r="A859" i="2" s="1"/>
  <c r="F858" i="2"/>
  <c r="F861" i="1"/>
  <c r="A858" i="2" s="1"/>
  <c r="F857" i="2"/>
  <c r="F860" i="1"/>
  <c r="A857" i="2" s="1"/>
  <c r="F856" i="2"/>
  <c r="F859" i="1"/>
  <c r="A856" i="2" s="1"/>
  <c r="F858" i="1"/>
  <c r="A855" i="2" s="1"/>
  <c r="F854" i="2"/>
  <c r="F857" i="1"/>
  <c r="A854" i="2" s="1"/>
  <c r="F853" i="2"/>
  <c r="F856" i="1"/>
  <c r="A853" i="2" s="1"/>
  <c r="F852" i="2"/>
  <c r="F855" i="1"/>
  <c r="A852" i="2" s="1"/>
  <c r="F851" i="2"/>
  <c r="F854" i="1"/>
  <c r="A851" i="2" s="1"/>
  <c r="F850" i="2"/>
  <c r="F853" i="1"/>
  <c r="A850" i="2" s="1"/>
  <c r="F852" i="1"/>
  <c r="A849" i="2" s="1"/>
  <c r="F851" i="1"/>
  <c r="A848" i="2" s="1"/>
  <c r="F847" i="2"/>
  <c r="F850" i="1"/>
  <c r="A847" i="2" s="1"/>
  <c r="F849" i="1"/>
  <c r="A846" i="2" s="1"/>
  <c r="F845" i="2"/>
  <c r="F848" i="1"/>
  <c r="A845" i="2" s="1"/>
  <c r="F844" i="2"/>
  <c r="F847" i="1"/>
  <c r="A844" i="2" s="1"/>
  <c r="F843" i="2"/>
  <c r="F846" i="1"/>
  <c r="A843" i="2" s="1"/>
  <c r="F842" i="2"/>
  <c r="F845" i="1"/>
  <c r="A842" i="2" s="1"/>
  <c r="F841" i="2"/>
  <c r="F844" i="1"/>
  <c r="A841" i="2" s="1"/>
  <c r="F840" i="2"/>
  <c r="F843" i="1"/>
  <c r="A840" i="2" s="1"/>
  <c r="F839" i="2"/>
  <c r="F842" i="1"/>
  <c r="A839" i="2" s="1"/>
  <c r="F838" i="2"/>
  <c r="F841" i="1"/>
  <c r="A838" i="2" s="1"/>
  <c r="F837" i="2"/>
  <c r="F840" i="1"/>
  <c r="A837" i="2" s="1"/>
  <c r="F836" i="2"/>
  <c r="F839" i="1"/>
  <c r="A836" i="2" s="1"/>
  <c r="F835" i="2"/>
  <c r="F838" i="1"/>
  <c r="A835" i="2" s="1"/>
  <c r="F834" i="2"/>
  <c r="F837" i="1"/>
  <c r="A834" i="2" s="1"/>
  <c r="F833" i="2"/>
  <c r="F836" i="1"/>
  <c r="A833" i="2" s="1"/>
  <c r="F832" i="2"/>
  <c r="F835" i="1"/>
  <c r="A832" i="2" s="1"/>
  <c r="F831" i="2"/>
  <c r="F834" i="1"/>
  <c r="A831" i="2" s="1"/>
  <c r="F833" i="1"/>
  <c r="A830" i="2" s="1"/>
  <c r="F829" i="2"/>
  <c r="F832" i="1"/>
  <c r="A829" i="2" s="1"/>
  <c r="F828" i="2"/>
  <c r="F831" i="1"/>
  <c r="F827" i="2"/>
  <c r="F830" i="1"/>
  <c r="A827" i="2" s="1"/>
  <c r="F826" i="2"/>
  <c r="F829" i="1"/>
  <c r="A826" i="2" s="1"/>
  <c r="F825" i="2"/>
  <c r="F828" i="1"/>
  <c r="A825" i="2" s="1"/>
  <c r="F824" i="2"/>
  <c r="F827" i="1"/>
  <c r="A824" i="2" s="1"/>
  <c r="F823" i="2"/>
  <c r="F826" i="1"/>
  <c r="A823" i="2" s="1"/>
  <c r="F822" i="2"/>
  <c r="F825" i="1"/>
  <c r="A822" i="2" s="1"/>
  <c r="F821" i="2"/>
  <c r="F824" i="1"/>
  <c r="A821" i="2" s="1"/>
  <c r="F820" i="2"/>
  <c r="F823" i="1"/>
  <c r="A820" i="2" s="1"/>
  <c r="F819" i="2"/>
  <c r="F822" i="1"/>
  <c r="F818" i="2"/>
  <c r="F821" i="1"/>
  <c r="A818" i="2" s="1"/>
  <c r="F817" i="2"/>
  <c r="F820" i="1"/>
  <c r="A817" i="2" s="1"/>
  <c r="F816" i="2"/>
  <c r="F819" i="1"/>
  <c r="A816" i="2" s="1"/>
  <c r="F815" i="2"/>
  <c r="F818" i="1"/>
  <c r="A815" i="2" s="1"/>
  <c r="F814" i="2"/>
  <c r="F817" i="1"/>
  <c r="A814" i="2" s="1"/>
  <c r="F813" i="2"/>
  <c r="F816" i="1"/>
  <c r="A813" i="2" s="1"/>
  <c r="F812" i="2"/>
  <c r="F815" i="1"/>
  <c r="A812" i="2" s="1"/>
  <c r="F811" i="2"/>
  <c r="F814" i="1"/>
  <c r="A811" i="2" s="1"/>
  <c r="F810" i="2"/>
  <c r="F813" i="1"/>
  <c r="A810" i="2" s="1"/>
  <c r="F809" i="2"/>
  <c r="F812" i="1"/>
  <c r="A809" i="2" s="1"/>
  <c r="F808" i="2"/>
  <c r="F811" i="1"/>
  <c r="A808" i="2" s="1"/>
  <c r="F807" i="2"/>
  <c r="F810" i="1"/>
  <c r="A807" i="2" s="1"/>
  <c r="F806" i="2"/>
  <c r="F809" i="1"/>
  <c r="A806" i="2" s="1"/>
  <c r="F805" i="2"/>
  <c r="F808" i="1"/>
  <c r="A805" i="2" s="1"/>
  <c r="F807" i="1"/>
  <c r="A804" i="2" s="1"/>
  <c r="F803" i="2"/>
  <c r="F806" i="1"/>
  <c r="A803" i="2" s="1"/>
  <c r="F802" i="2"/>
  <c r="F805" i="1"/>
  <c r="A802" i="2" s="1"/>
  <c r="F804" i="1"/>
  <c r="A801" i="2" s="1"/>
  <c r="F803" i="1"/>
  <c r="F799" i="2"/>
  <c r="F802" i="1"/>
  <c r="A799" i="2" s="1"/>
  <c r="F798" i="2"/>
  <c r="F801" i="1"/>
  <c r="A798" i="2" s="1"/>
  <c r="F797" i="2"/>
  <c r="F800" i="1"/>
  <c r="A797" i="2" s="1"/>
  <c r="F796" i="2"/>
  <c r="F799" i="1"/>
  <c r="A796" i="2" s="1"/>
  <c r="F795" i="2"/>
  <c r="F798" i="1"/>
  <c r="F794" i="2"/>
  <c r="F797" i="1"/>
  <c r="A794" i="2" s="1"/>
  <c r="F793" i="2"/>
  <c r="F796" i="1"/>
  <c r="A793" i="2" s="1"/>
  <c r="F792" i="2"/>
  <c r="F795" i="1"/>
  <c r="F791" i="2"/>
  <c r="F794" i="1"/>
  <c r="A791" i="2" s="1"/>
  <c r="F790" i="2"/>
  <c r="F793" i="1"/>
  <c r="A790" i="2" s="1"/>
  <c r="F789" i="2"/>
  <c r="F792" i="1"/>
  <c r="A789" i="2" s="1"/>
  <c r="F788" i="2"/>
  <c r="F791" i="1"/>
  <c r="A788" i="2" s="1"/>
  <c r="F787" i="2"/>
  <c r="F790" i="1"/>
  <c r="A787" i="2" s="1"/>
  <c r="F786" i="2"/>
  <c r="F789" i="1"/>
  <c r="A786" i="2" s="1"/>
  <c r="F785" i="2"/>
  <c r="F788" i="1"/>
  <c r="A785" i="2" s="1"/>
  <c r="F784" i="2"/>
  <c r="F787" i="1"/>
  <c r="A784" i="2" s="1"/>
  <c r="F783" i="2"/>
  <c r="F786" i="1"/>
  <c r="A783" i="2" s="1"/>
  <c r="F782" i="2"/>
  <c r="F785" i="1"/>
  <c r="A782" i="2" s="1"/>
  <c r="F781" i="2"/>
  <c r="F784" i="1"/>
  <c r="A781" i="2" s="1"/>
  <c r="F780" i="2"/>
  <c r="F783" i="1"/>
  <c r="A780" i="2" s="1"/>
  <c r="F779" i="2"/>
  <c r="F782" i="1"/>
  <c r="A779" i="2" s="1"/>
  <c r="F778" i="2"/>
  <c r="F781" i="1"/>
  <c r="F780" i="1"/>
  <c r="A777" i="2" s="1"/>
  <c r="F779" i="1"/>
  <c r="A776" i="2" s="1"/>
  <c r="F775" i="2"/>
  <c r="F778" i="1"/>
  <c r="F774" i="2"/>
  <c r="F777" i="1"/>
  <c r="A774" i="2" s="1"/>
  <c r="F773" i="2"/>
  <c r="F776" i="1"/>
  <c r="A773" i="2" s="1"/>
  <c r="F772" i="2"/>
  <c r="F775" i="1"/>
  <c r="A772" i="2" s="1"/>
  <c r="F771" i="2"/>
  <c r="F774" i="1"/>
  <c r="A771" i="2" s="1"/>
  <c r="F770" i="2"/>
  <c r="F773" i="1"/>
  <c r="A770" i="2" s="1"/>
  <c r="F772" i="1"/>
  <c r="A769" i="2" s="1"/>
  <c r="F768" i="2"/>
  <c r="F771" i="1"/>
  <c r="F767" i="2"/>
  <c r="F770" i="1"/>
  <c r="A767" i="2" s="1"/>
  <c r="F766" i="2"/>
  <c r="F769" i="1"/>
  <c r="A766" i="2" s="1"/>
  <c r="F765" i="2"/>
  <c r="F768" i="1"/>
  <c r="A765" i="2" s="1"/>
  <c r="F764" i="2"/>
  <c r="F767" i="1"/>
  <c r="A764" i="2" s="1"/>
  <c r="F763" i="2"/>
  <c r="F766" i="1"/>
  <c r="A763" i="2" s="1"/>
  <c r="F762" i="2"/>
  <c r="F765" i="1"/>
  <c r="A762" i="2" s="1"/>
  <c r="F761" i="2"/>
  <c r="F764" i="1"/>
  <c r="A761" i="2" s="1"/>
  <c r="F760" i="2"/>
  <c r="F763" i="1"/>
  <c r="F759" i="2"/>
  <c r="F762" i="1"/>
  <c r="A759" i="2" s="1"/>
  <c r="F758" i="2"/>
  <c r="F761" i="1"/>
  <c r="A758" i="2" s="1"/>
  <c r="F757" i="2"/>
  <c r="F760" i="1"/>
  <c r="A757" i="2" s="1"/>
  <c r="F756" i="2"/>
  <c r="F759" i="1"/>
  <c r="A756" i="2" s="1"/>
  <c r="F755" i="2"/>
  <c r="F758" i="1"/>
  <c r="A755" i="2" s="1"/>
  <c r="F754" i="2"/>
  <c r="F757" i="1"/>
  <c r="A754" i="2" s="1"/>
  <c r="F753" i="2"/>
  <c r="F756" i="1"/>
  <c r="A753" i="2" s="1"/>
  <c r="F752" i="2"/>
  <c r="F755" i="1"/>
  <c r="A752" i="2" s="1"/>
  <c r="F751" i="2"/>
  <c r="F754" i="1"/>
  <c r="A751" i="2" s="1"/>
  <c r="F750" i="2"/>
  <c r="F753" i="1"/>
  <c r="A750" i="2" s="1"/>
  <c r="F749" i="2"/>
  <c r="F752" i="1"/>
  <c r="A749" i="2" s="1"/>
  <c r="F748" i="2"/>
  <c r="F751" i="1"/>
  <c r="A748" i="2" s="1"/>
  <c r="F747" i="2"/>
  <c r="F750" i="1"/>
  <c r="A747" i="2" s="1"/>
  <c r="F746" i="2"/>
  <c r="F749" i="1"/>
  <c r="A746" i="2" s="1"/>
  <c r="F745" i="2"/>
  <c r="F748" i="1"/>
  <c r="A745" i="2" s="1"/>
  <c r="F744" i="2"/>
  <c r="F747" i="1"/>
  <c r="F743" i="2"/>
  <c r="F746" i="1"/>
  <c r="A743" i="2" s="1"/>
  <c r="F742" i="2"/>
  <c r="F745" i="1"/>
  <c r="A742" i="2" s="1"/>
  <c r="F741" i="2"/>
  <c r="F744" i="1"/>
  <c r="A741" i="2" s="1"/>
  <c r="F743" i="1"/>
  <c r="A740" i="2" s="1"/>
  <c r="F739" i="2"/>
  <c r="F742" i="1"/>
  <c r="A739" i="2" s="1"/>
  <c r="F738" i="2"/>
  <c r="F741" i="1"/>
  <c r="A738" i="2" s="1"/>
  <c r="F737" i="2"/>
  <c r="F740" i="1"/>
  <c r="A737" i="2" s="1"/>
  <c r="F736" i="2"/>
  <c r="F739" i="1"/>
  <c r="A736" i="2" s="1"/>
  <c r="F735" i="2"/>
  <c r="F738" i="1"/>
  <c r="A735" i="2" s="1"/>
  <c r="F734" i="2"/>
  <c r="F737" i="1"/>
  <c r="A734" i="2" s="1"/>
  <c r="F733" i="2"/>
  <c r="F736" i="1"/>
  <c r="A733" i="2" s="1"/>
  <c r="F732" i="2"/>
  <c r="F735" i="1"/>
  <c r="A732" i="2" s="1"/>
  <c r="F731" i="2"/>
  <c r="F734" i="1"/>
  <c r="A731" i="2" s="1"/>
  <c r="F730" i="2"/>
  <c r="F733" i="1"/>
  <c r="A730" i="2" s="1"/>
  <c r="F732" i="1"/>
  <c r="A729" i="2" s="1"/>
  <c r="F728" i="2"/>
  <c r="F731" i="1"/>
  <c r="F727" i="2"/>
  <c r="F730" i="1"/>
  <c r="A727" i="2" s="1"/>
  <c r="F726" i="2"/>
  <c r="F729" i="1"/>
  <c r="A726" i="2" s="1"/>
  <c r="F725" i="2"/>
  <c r="F728" i="1"/>
  <c r="A725" i="2" s="1"/>
  <c r="F724" i="2"/>
  <c r="F727" i="1"/>
  <c r="A724" i="2" s="1"/>
  <c r="F723" i="2"/>
  <c r="F726" i="1"/>
  <c r="A723" i="2" s="1"/>
  <c r="F722" i="2"/>
  <c r="F725" i="1"/>
  <c r="A722" i="2" s="1"/>
  <c r="F721" i="2"/>
  <c r="F724" i="1"/>
  <c r="A721" i="2" s="1"/>
  <c r="F720" i="2"/>
  <c r="F723" i="1"/>
  <c r="A720" i="2" s="1"/>
  <c r="F719" i="2"/>
  <c r="F722" i="1"/>
  <c r="A719" i="2" s="1"/>
  <c r="F721" i="1"/>
  <c r="A718" i="2" s="1"/>
  <c r="F717" i="2"/>
  <c r="F720" i="1"/>
  <c r="A717" i="2" s="1"/>
  <c r="F716" i="2"/>
  <c r="F719" i="1"/>
  <c r="A716" i="2" s="1"/>
  <c r="F718" i="1"/>
  <c r="A715" i="2" s="1"/>
  <c r="F714" i="2"/>
  <c r="F717" i="1"/>
  <c r="A714" i="2" s="1"/>
  <c r="F713" i="2"/>
  <c r="F716" i="1"/>
  <c r="A713" i="2" s="1"/>
  <c r="F712" i="2"/>
  <c r="F715" i="1"/>
  <c r="A712" i="2" s="1"/>
  <c r="F711" i="2"/>
  <c r="F714" i="1"/>
  <c r="F713" i="1"/>
  <c r="A710" i="2" s="1"/>
  <c r="F709" i="2"/>
  <c r="F712" i="1"/>
  <c r="A709" i="2" s="1"/>
  <c r="F708" i="2"/>
  <c r="F711" i="1"/>
  <c r="F707" i="2"/>
  <c r="F710" i="1"/>
  <c r="A707" i="2" s="1"/>
  <c r="F706" i="2"/>
  <c r="F709" i="1"/>
  <c r="A706" i="2" s="1"/>
  <c r="F708" i="1"/>
  <c r="A705" i="2" s="1"/>
  <c r="F704" i="2"/>
  <c r="F707" i="1"/>
  <c r="A704" i="2" s="1"/>
  <c r="F703" i="2"/>
  <c r="F706" i="1"/>
  <c r="A703" i="2" s="1"/>
  <c r="F702" i="2"/>
  <c r="F705" i="1"/>
  <c r="A702" i="2" s="1"/>
  <c r="F701" i="2"/>
  <c r="F704" i="1"/>
  <c r="A701" i="2" s="1"/>
  <c r="F700" i="2"/>
  <c r="F703" i="1"/>
  <c r="A700" i="2" s="1"/>
  <c r="F699" i="2"/>
  <c r="F702" i="1"/>
  <c r="A699" i="2" s="1"/>
  <c r="F698" i="2"/>
  <c r="F701" i="1"/>
  <c r="A698" i="2" s="1"/>
  <c r="F697" i="2"/>
  <c r="F700" i="1"/>
  <c r="A697" i="2" s="1"/>
  <c r="F696" i="2"/>
  <c r="F699" i="1"/>
  <c r="A696" i="2" s="1"/>
  <c r="F695" i="2"/>
  <c r="F698" i="1"/>
  <c r="A695" i="2" s="1"/>
  <c r="F694" i="2"/>
  <c r="F697" i="1"/>
  <c r="A694" i="2" s="1"/>
  <c r="F693" i="2"/>
  <c r="F696" i="1"/>
  <c r="A693" i="2" s="1"/>
  <c r="F692" i="2"/>
  <c r="F695" i="1"/>
  <c r="A692" i="2" s="1"/>
  <c r="F691" i="2"/>
  <c r="F694" i="1"/>
  <c r="A691" i="2" s="1"/>
  <c r="F690" i="2"/>
  <c r="F693" i="1"/>
  <c r="A690" i="2" s="1"/>
  <c r="F689" i="2"/>
  <c r="F692" i="1"/>
  <c r="A689" i="2" s="1"/>
  <c r="F688" i="2"/>
  <c r="F691" i="1"/>
  <c r="F687" i="2"/>
  <c r="F690" i="1"/>
  <c r="A687" i="2" s="1"/>
  <c r="F686" i="2"/>
  <c r="F689" i="1"/>
  <c r="A686" i="2" s="1"/>
  <c r="F685" i="2"/>
  <c r="F688" i="1"/>
  <c r="A685" i="2" s="1"/>
  <c r="F684" i="2"/>
  <c r="F687" i="1"/>
  <c r="A684" i="2" s="1"/>
  <c r="F683" i="2"/>
  <c r="F686" i="1"/>
  <c r="A683" i="2" s="1"/>
  <c r="F682" i="2"/>
  <c r="F685" i="1"/>
  <c r="A682" i="2" s="1"/>
  <c r="F681" i="2"/>
  <c r="F684" i="1"/>
  <c r="A681" i="2" s="1"/>
  <c r="F680" i="2"/>
  <c r="F683" i="1"/>
  <c r="F679" i="2"/>
  <c r="F682" i="1"/>
  <c r="A679" i="2" s="1"/>
  <c r="F678" i="2"/>
  <c r="F681" i="1"/>
  <c r="A678" i="2" s="1"/>
  <c r="F677" i="2"/>
  <c r="F680" i="1"/>
  <c r="F679" i="1"/>
  <c r="A676" i="2" s="1"/>
  <c r="F678" i="1"/>
  <c r="A675" i="2" s="1"/>
  <c r="F674" i="2"/>
  <c r="F677" i="1"/>
  <c r="A674" i="2" s="1"/>
  <c r="F673" i="2"/>
  <c r="F676" i="1"/>
  <c r="A673" i="2" s="1"/>
  <c r="F672" i="2"/>
  <c r="F675" i="1"/>
  <c r="A672" i="2" s="1"/>
  <c r="F671" i="2"/>
  <c r="F674" i="1"/>
  <c r="A671" i="2" s="1"/>
  <c r="F670" i="2"/>
  <c r="F673" i="1"/>
  <c r="A670" i="2" s="1"/>
  <c r="F669" i="2"/>
  <c r="F672" i="1"/>
  <c r="A669" i="2" s="1"/>
  <c r="F671" i="1"/>
  <c r="F667" i="2"/>
  <c r="F670" i="1"/>
  <c r="A667" i="2" s="1"/>
  <c r="F666" i="2"/>
  <c r="F669" i="1"/>
  <c r="A666" i="2" s="1"/>
  <c r="F665" i="2"/>
  <c r="F668" i="1"/>
  <c r="A665" i="2" s="1"/>
  <c r="F664" i="2"/>
  <c r="F667" i="1"/>
  <c r="A664" i="2" s="1"/>
  <c r="F663" i="2"/>
  <c r="F666" i="1"/>
  <c r="A663" i="2" s="1"/>
  <c r="F662" i="2"/>
  <c r="F665" i="1"/>
  <c r="A662" i="2" s="1"/>
  <c r="F661" i="2"/>
  <c r="F664" i="1"/>
  <c r="A661" i="2" s="1"/>
  <c r="F660" i="2"/>
  <c r="F663" i="1"/>
  <c r="A660" i="2" s="1"/>
  <c r="F659" i="2"/>
  <c r="F662" i="1"/>
  <c r="A659" i="2" s="1"/>
  <c r="F658" i="2"/>
  <c r="F661" i="1"/>
  <c r="A658" i="2" s="1"/>
  <c r="F657" i="2"/>
  <c r="F660" i="1"/>
  <c r="A657" i="2" s="1"/>
  <c r="F656" i="2"/>
  <c r="F659" i="1"/>
  <c r="A656" i="2" s="1"/>
  <c r="F655" i="2"/>
  <c r="F658" i="1"/>
  <c r="A655" i="2" s="1"/>
  <c r="F654" i="2"/>
  <c r="F657" i="1"/>
  <c r="A654" i="2" s="1"/>
  <c r="F653" i="2"/>
  <c r="F656" i="1"/>
  <c r="A653" i="2" s="1"/>
  <c r="F652" i="2"/>
  <c r="F655" i="1"/>
  <c r="F651" i="2"/>
  <c r="F654" i="1"/>
  <c r="A651" i="2" s="1"/>
  <c r="F650" i="2"/>
  <c r="F653" i="1"/>
  <c r="A650" i="2" s="1"/>
  <c r="F649" i="2"/>
  <c r="F652" i="1"/>
  <c r="A649" i="2" s="1"/>
  <c r="F651" i="1"/>
  <c r="A648" i="2" s="1"/>
  <c r="F647" i="2"/>
  <c r="F650" i="1"/>
  <c r="A647" i="2" s="1"/>
  <c r="F649" i="1"/>
  <c r="A646" i="2" s="1"/>
  <c r="F645" i="2"/>
  <c r="F648" i="1"/>
  <c r="A645" i="2" s="1"/>
  <c r="F644" i="2"/>
  <c r="F647" i="1"/>
  <c r="F643" i="2"/>
  <c r="F646" i="1"/>
  <c r="A643" i="2" s="1"/>
  <c r="F642" i="2"/>
  <c r="F645" i="1"/>
  <c r="A642" i="2" s="1"/>
  <c r="F641" i="2"/>
  <c r="F644" i="1"/>
  <c r="A641" i="2" s="1"/>
  <c r="F640" i="2"/>
  <c r="F643" i="1"/>
  <c r="A640" i="2" s="1"/>
  <c r="F642" i="1"/>
  <c r="F638" i="2"/>
  <c r="F641" i="1"/>
  <c r="A638" i="2" s="1"/>
  <c r="F637" i="2"/>
  <c r="F640" i="1"/>
  <c r="A637" i="2" s="1"/>
  <c r="F636" i="2"/>
  <c r="F639" i="1"/>
  <c r="A636" i="2" s="1"/>
  <c r="F635" i="2"/>
  <c r="F638" i="1"/>
  <c r="A635" i="2" s="1"/>
  <c r="F634" i="2"/>
  <c r="F637" i="1"/>
  <c r="A634" i="2" s="1"/>
  <c r="F636" i="1"/>
  <c r="A633" i="2" s="1"/>
  <c r="F632" i="2"/>
  <c r="F635" i="1"/>
  <c r="A632" i="2" s="1"/>
  <c r="F631" i="2"/>
  <c r="F634" i="1"/>
  <c r="A631" i="2" s="1"/>
  <c r="F630" i="2"/>
  <c r="F633" i="1"/>
  <c r="A630" i="2" s="1"/>
  <c r="F629" i="2"/>
  <c r="F632" i="1"/>
  <c r="A629" i="2" s="1"/>
  <c r="F628" i="2"/>
  <c r="F631" i="1"/>
  <c r="A628" i="2" s="1"/>
  <c r="F627" i="2"/>
  <c r="F630" i="1"/>
  <c r="F626" i="2"/>
  <c r="F629" i="1"/>
  <c r="A626" i="2" s="1"/>
  <c r="F625" i="2"/>
  <c r="F628" i="1"/>
  <c r="A625" i="2" s="1"/>
  <c r="F624" i="2"/>
  <c r="F627" i="1"/>
  <c r="A624" i="2" s="1"/>
  <c r="F623" i="2"/>
  <c r="F626" i="1"/>
  <c r="A623" i="2" s="1"/>
  <c r="F622" i="2"/>
  <c r="F625" i="1"/>
  <c r="A622" i="2" s="1"/>
  <c r="F621" i="2"/>
  <c r="F624" i="1"/>
  <c r="A621" i="2" s="1"/>
  <c r="F620" i="2"/>
  <c r="F623" i="1"/>
  <c r="A620" i="2" s="1"/>
  <c r="F619" i="2"/>
  <c r="F622" i="1"/>
  <c r="A619" i="2" s="1"/>
  <c r="F618" i="2"/>
  <c r="F621" i="1"/>
  <c r="A618" i="2" s="1"/>
  <c r="F617" i="2"/>
  <c r="F620" i="1"/>
  <c r="A617" i="2" s="1"/>
  <c r="F619" i="1"/>
  <c r="A616" i="2" s="1"/>
  <c r="F615" i="2"/>
  <c r="F618" i="1"/>
  <c r="A615" i="2" s="1"/>
  <c r="F614" i="2"/>
  <c r="F617" i="1"/>
  <c r="A614" i="2" s="1"/>
  <c r="F613" i="2"/>
  <c r="F616" i="1"/>
  <c r="A613" i="2" s="1"/>
  <c r="F612" i="2"/>
  <c r="F615" i="1"/>
  <c r="F614" i="1"/>
  <c r="A611" i="2" s="1"/>
  <c r="F610" i="2"/>
  <c r="F613" i="1"/>
  <c r="A610" i="2" s="1"/>
  <c r="F609" i="2"/>
  <c r="F612" i="1"/>
  <c r="A609" i="2" s="1"/>
  <c r="F611" i="1"/>
  <c r="A608" i="2" s="1"/>
  <c r="F607" i="2"/>
  <c r="F610" i="1"/>
  <c r="A607" i="2" s="1"/>
  <c r="F606" i="2"/>
  <c r="F609" i="1"/>
  <c r="A606" i="2" s="1"/>
  <c r="F605" i="2"/>
  <c r="F608" i="1"/>
  <c r="A605" i="2" s="1"/>
  <c r="F607" i="1"/>
  <c r="A604" i="2" s="1"/>
  <c r="F603" i="2"/>
  <c r="F606" i="1"/>
  <c r="A603" i="2" s="1"/>
  <c r="F602" i="2"/>
  <c r="F605" i="1"/>
  <c r="A602" i="2" s="1"/>
  <c r="F601" i="2"/>
  <c r="F604" i="1"/>
  <c r="A601" i="2" s="1"/>
  <c r="F600" i="2"/>
  <c r="F603" i="1"/>
  <c r="A600" i="2" s="1"/>
  <c r="F599" i="2"/>
  <c r="F602" i="1"/>
  <c r="A599" i="2" s="1"/>
  <c r="F598" i="2"/>
  <c r="F601" i="1"/>
  <c r="A598" i="2" s="1"/>
  <c r="F597" i="2"/>
  <c r="F600" i="1"/>
  <c r="A597" i="2" s="1"/>
  <c r="F596" i="2"/>
  <c r="F599" i="1"/>
  <c r="A596" i="2" s="1"/>
  <c r="F595" i="2"/>
  <c r="F598" i="1"/>
  <c r="A595" i="2" s="1"/>
  <c r="F597" i="1"/>
  <c r="A594" i="2" s="1"/>
  <c r="F593" i="2"/>
  <c r="F596" i="1"/>
  <c r="A593" i="2" s="1"/>
  <c r="F592" i="2"/>
  <c r="F595" i="1"/>
  <c r="F591" i="2"/>
  <c r="F594" i="1"/>
  <c r="A591" i="2" s="1"/>
  <c r="F590" i="2"/>
  <c r="F593" i="1"/>
  <c r="A590" i="2" s="1"/>
  <c r="F589" i="2"/>
  <c r="F592" i="1"/>
  <c r="A589" i="2" s="1"/>
  <c r="F588" i="2"/>
  <c r="F591" i="1"/>
  <c r="A588" i="2" s="1"/>
  <c r="F587" i="2"/>
  <c r="F590" i="1"/>
  <c r="A587" i="2" s="1"/>
  <c r="F586" i="2"/>
  <c r="F589" i="1"/>
  <c r="A586" i="2" s="1"/>
  <c r="F585" i="2"/>
  <c r="F588" i="1"/>
  <c r="A585" i="2" s="1"/>
  <c r="F584" i="2"/>
  <c r="F587" i="1"/>
  <c r="A584" i="2" s="1"/>
  <c r="F583" i="2"/>
  <c r="F586" i="1"/>
  <c r="F582" i="2"/>
  <c r="F585" i="1"/>
  <c r="A582" i="2" s="1"/>
  <c r="F581" i="2"/>
  <c r="F584" i="1"/>
  <c r="A581" i="2" s="1"/>
  <c r="F580" i="2"/>
  <c r="F583" i="1"/>
  <c r="F579" i="2"/>
  <c r="F582" i="1"/>
  <c r="A579" i="2" s="1"/>
  <c r="F578" i="2"/>
  <c r="F581" i="1"/>
  <c r="A578" i="2" s="1"/>
  <c r="F577" i="2"/>
  <c r="F580" i="1"/>
  <c r="A577" i="2" s="1"/>
  <c r="F576" i="2"/>
  <c r="F579" i="1"/>
  <c r="F575" i="2"/>
  <c r="F578" i="1"/>
  <c r="F574" i="2"/>
  <c r="F577" i="1"/>
  <c r="A574" i="2" s="1"/>
  <c r="F573" i="2"/>
  <c r="F576" i="1"/>
  <c r="A573" i="2" s="1"/>
  <c r="F575" i="1"/>
  <c r="A572" i="2" s="1"/>
  <c r="F571" i="2"/>
  <c r="F574" i="1"/>
  <c r="A571" i="2" s="1"/>
  <c r="F570" i="2"/>
  <c r="F573" i="1"/>
  <c r="A570" i="2" s="1"/>
  <c r="F569" i="2"/>
  <c r="F572" i="1"/>
  <c r="A569" i="2" s="1"/>
  <c r="F568" i="2"/>
  <c r="F571" i="1"/>
  <c r="A568" i="2" s="1"/>
  <c r="F567" i="2"/>
  <c r="F570" i="1"/>
  <c r="A567" i="2" s="1"/>
  <c r="F566" i="2"/>
  <c r="F569" i="1"/>
  <c r="A566" i="2" s="1"/>
  <c r="F565" i="2"/>
  <c r="F568" i="1"/>
  <c r="A565" i="2" s="1"/>
  <c r="F564" i="2"/>
  <c r="F567" i="1"/>
  <c r="A564" i="2" s="1"/>
  <c r="F563" i="2"/>
  <c r="F566" i="1"/>
  <c r="A563" i="2" s="1"/>
  <c r="F562" i="2"/>
  <c r="F565" i="1"/>
  <c r="A562" i="2" s="1"/>
  <c r="F561" i="2"/>
  <c r="F564" i="1"/>
  <c r="A561" i="2" s="1"/>
  <c r="F560" i="2"/>
  <c r="F563" i="1"/>
  <c r="A560" i="2" s="1"/>
  <c r="F559" i="2"/>
  <c r="F562" i="1"/>
  <c r="A559" i="2" s="1"/>
  <c r="F558" i="2"/>
  <c r="F561" i="1"/>
  <c r="A558" i="2" s="1"/>
  <c r="F557" i="2"/>
  <c r="F560" i="1"/>
  <c r="A557" i="2" s="1"/>
  <c r="F559" i="1"/>
  <c r="A556" i="2" s="1"/>
  <c r="F555" i="2"/>
  <c r="F558" i="1"/>
  <c r="A555" i="2" s="1"/>
  <c r="F554" i="2"/>
  <c r="F557" i="1"/>
  <c r="A554" i="2" s="1"/>
  <c r="F553" i="2"/>
  <c r="F556" i="1"/>
  <c r="A553" i="2" s="1"/>
  <c r="F555" i="1"/>
  <c r="A552" i="2" s="1"/>
  <c r="F551" i="2"/>
  <c r="F554" i="1"/>
  <c r="A551" i="2" s="1"/>
  <c r="F550" i="2"/>
  <c r="F553" i="1"/>
  <c r="A550" i="2" s="1"/>
  <c r="F549" i="2"/>
  <c r="F552" i="1"/>
  <c r="A549" i="2" s="1"/>
  <c r="F551" i="1"/>
  <c r="A548" i="2" s="1"/>
  <c r="F547" i="2"/>
  <c r="F550" i="1"/>
  <c r="A547" i="2" s="1"/>
  <c r="F546" i="2"/>
  <c r="F549" i="1"/>
  <c r="A546" i="2" s="1"/>
  <c r="F545" i="2"/>
  <c r="F548" i="1"/>
  <c r="A545" i="2" s="1"/>
  <c r="F544" i="2"/>
  <c r="F547" i="1"/>
  <c r="A544" i="2" s="1"/>
  <c r="F543" i="2"/>
  <c r="F546" i="1"/>
  <c r="A543" i="2" s="1"/>
  <c r="F545" i="1"/>
  <c r="A542" i="2" s="1"/>
  <c r="F544" i="1"/>
  <c r="A541" i="2" s="1"/>
  <c r="F540" i="2"/>
  <c r="F543" i="1"/>
  <c r="A540" i="2" s="1"/>
  <c r="F539" i="2"/>
  <c r="F542" i="1"/>
  <c r="A539" i="2" s="1"/>
  <c r="F538" i="2"/>
  <c r="F541" i="1"/>
  <c r="A538" i="2" s="1"/>
  <c r="F540" i="1"/>
  <c r="A537" i="2" s="1"/>
  <c r="F536" i="2"/>
  <c r="F539" i="1"/>
  <c r="A536" i="2" s="1"/>
  <c r="F535" i="2"/>
  <c r="F538" i="1"/>
  <c r="A535" i="2" s="1"/>
  <c r="F537" i="1"/>
  <c r="A534" i="2" s="1"/>
  <c r="F533" i="2"/>
  <c r="F536" i="1"/>
  <c r="A533" i="2" s="1"/>
  <c r="F532" i="2"/>
  <c r="F535" i="1"/>
  <c r="A532" i="2" s="1"/>
  <c r="F531" i="2"/>
  <c r="F534" i="1"/>
  <c r="A531" i="2" s="1"/>
  <c r="F530" i="2"/>
  <c r="F533" i="1"/>
  <c r="A530" i="2" s="1"/>
  <c r="F529" i="2"/>
  <c r="F532" i="1"/>
  <c r="A529" i="2" s="1"/>
  <c r="F531" i="1"/>
  <c r="A528" i="2" s="1"/>
  <c r="F527" i="2"/>
  <c r="F530" i="1"/>
  <c r="A527" i="2" s="1"/>
  <c r="F526" i="2"/>
  <c r="F529" i="1"/>
  <c r="A526" i="2" s="1"/>
  <c r="F525" i="2"/>
  <c r="F528" i="1"/>
  <c r="A525" i="2" s="1"/>
  <c r="F524" i="2"/>
  <c r="F527" i="1"/>
  <c r="A524" i="2" s="1"/>
  <c r="F523" i="2"/>
  <c r="F526" i="1"/>
  <c r="A523" i="2" s="1"/>
  <c r="F522" i="2"/>
  <c r="F525" i="1"/>
  <c r="A522" i="2" s="1"/>
  <c r="F521" i="2"/>
  <c r="F524" i="1"/>
  <c r="A521" i="2" s="1"/>
  <c r="F520" i="2"/>
  <c r="F523" i="1"/>
  <c r="A520" i="2" s="1"/>
  <c r="F519" i="2"/>
  <c r="F522" i="1"/>
  <c r="A519" i="2" s="1"/>
  <c r="F518" i="2"/>
  <c r="F521" i="1"/>
  <c r="A518" i="2" s="1"/>
  <c r="F517" i="2"/>
  <c r="F520" i="1"/>
  <c r="A517" i="2" s="1"/>
  <c r="F516" i="2"/>
  <c r="F519" i="1"/>
  <c r="A516" i="2" s="1"/>
  <c r="F515" i="2"/>
  <c r="F518" i="1"/>
  <c r="A515" i="2" s="1"/>
  <c r="F514" i="2"/>
  <c r="F517" i="1"/>
  <c r="A514" i="2" s="1"/>
  <c r="F513" i="2"/>
  <c r="F516" i="1"/>
  <c r="A513" i="2" s="1"/>
  <c r="F512" i="2"/>
  <c r="F515" i="1"/>
  <c r="A512" i="2" s="1"/>
  <c r="F511" i="2"/>
  <c r="F514" i="1"/>
  <c r="A511" i="2" s="1"/>
  <c r="F510" i="2"/>
  <c r="F513" i="1"/>
  <c r="A510" i="2" s="1"/>
  <c r="F509" i="2"/>
  <c r="F512" i="1"/>
  <c r="A509" i="2" s="1"/>
  <c r="F508" i="2"/>
  <c r="F511" i="1"/>
  <c r="A508" i="2" s="1"/>
  <c r="F507" i="2"/>
  <c r="F510" i="1"/>
  <c r="F506" i="2"/>
  <c r="F509" i="1"/>
  <c r="A506" i="2" s="1"/>
  <c r="F505" i="2"/>
  <c r="F508" i="1"/>
  <c r="A505" i="2" s="1"/>
  <c r="F504" i="2"/>
  <c r="F507" i="1"/>
  <c r="A504" i="2" s="1"/>
  <c r="F503" i="2"/>
  <c r="F506" i="1"/>
  <c r="A503" i="2" s="1"/>
  <c r="F502" i="2"/>
  <c r="F505" i="1"/>
  <c r="A502" i="2" s="1"/>
  <c r="F501" i="2"/>
  <c r="F504" i="1"/>
  <c r="A501" i="2" s="1"/>
  <c r="F503" i="1"/>
  <c r="A500" i="2" s="1"/>
  <c r="F499" i="2"/>
  <c r="F502" i="1"/>
  <c r="A499" i="2" s="1"/>
  <c r="F498" i="2"/>
  <c r="F501" i="1"/>
  <c r="A498" i="2" s="1"/>
  <c r="F497" i="2"/>
  <c r="F500" i="1"/>
  <c r="A497" i="2" s="1"/>
  <c r="F496" i="2"/>
  <c r="F499" i="1"/>
  <c r="A496" i="2" s="1"/>
  <c r="F495" i="2"/>
  <c r="F498" i="1"/>
  <c r="A495" i="2" s="1"/>
  <c r="F494" i="2"/>
  <c r="F497" i="1"/>
  <c r="A494" i="2" s="1"/>
  <c r="F493" i="2"/>
  <c r="F496" i="1"/>
  <c r="A493" i="2" s="1"/>
  <c r="F492" i="2"/>
  <c r="F495" i="1"/>
  <c r="A492" i="2" s="1"/>
  <c r="F491" i="2"/>
  <c r="F494" i="1"/>
  <c r="A491" i="2" s="1"/>
  <c r="F490" i="2"/>
  <c r="F493" i="1"/>
  <c r="A490" i="2" s="1"/>
  <c r="F492" i="1"/>
  <c r="A489" i="2" s="1"/>
  <c r="F488" i="2"/>
  <c r="F491" i="1"/>
  <c r="A488" i="2" s="1"/>
  <c r="F487" i="2"/>
  <c r="F490" i="1"/>
  <c r="A487" i="2" s="1"/>
  <c r="F486" i="2"/>
  <c r="F489" i="1"/>
  <c r="A486" i="2" s="1"/>
  <c r="F485" i="2"/>
  <c r="F488" i="1"/>
  <c r="A485" i="2" s="1"/>
  <c r="F484" i="2"/>
  <c r="F487" i="1"/>
  <c r="A484" i="2" s="1"/>
  <c r="F483" i="2"/>
  <c r="F486" i="1"/>
  <c r="A483" i="2" s="1"/>
  <c r="F482" i="2"/>
  <c r="F485" i="1"/>
  <c r="A482" i="2" s="1"/>
  <c r="F481" i="2"/>
  <c r="F484" i="1"/>
  <c r="A481" i="2" s="1"/>
  <c r="F480" i="2"/>
  <c r="F483" i="1"/>
  <c r="A480" i="2" s="1"/>
  <c r="F479" i="2"/>
  <c r="F482" i="1"/>
  <c r="A479" i="2" s="1"/>
  <c r="F478" i="2"/>
  <c r="F481" i="1"/>
  <c r="A478" i="2" s="1"/>
  <c r="F477" i="2"/>
  <c r="F480" i="1"/>
  <c r="A477" i="2" s="1"/>
  <c r="F476" i="2"/>
  <c r="F479" i="1"/>
  <c r="A476" i="2" s="1"/>
  <c r="F475" i="2"/>
  <c r="F478" i="1"/>
  <c r="A475" i="2" s="1"/>
  <c r="F474" i="2"/>
  <c r="F477" i="1"/>
  <c r="A474" i="2" s="1"/>
  <c r="F473" i="2"/>
  <c r="F476" i="1"/>
  <c r="A473" i="2" s="1"/>
  <c r="F472" i="2"/>
  <c r="F475" i="1"/>
  <c r="A472" i="2" s="1"/>
  <c r="F471" i="2"/>
  <c r="F474" i="1"/>
  <c r="A471" i="2" s="1"/>
  <c r="F470" i="2"/>
  <c r="F473" i="1"/>
  <c r="A470" i="2" s="1"/>
  <c r="F469" i="2"/>
  <c r="F472" i="1"/>
  <c r="A469" i="2" s="1"/>
  <c r="F468" i="2"/>
  <c r="F471" i="1"/>
  <c r="A468" i="2" s="1"/>
  <c r="F467" i="2"/>
  <c r="F470" i="1"/>
  <c r="A467" i="2" s="1"/>
  <c r="F466" i="2"/>
  <c r="F469" i="1"/>
  <c r="A466" i="2" s="1"/>
  <c r="F465" i="2"/>
  <c r="F468" i="1"/>
  <c r="A465" i="2" s="1"/>
  <c r="F464" i="2"/>
  <c r="F467" i="1"/>
  <c r="A464" i="2" s="1"/>
  <c r="F463" i="2"/>
  <c r="F466" i="1"/>
  <c r="A463" i="2" s="1"/>
  <c r="F462" i="2"/>
  <c r="F465" i="1"/>
  <c r="A462" i="2" s="1"/>
  <c r="F464" i="1"/>
  <c r="A461" i="2" s="1"/>
  <c r="F460" i="2"/>
  <c r="F463" i="1"/>
  <c r="A460" i="2" s="1"/>
  <c r="F459" i="2"/>
  <c r="F462" i="1"/>
  <c r="A459" i="2" s="1"/>
  <c r="F458" i="2"/>
  <c r="F461" i="1"/>
  <c r="A458" i="2" s="1"/>
  <c r="F457" i="2"/>
  <c r="F460" i="1"/>
  <c r="A457" i="2" s="1"/>
  <c r="F456" i="2"/>
  <c r="F459" i="1"/>
  <c r="A456" i="2" s="1"/>
  <c r="F455" i="2"/>
  <c r="F458" i="1"/>
  <c r="A455" i="2" s="1"/>
  <c r="F454" i="2"/>
  <c r="F457" i="1"/>
  <c r="A454" i="2" s="1"/>
  <c r="F453" i="2"/>
  <c r="F456" i="1"/>
  <c r="A453" i="2" s="1"/>
  <c r="F452" i="2"/>
  <c r="F455" i="1"/>
  <c r="A452" i="2" s="1"/>
  <c r="F451" i="2"/>
  <c r="F454" i="1"/>
  <c r="A451" i="2" s="1"/>
  <c r="F450" i="2"/>
  <c r="F453" i="1"/>
  <c r="A450" i="2" s="1"/>
  <c r="F449" i="2"/>
  <c r="F452" i="1"/>
  <c r="A449" i="2" s="1"/>
  <c r="F451" i="1"/>
  <c r="A448" i="2" s="1"/>
  <c r="F447" i="2"/>
  <c r="F450" i="1"/>
  <c r="A447" i="2" s="1"/>
  <c r="F446" i="2"/>
  <c r="F449" i="1"/>
  <c r="A446" i="2" s="1"/>
  <c r="F448" i="1"/>
  <c r="F444" i="2"/>
  <c r="F447" i="1"/>
  <c r="A444" i="2" s="1"/>
  <c r="F443" i="2"/>
  <c r="F446" i="1"/>
  <c r="A443" i="2" s="1"/>
  <c r="F442" i="2"/>
  <c r="F445" i="1"/>
  <c r="A442" i="2" s="1"/>
  <c r="F441" i="2"/>
  <c r="F444" i="1"/>
  <c r="A441" i="2" s="1"/>
  <c r="F440" i="2"/>
  <c r="F443" i="1"/>
  <c r="F439" i="2"/>
  <c r="F442" i="1"/>
  <c r="A439" i="2" s="1"/>
  <c r="F438" i="2"/>
  <c r="F441" i="1"/>
  <c r="A438" i="2" s="1"/>
  <c r="F437" i="2"/>
  <c r="F440" i="1"/>
  <c r="A437" i="2" s="1"/>
  <c r="F436" i="2"/>
  <c r="F439" i="1"/>
  <c r="A436" i="2" s="1"/>
  <c r="F435" i="2"/>
  <c r="F438" i="1"/>
  <c r="A435" i="2" s="1"/>
  <c r="F437" i="1"/>
  <c r="A434" i="2" s="1"/>
  <c r="F433" i="2"/>
  <c r="F436" i="1"/>
  <c r="A433" i="2" s="1"/>
  <c r="F432" i="2"/>
  <c r="F435" i="1"/>
  <c r="A432" i="2" s="1"/>
  <c r="F434" i="1"/>
  <c r="A431" i="2" s="1"/>
  <c r="F430" i="2"/>
  <c r="F433" i="1"/>
  <c r="A430" i="2" s="1"/>
  <c r="F429" i="2"/>
  <c r="F432" i="1"/>
  <c r="A429" i="2" s="1"/>
  <c r="F428" i="2"/>
  <c r="F431" i="1"/>
  <c r="A428" i="2" s="1"/>
  <c r="F427" i="2"/>
  <c r="F430" i="1"/>
  <c r="A427" i="2" s="1"/>
  <c r="F426" i="2"/>
  <c r="F429" i="1"/>
  <c r="A426" i="2" s="1"/>
  <c r="F428" i="1"/>
  <c r="A425" i="2" s="1"/>
  <c r="F424" i="2"/>
  <c r="F427" i="1"/>
  <c r="A424" i="2" s="1"/>
  <c r="F423" i="2"/>
  <c r="F426" i="1"/>
  <c r="A423" i="2" s="1"/>
  <c r="F422" i="2"/>
  <c r="F425" i="1"/>
  <c r="A422" i="2" s="1"/>
  <c r="F424" i="1"/>
  <c r="A421" i="2" s="1"/>
  <c r="F420" i="2"/>
  <c r="F423" i="1"/>
  <c r="A420" i="2" s="1"/>
  <c r="F419" i="2"/>
  <c r="F422" i="1"/>
  <c r="A419" i="2" s="1"/>
  <c r="F418" i="2"/>
  <c r="F421" i="1"/>
  <c r="A418" i="2" s="1"/>
  <c r="F417" i="2"/>
  <c r="F420" i="1"/>
  <c r="A417" i="2" s="1"/>
  <c r="F416" i="2"/>
  <c r="F419" i="1"/>
  <c r="A416" i="2" s="1"/>
  <c r="F415" i="2"/>
  <c r="F418" i="1"/>
  <c r="A415" i="2" s="1"/>
  <c r="F414" i="2"/>
  <c r="F417" i="1"/>
  <c r="A414" i="2" s="1"/>
  <c r="F416" i="1"/>
  <c r="A413" i="2" s="1"/>
  <c r="F412" i="2"/>
  <c r="F415" i="1"/>
  <c r="A412" i="2" s="1"/>
  <c r="F411" i="2"/>
  <c r="F414" i="1"/>
  <c r="A411" i="2" s="1"/>
  <c r="F410" i="2"/>
  <c r="F413" i="1"/>
  <c r="A410" i="2" s="1"/>
  <c r="F409" i="2"/>
  <c r="F412" i="1"/>
  <c r="A409" i="2" s="1"/>
  <c r="F408" i="2"/>
  <c r="F411" i="1"/>
  <c r="A408" i="2" s="1"/>
  <c r="F407" i="2"/>
  <c r="F410" i="1"/>
  <c r="A407" i="2" s="1"/>
  <c r="F406" i="2"/>
  <c r="F409" i="1"/>
  <c r="A406" i="2" s="1"/>
  <c r="F405" i="2"/>
  <c r="F408" i="1"/>
  <c r="A405" i="2" s="1"/>
  <c r="F407" i="1"/>
  <c r="A404" i="2" s="1"/>
  <c r="F403" i="2"/>
  <c r="F406" i="1"/>
  <c r="A403" i="2" s="1"/>
  <c r="F402" i="2"/>
  <c r="F405" i="1"/>
  <c r="A402" i="2" s="1"/>
  <c r="F401" i="2"/>
  <c r="F404" i="1"/>
  <c r="A401" i="2" s="1"/>
  <c r="F400" i="2"/>
  <c r="F403" i="1"/>
  <c r="A400" i="2" s="1"/>
  <c r="F399" i="2"/>
  <c r="F402" i="1"/>
  <c r="A399" i="2" s="1"/>
  <c r="F398" i="2"/>
  <c r="F401" i="1"/>
  <c r="A398" i="2" s="1"/>
  <c r="F397" i="2"/>
  <c r="F400" i="1"/>
  <c r="A397" i="2" s="1"/>
  <c r="F396" i="2"/>
  <c r="F399" i="1"/>
  <c r="A396" i="2" s="1"/>
  <c r="F395" i="2"/>
  <c r="F398" i="1"/>
  <c r="A395" i="2" s="1"/>
  <c r="F394" i="2"/>
  <c r="F397" i="1"/>
  <c r="A394" i="2" s="1"/>
  <c r="F393" i="2"/>
  <c r="F396" i="1"/>
  <c r="A393" i="2" s="1"/>
  <c r="F392" i="2"/>
  <c r="F395" i="1"/>
  <c r="A392" i="2" s="1"/>
  <c r="F391" i="2"/>
  <c r="F394" i="1"/>
  <c r="A391" i="2" s="1"/>
  <c r="F390" i="2"/>
  <c r="F393" i="1"/>
  <c r="A390" i="2" s="1"/>
  <c r="F389" i="2"/>
  <c r="F392" i="1"/>
  <c r="F388" i="2"/>
  <c r="F391" i="1"/>
  <c r="A388" i="2" s="1"/>
  <c r="F387" i="2"/>
  <c r="F390" i="1"/>
  <c r="A387" i="2" s="1"/>
  <c r="F386" i="2"/>
  <c r="F389" i="1"/>
  <c r="A386" i="2" s="1"/>
  <c r="F385" i="2"/>
  <c r="F388" i="1"/>
  <c r="A385" i="2" s="1"/>
  <c r="F384" i="2"/>
  <c r="F387" i="1"/>
  <c r="A384" i="2" s="1"/>
  <c r="F383" i="2"/>
  <c r="F386" i="1"/>
  <c r="A383" i="2" s="1"/>
  <c r="F385" i="1"/>
  <c r="A382" i="2" s="1"/>
  <c r="F381" i="2"/>
  <c r="F384" i="1"/>
  <c r="A381" i="2" s="1"/>
  <c r="F380" i="2"/>
  <c r="F383" i="1"/>
  <c r="A380" i="2" s="1"/>
  <c r="F379" i="2"/>
  <c r="F382" i="1"/>
  <c r="A379" i="2" s="1"/>
  <c r="F378" i="2"/>
  <c r="F381" i="1"/>
  <c r="A378" i="2" s="1"/>
  <c r="F380" i="1"/>
  <c r="A377" i="2" s="1"/>
  <c r="F376" i="2"/>
  <c r="F379" i="1"/>
  <c r="A376" i="2" s="1"/>
  <c r="F375" i="2"/>
  <c r="F378" i="1"/>
  <c r="A375" i="2" s="1"/>
  <c r="F374" i="2"/>
  <c r="F377" i="1"/>
  <c r="A374" i="2" s="1"/>
  <c r="F373" i="2"/>
  <c r="F376" i="1"/>
  <c r="A373" i="2" s="1"/>
  <c r="F372" i="2"/>
  <c r="F375" i="1"/>
  <c r="A372" i="2" s="1"/>
  <c r="F371" i="2"/>
  <c r="F374" i="1"/>
  <c r="A371" i="2" s="1"/>
  <c r="F370" i="2"/>
  <c r="F373" i="1"/>
  <c r="A370" i="2" s="1"/>
  <c r="F369" i="2"/>
  <c r="F372" i="1"/>
  <c r="A369" i="2" s="1"/>
  <c r="F368" i="2"/>
  <c r="F371" i="1"/>
  <c r="A368" i="2" s="1"/>
  <c r="F367" i="2"/>
  <c r="F370" i="1"/>
  <c r="A367" i="2" s="1"/>
  <c r="F366" i="2"/>
  <c r="F369" i="1"/>
  <c r="A366" i="2" s="1"/>
  <c r="F365" i="2"/>
  <c r="F368" i="1"/>
  <c r="A365" i="2" s="1"/>
  <c r="F364" i="2"/>
  <c r="F367" i="1"/>
  <c r="A364" i="2" s="1"/>
  <c r="F363" i="2"/>
  <c r="F366" i="1"/>
  <c r="A363" i="2" s="1"/>
  <c r="F362" i="2"/>
  <c r="F365" i="1"/>
  <c r="A362" i="2" s="1"/>
  <c r="F361" i="2"/>
  <c r="F364" i="1"/>
  <c r="A361" i="2" s="1"/>
  <c r="F360" i="2"/>
  <c r="F363" i="1"/>
  <c r="A360" i="2" s="1"/>
  <c r="F359" i="2"/>
  <c r="F362" i="1"/>
  <c r="A359" i="2" s="1"/>
  <c r="F358" i="2"/>
  <c r="F361" i="1"/>
  <c r="A358" i="2" s="1"/>
  <c r="F357" i="2"/>
  <c r="F360" i="1"/>
  <c r="A357" i="2" s="1"/>
  <c r="F356" i="2"/>
  <c r="F359" i="1"/>
  <c r="A356" i="2" s="1"/>
  <c r="F355" i="2"/>
  <c r="F358" i="1"/>
  <c r="A355" i="2" s="1"/>
  <c r="F354" i="2"/>
  <c r="F357" i="1"/>
  <c r="A354" i="2" s="1"/>
  <c r="F356" i="1"/>
  <c r="A353" i="2" s="1"/>
  <c r="F355" i="1"/>
  <c r="A352" i="2" s="1"/>
  <c r="F351" i="2"/>
  <c r="F354" i="1"/>
  <c r="A351" i="2" s="1"/>
  <c r="F350" i="2"/>
  <c r="F353" i="1"/>
  <c r="A350" i="2" s="1"/>
  <c r="F349" i="2"/>
  <c r="F352" i="1"/>
  <c r="A349" i="2" s="1"/>
  <c r="F348" i="2"/>
  <c r="F351" i="1"/>
  <c r="A348" i="2" s="1"/>
  <c r="F347" i="2"/>
  <c r="F350" i="1"/>
  <c r="A347" i="2" s="1"/>
  <c r="F346" i="2"/>
  <c r="F349" i="1"/>
  <c r="A346" i="2" s="1"/>
  <c r="F348" i="1"/>
  <c r="A345" i="2" s="1"/>
  <c r="F344" i="2"/>
  <c r="F347" i="1"/>
  <c r="A344" i="2" s="1"/>
  <c r="F343" i="2"/>
  <c r="F346" i="1"/>
  <c r="A343" i="2" s="1"/>
  <c r="F342" i="2"/>
  <c r="F345" i="1"/>
  <c r="A342" i="2" s="1"/>
  <c r="F344" i="1"/>
  <c r="A341" i="2" s="1"/>
  <c r="F340" i="2"/>
  <c r="F343" i="1"/>
  <c r="A340" i="2" s="1"/>
  <c r="F339" i="2"/>
  <c r="F342" i="1"/>
  <c r="A339" i="2" s="1"/>
  <c r="F338" i="2"/>
  <c r="F341" i="1"/>
  <c r="A338" i="2" s="1"/>
  <c r="F337" i="2"/>
  <c r="F340" i="1"/>
  <c r="A337" i="2" s="1"/>
  <c r="F336" i="2"/>
  <c r="F339" i="1"/>
  <c r="A336" i="2" s="1"/>
  <c r="F335" i="2"/>
  <c r="F338" i="1"/>
  <c r="A335" i="2" s="1"/>
  <c r="F334" i="2"/>
  <c r="F337" i="1"/>
  <c r="A334" i="2" s="1"/>
  <c r="F333" i="2"/>
  <c r="F336" i="1"/>
  <c r="A333" i="2" s="1"/>
  <c r="F335" i="1"/>
  <c r="A332" i="2" s="1"/>
  <c r="F331" i="2"/>
  <c r="F334" i="1"/>
  <c r="A331" i="2" s="1"/>
  <c r="F330" i="2"/>
  <c r="F333" i="1"/>
  <c r="A330" i="2" s="1"/>
  <c r="F329" i="2"/>
  <c r="F332" i="1"/>
  <c r="A329" i="2" s="1"/>
  <c r="F331" i="1"/>
  <c r="A328" i="2" s="1"/>
  <c r="F327" i="2"/>
  <c r="F330" i="1"/>
  <c r="A327" i="2" s="1"/>
  <c r="F326" i="2"/>
  <c r="F329" i="1"/>
  <c r="A326" i="2" s="1"/>
  <c r="F325" i="2"/>
  <c r="F328" i="1"/>
  <c r="A325" i="2" s="1"/>
  <c r="F327" i="1"/>
  <c r="A324" i="2" s="1"/>
  <c r="F323" i="2"/>
  <c r="F326" i="1"/>
  <c r="A323" i="2" s="1"/>
  <c r="F322" i="2"/>
  <c r="F325" i="1"/>
  <c r="A322" i="2" s="1"/>
  <c r="F321" i="2"/>
  <c r="F324" i="1"/>
  <c r="A321" i="2" s="1"/>
  <c r="F320" i="2"/>
  <c r="F323" i="1"/>
  <c r="A320" i="2" s="1"/>
  <c r="F319" i="2"/>
  <c r="F322" i="1"/>
  <c r="A319" i="2" s="1"/>
  <c r="F318" i="2"/>
  <c r="F321" i="1"/>
  <c r="A318" i="2" s="1"/>
  <c r="F317" i="2"/>
  <c r="F320" i="1"/>
  <c r="A317" i="2" s="1"/>
  <c r="F316" i="2"/>
  <c r="F319" i="1"/>
  <c r="A316" i="2" s="1"/>
  <c r="F315" i="2"/>
  <c r="F318" i="1"/>
  <c r="A315" i="2" s="1"/>
  <c r="F314" i="2"/>
  <c r="F317" i="1"/>
  <c r="A314" i="2" s="1"/>
  <c r="F313" i="2"/>
  <c r="F316" i="1"/>
  <c r="A313" i="2" s="1"/>
  <c r="F312" i="2"/>
  <c r="F315" i="1"/>
  <c r="A312" i="2" s="1"/>
  <c r="F311" i="2"/>
  <c r="F314" i="1"/>
  <c r="A311" i="2" s="1"/>
  <c r="F310" i="2"/>
  <c r="F313" i="1"/>
  <c r="A310" i="2" s="1"/>
  <c r="F309" i="2"/>
  <c r="F312" i="1"/>
  <c r="A309" i="2" s="1"/>
  <c r="F308" i="2"/>
  <c r="F311" i="1"/>
  <c r="A308" i="2" s="1"/>
  <c r="F307" i="2"/>
  <c r="F310" i="1"/>
  <c r="A307" i="2" s="1"/>
  <c r="F309" i="1"/>
  <c r="A306" i="2" s="1"/>
  <c r="F305" i="2"/>
  <c r="F308" i="1"/>
  <c r="A305" i="2" s="1"/>
  <c r="F304" i="2"/>
  <c r="F307" i="1"/>
  <c r="F303" i="2"/>
  <c r="F306" i="1"/>
  <c r="A303" i="2" s="1"/>
  <c r="F302" i="2"/>
  <c r="F305" i="1"/>
  <c r="A302" i="2" s="1"/>
  <c r="F301" i="2"/>
  <c r="F304" i="1"/>
  <c r="A301" i="2" s="1"/>
  <c r="F300" i="2"/>
  <c r="F303" i="1"/>
  <c r="A300" i="2" s="1"/>
  <c r="F299" i="2"/>
  <c r="F302" i="1"/>
  <c r="A299" i="2" s="1"/>
  <c r="F298" i="2"/>
  <c r="F301" i="1"/>
  <c r="A298" i="2" s="1"/>
  <c r="F297" i="2"/>
  <c r="F300" i="1"/>
  <c r="A297" i="2" s="1"/>
  <c r="F296" i="2"/>
  <c r="F299" i="1"/>
  <c r="A296" i="2" s="1"/>
  <c r="F295" i="2"/>
  <c r="F298" i="1"/>
  <c r="A295" i="2" s="1"/>
  <c r="F294" i="2"/>
  <c r="F297" i="1"/>
  <c r="A294" i="2" s="1"/>
  <c r="F293" i="2"/>
  <c r="F296" i="1"/>
  <c r="A293" i="2" s="1"/>
  <c r="F292" i="2"/>
  <c r="F295" i="1"/>
  <c r="A292" i="2" s="1"/>
  <c r="F291" i="2"/>
  <c r="F294" i="1"/>
  <c r="A291" i="2" s="1"/>
  <c r="F290" i="2"/>
  <c r="F293" i="1"/>
  <c r="A290" i="2" s="1"/>
  <c r="F289" i="2"/>
  <c r="F292" i="1"/>
  <c r="A289" i="2" s="1"/>
  <c r="F291" i="1"/>
  <c r="A288" i="2" s="1"/>
  <c r="F287" i="2"/>
  <c r="F290" i="1"/>
  <c r="A287" i="2" s="1"/>
  <c r="F286" i="2"/>
  <c r="F289" i="1"/>
  <c r="A286" i="2" s="1"/>
  <c r="F285" i="2"/>
  <c r="F288" i="1"/>
  <c r="A285" i="2" s="1"/>
  <c r="F284" i="2"/>
  <c r="F287" i="1"/>
  <c r="A284" i="2" s="1"/>
  <c r="F283" i="2"/>
  <c r="F286" i="1"/>
  <c r="A283" i="2" s="1"/>
  <c r="F282" i="2"/>
  <c r="F285" i="1"/>
  <c r="A282" i="2" s="1"/>
  <c r="F281" i="2"/>
  <c r="F284" i="1"/>
  <c r="A281" i="2" s="1"/>
  <c r="F280" i="2"/>
  <c r="F283" i="1"/>
  <c r="A280" i="2" s="1"/>
  <c r="F279" i="2"/>
  <c r="F282" i="1"/>
  <c r="A279" i="2" s="1"/>
  <c r="F278" i="2"/>
  <c r="F281" i="1"/>
  <c r="A278" i="2" s="1"/>
  <c r="F277" i="2"/>
  <c r="F280" i="1"/>
  <c r="A277" i="2" s="1"/>
  <c r="F276" i="2"/>
  <c r="F279" i="1"/>
  <c r="A276" i="2" s="1"/>
  <c r="F275" i="2"/>
  <c r="F278" i="1"/>
  <c r="A275" i="2" s="1"/>
  <c r="F274" i="2"/>
  <c r="F277" i="1"/>
  <c r="A274" i="2" s="1"/>
  <c r="F273" i="2"/>
  <c r="F276" i="1"/>
  <c r="A273" i="2" s="1"/>
  <c r="F272" i="2"/>
  <c r="F275" i="1"/>
  <c r="A272" i="2" s="1"/>
  <c r="F271" i="2"/>
  <c r="F274" i="1"/>
  <c r="A271" i="2" s="1"/>
  <c r="F270" i="2"/>
  <c r="F273" i="1"/>
  <c r="A270" i="2" s="1"/>
  <c r="F269" i="2"/>
  <c r="F272" i="1"/>
  <c r="A269" i="2" s="1"/>
  <c r="F268" i="2"/>
  <c r="F271" i="1"/>
  <c r="A268" i="2" s="1"/>
  <c r="F267" i="2"/>
  <c r="F270" i="1"/>
  <c r="A267" i="2" s="1"/>
  <c r="F266" i="2"/>
  <c r="F269" i="1"/>
  <c r="A266" i="2" s="1"/>
  <c r="F265" i="2"/>
  <c r="F268" i="1"/>
  <c r="A265" i="2" s="1"/>
  <c r="F264" i="2"/>
  <c r="F267" i="1"/>
  <c r="A264" i="2" s="1"/>
  <c r="F263" i="2"/>
  <c r="F266" i="1"/>
  <c r="A263" i="2" s="1"/>
  <c r="F262" i="2"/>
  <c r="F265" i="1"/>
  <c r="A262" i="2" s="1"/>
  <c r="F261" i="2"/>
  <c r="F264" i="1"/>
  <c r="A261" i="2" s="1"/>
  <c r="F260" i="2"/>
  <c r="F263" i="1"/>
  <c r="A260" i="2" s="1"/>
  <c r="F259" i="2"/>
  <c r="F262" i="1"/>
  <c r="A259" i="2" s="1"/>
  <c r="F258" i="2"/>
  <c r="F261" i="1"/>
  <c r="A258" i="2" s="1"/>
  <c r="F260" i="1"/>
  <c r="A257" i="2" s="1"/>
  <c r="F256" i="2"/>
  <c r="F259" i="1"/>
  <c r="A256" i="2" s="1"/>
  <c r="F255" i="2"/>
  <c r="F258" i="1"/>
  <c r="A255" i="2" s="1"/>
  <c r="F254" i="2"/>
  <c r="F257" i="1"/>
  <c r="A254" i="2" s="1"/>
  <c r="F253" i="2"/>
  <c r="F256" i="1"/>
  <c r="A253" i="2" s="1"/>
  <c r="F252" i="2"/>
  <c r="F255" i="1"/>
  <c r="A252" i="2" s="1"/>
  <c r="F251" i="2"/>
  <c r="F254" i="1"/>
  <c r="A251" i="2" s="1"/>
  <c r="F250" i="2"/>
  <c r="F253" i="1"/>
  <c r="A250" i="2" s="1"/>
  <c r="F249" i="2"/>
  <c r="F252" i="1"/>
  <c r="A249" i="2" s="1"/>
  <c r="F248" i="2"/>
  <c r="F251" i="1"/>
  <c r="A248" i="2" s="1"/>
  <c r="F247" i="2"/>
  <c r="F250" i="1"/>
  <c r="A247" i="2" s="1"/>
  <c r="F246" i="2"/>
  <c r="F249" i="1"/>
  <c r="A246" i="2" s="1"/>
  <c r="F245" i="2"/>
  <c r="F248" i="1"/>
  <c r="A245" i="2" s="1"/>
  <c r="F244" i="2"/>
  <c r="F247" i="1"/>
  <c r="A244" i="2" s="1"/>
  <c r="F243" i="2"/>
  <c r="F246" i="1"/>
  <c r="A243" i="2" s="1"/>
  <c r="F242" i="2"/>
  <c r="F245" i="1"/>
  <c r="A242" i="2" s="1"/>
  <c r="F241" i="2"/>
  <c r="F244" i="1"/>
  <c r="A241" i="2" s="1"/>
  <c r="F240" i="2"/>
  <c r="F243" i="1"/>
  <c r="A240" i="2" s="1"/>
  <c r="F239" i="2"/>
  <c r="F242" i="1"/>
  <c r="A239" i="2" s="1"/>
  <c r="F238" i="2"/>
  <c r="F241" i="1"/>
  <c r="A238" i="2" s="1"/>
  <c r="F237" i="2"/>
  <c r="F240" i="1"/>
  <c r="A237" i="2" s="1"/>
  <c r="F236" i="2"/>
  <c r="F239" i="1"/>
  <c r="A236" i="2" s="1"/>
  <c r="F235" i="2"/>
  <c r="F238" i="1"/>
  <c r="A235" i="2" s="1"/>
  <c r="F234" i="2"/>
  <c r="F237" i="1"/>
  <c r="A234" i="2" s="1"/>
  <c r="F233" i="2"/>
  <c r="F236" i="1"/>
  <c r="A233" i="2" s="1"/>
  <c r="F232" i="2"/>
  <c r="F235" i="1"/>
  <c r="A232" i="2" s="1"/>
  <c r="F231" i="2"/>
  <c r="F234" i="1"/>
  <c r="A231" i="2" s="1"/>
  <c r="F230" i="2"/>
  <c r="F233" i="1"/>
  <c r="A230" i="2" s="1"/>
  <c r="F229" i="2"/>
  <c r="F232" i="1"/>
  <c r="A229" i="2" s="1"/>
  <c r="F228" i="2"/>
  <c r="F231" i="1"/>
  <c r="A228" i="2" s="1"/>
  <c r="F230" i="1"/>
  <c r="A227" i="2" s="1"/>
  <c r="F226" i="2"/>
  <c r="F229" i="1"/>
  <c r="A226" i="2" s="1"/>
  <c r="F225" i="2"/>
  <c r="F228" i="1"/>
  <c r="A225" i="2" s="1"/>
  <c r="F224" i="2"/>
  <c r="F227" i="1"/>
  <c r="A224" i="2" s="1"/>
  <c r="F226" i="1"/>
  <c r="A223" i="2" s="1"/>
  <c r="F222" i="2"/>
  <c r="F225" i="1"/>
  <c r="A222" i="2" s="1"/>
  <c r="F221" i="2"/>
  <c r="F224" i="1"/>
  <c r="A221" i="2" s="1"/>
  <c r="F220" i="2"/>
  <c r="F223" i="1"/>
  <c r="A220" i="2" s="1"/>
  <c r="F219" i="2"/>
  <c r="F222" i="1"/>
  <c r="A219" i="2" s="1"/>
  <c r="F218" i="2"/>
  <c r="F221" i="1"/>
  <c r="A218" i="2" s="1"/>
  <c r="F217" i="2"/>
  <c r="F220" i="1"/>
  <c r="A217" i="2" s="1"/>
  <c r="F216" i="2"/>
  <c r="F219" i="1"/>
  <c r="A216" i="2" s="1"/>
  <c r="F215" i="2"/>
  <c r="F218" i="1"/>
  <c r="A215" i="2" s="1"/>
  <c r="F214" i="2"/>
  <c r="F217" i="1"/>
  <c r="A214" i="2" s="1"/>
  <c r="F213" i="2"/>
  <c r="F216" i="1"/>
  <c r="A213" i="2" s="1"/>
  <c r="F212" i="2"/>
  <c r="F215" i="1"/>
  <c r="A212" i="2" s="1"/>
  <c r="F211" i="2"/>
  <c r="F214" i="1"/>
  <c r="A211" i="2" s="1"/>
  <c r="F210" i="2"/>
  <c r="F213" i="1"/>
  <c r="A210" i="2" s="1"/>
  <c r="F209" i="2"/>
  <c r="F212" i="1"/>
  <c r="A209" i="2" s="1"/>
  <c r="F208" i="2"/>
  <c r="F211" i="1"/>
  <c r="A208" i="2" s="1"/>
  <c r="F207" i="2"/>
  <c r="F210" i="1"/>
  <c r="A207" i="2" s="1"/>
  <c r="F206" i="2"/>
  <c r="F209" i="1"/>
  <c r="A206" i="2" s="1"/>
  <c r="F205" i="2"/>
  <c r="F208" i="1"/>
  <c r="A205" i="2" s="1"/>
  <c r="F204" i="2"/>
  <c r="F207" i="1"/>
  <c r="A204" i="2" s="1"/>
  <c r="F203" i="2"/>
  <c r="F206" i="1"/>
  <c r="A203" i="2" s="1"/>
  <c r="F202" i="2"/>
  <c r="F205" i="1"/>
  <c r="A202" i="2" s="1"/>
  <c r="F201" i="2"/>
  <c r="F204" i="1"/>
  <c r="A201" i="2" s="1"/>
  <c r="F200" i="2"/>
  <c r="F203" i="1"/>
  <c r="A200" i="2" s="1"/>
  <c r="F199" i="2"/>
  <c r="F202" i="1"/>
  <c r="A199" i="2" s="1"/>
  <c r="F198" i="2"/>
  <c r="F201" i="1"/>
  <c r="A198" i="2" s="1"/>
  <c r="F197" i="2"/>
  <c r="F200" i="1"/>
  <c r="A197" i="2" s="1"/>
  <c r="F196" i="2"/>
  <c r="F199" i="1"/>
  <c r="A196" i="2" s="1"/>
  <c r="F195" i="2"/>
  <c r="F198" i="1"/>
  <c r="A195" i="2" s="1"/>
  <c r="F194" i="2"/>
  <c r="F197" i="1"/>
  <c r="A194" i="2" s="1"/>
  <c r="F193" i="2"/>
  <c r="F196" i="1"/>
  <c r="A193" i="2" s="1"/>
  <c r="F192" i="2"/>
  <c r="F195" i="1"/>
  <c r="A192" i="2" s="1"/>
  <c r="F191" i="2"/>
  <c r="F194" i="1"/>
  <c r="A191" i="2" s="1"/>
  <c r="F190" i="2"/>
  <c r="F193" i="1"/>
  <c r="A190" i="2" s="1"/>
  <c r="F189" i="2"/>
  <c r="F192" i="1"/>
  <c r="A189" i="2" s="1"/>
  <c r="F188" i="2"/>
  <c r="F191" i="1"/>
  <c r="A188" i="2" s="1"/>
  <c r="F187" i="2"/>
  <c r="F190" i="1"/>
  <c r="A187" i="2" s="1"/>
  <c r="F186" i="2"/>
  <c r="F189" i="1"/>
  <c r="A186" i="2" s="1"/>
  <c r="F185" i="2"/>
  <c r="F188" i="1"/>
  <c r="A185" i="2" s="1"/>
  <c r="F184" i="2"/>
  <c r="F187" i="1"/>
  <c r="A184" i="2" s="1"/>
  <c r="F183" i="2"/>
  <c r="F186" i="1"/>
  <c r="A183" i="2" s="1"/>
  <c r="F182" i="2"/>
  <c r="F185" i="1"/>
  <c r="A182" i="2" s="1"/>
  <c r="F181" i="2"/>
  <c r="F184" i="1"/>
  <c r="A181" i="2" s="1"/>
  <c r="F180" i="2"/>
  <c r="F183" i="1"/>
  <c r="A180" i="2" s="1"/>
  <c r="F179" i="2"/>
  <c r="F182" i="1"/>
  <c r="A179" i="2" s="1"/>
  <c r="F178" i="2"/>
  <c r="F181" i="1"/>
  <c r="A178" i="2" s="1"/>
  <c r="F177" i="2"/>
  <c r="F180" i="1"/>
  <c r="A177" i="2" s="1"/>
  <c r="F179" i="1"/>
  <c r="A176" i="2" s="1"/>
  <c r="F178" i="1"/>
  <c r="A175" i="2" s="1"/>
  <c r="F177" i="1"/>
  <c r="A174" i="2" s="1"/>
  <c r="F176" i="1"/>
  <c r="A173" i="2" s="1"/>
  <c r="F175" i="1"/>
  <c r="A172" i="2" s="1"/>
  <c r="F174" i="1"/>
  <c r="A171" i="2" s="1"/>
  <c r="F173" i="1"/>
  <c r="A170" i="2" s="1"/>
  <c r="F172" i="1"/>
  <c r="A169" i="2" s="1"/>
  <c r="F171" i="1"/>
  <c r="A168" i="2" s="1"/>
  <c r="F170" i="1"/>
  <c r="A167" i="2" s="1"/>
  <c r="F169" i="1"/>
  <c r="A166" i="2" s="1"/>
  <c r="F168" i="1"/>
  <c r="A165" i="2" s="1"/>
  <c r="F167" i="1"/>
  <c r="A164" i="2" s="1"/>
  <c r="F166" i="1"/>
  <c r="A163" i="2" s="1"/>
  <c r="F165" i="1"/>
  <c r="A162" i="2" s="1"/>
  <c r="F164" i="1"/>
  <c r="A161" i="2" s="1"/>
  <c r="F163" i="1"/>
  <c r="A160" i="2" s="1"/>
  <c r="F162" i="1"/>
  <c r="A159" i="2" s="1"/>
  <c r="F161" i="1"/>
  <c r="A158" i="2" s="1"/>
  <c r="F160" i="1"/>
  <c r="A157" i="2" s="1"/>
  <c r="F159" i="1"/>
  <c r="A156" i="2" s="1"/>
  <c r="F158" i="1"/>
  <c r="A155" i="2" s="1"/>
  <c r="F157" i="1"/>
  <c r="A154" i="2" s="1"/>
  <c r="F156" i="1"/>
  <c r="A153" i="2" s="1"/>
  <c r="F155" i="1"/>
  <c r="A152" i="2" s="1"/>
  <c r="F154" i="1"/>
  <c r="A151" i="2" s="1"/>
  <c r="F153" i="1"/>
  <c r="A150" i="2" s="1"/>
  <c r="F152" i="1"/>
  <c r="A149" i="2" s="1"/>
  <c r="F151" i="1"/>
  <c r="A148" i="2" s="1"/>
  <c r="F150" i="1"/>
  <c r="A147" i="2" s="1"/>
  <c r="F149" i="1"/>
  <c r="A146" i="2" s="1"/>
  <c r="F148" i="1"/>
  <c r="A145" i="2" s="1"/>
  <c r="F147" i="1"/>
  <c r="A144" i="2" s="1"/>
  <c r="F146" i="1"/>
  <c r="A143" i="2" s="1"/>
  <c r="F145" i="1"/>
  <c r="A142" i="2" s="1"/>
  <c r="F144" i="1"/>
  <c r="A141" i="2" s="1"/>
  <c r="F143" i="1"/>
  <c r="A140" i="2" s="1"/>
  <c r="F142" i="1"/>
  <c r="A139" i="2" s="1"/>
  <c r="F141" i="1"/>
  <c r="A138" i="2" s="1"/>
  <c r="F140" i="1"/>
  <c r="A137" i="2" s="1"/>
  <c r="F139" i="1"/>
  <c r="A136" i="2" s="1"/>
  <c r="F138" i="1"/>
  <c r="A135" i="2" s="1"/>
  <c r="F137" i="1"/>
  <c r="A134" i="2" s="1"/>
  <c r="F136" i="1"/>
  <c r="A133" i="2" s="1"/>
  <c r="F135" i="1"/>
  <c r="A132" i="2" s="1"/>
  <c r="F133" i="1"/>
  <c r="A131" i="2" s="1"/>
  <c r="F132" i="1"/>
  <c r="A130" i="2" s="1"/>
  <c r="F131" i="1"/>
  <c r="A129" i="2" s="1"/>
  <c r="F130" i="1"/>
  <c r="A128" i="2" s="1"/>
  <c r="F129" i="1"/>
  <c r="A127" i="2" s="1"/>
  <c r="F128" i="1"/>
  <c r="A126" i="2" s="1"/>
  <c r="F127" i="1"/>
  <c r="A125" i="2" s="1"/>
  <c r="F126" i="1"/>
  <c r="A124" i="2" s="1"/>
  <c r="F125" i="1"/>
  <c r="A123" i="2" s="1"/>
  <c r="F124" i="1"/>
  <c r="A122" i="2" s="1"/>
  <c r="F123" i="1"/>
  <c r="A121" i="2" s="1"/>
  <c r="F122" i="1"/>
  <c r="A120" i="2" s="1"/>
  <c r="F121" i="1"/>
  <c r="A119" i="2" s="1"/>
  <c r="F120" i="1"/>
  <c r="A118" i="2" s="1"/>
  <c r="F119" i="1"/>
  <c r="A117" i="2" s="1"/>
  <c r="F118" i="1"/>
  <c r="A116" i="2" s="1"/>
  <c r="F117" i="1"/>
  <c r="A115" i="2" s="1"/>
  <c r="F116" i="1"/>
  <c r="A114" i="2" s="1"/>
  <c r="F115" i="1"/>
  <c r="A113" i="2" s="1"/>
  <c r="F114" i="1"/>
  <c r="A112" i="2" s="1"/>
  <c r="F113" i="1"/>
  <c r="A111" i="2" s="1"/>
  <c r="F112" i="1"/>
  <c r="A110" i="2" s="1"/>
  <c r="F111" i="1"/>
  <c r="A109" i="2" s="1"/>
  <c r="F110" i="1"/>
  <c r="A108" i="2" s="1"/>
  <c r="F109" i="1"/>
  <c r="A107" i="2" s="1"/>
  <c r="F108" i="1"/>
  <c r="A106" i="2" s="1"/>
  <c r="F107" i="1"/>
  <c r="A105" i="2" s="1"/>
  <c r="F106" i="1"/>
  <c r="A104" i="2" s="1"/>
  <c r="F105" i="1"/>
  <c r="A103" i="2" s="1"/>
  <c r="F104" i="1"/>
  <c r="A102" i="2" s="1"/>
  <c r="F103" i="1"/>
  <c r="A101" i="2" s="1"/>
  <c r="F102" i="1"/>
  <c r="A100" i="2" s="1"/>
  <c r="F101" i="1"/>
  <c r="A99" i="2" s="1"/>
  <c r="F100" i="1"/>
  <c r="A98" i="2" s="1"/>
  <c r="F99" i="1"/>
  <c r="A97" i="2" s="1"/>
  <c r="F98" i="1"/>
  <c r="A96" i="2" s="1"/>
  <c r="F97" i="1"/>
  <c r="A95" i="2" s="1"/>
  <c r="F96" i="1"/>
  <c r="A94" i="2" s="1"/>
  <c r="F95" i="1"/>
  <c r="A93" i="2" s="1"/>
  <c r="F94" i="1"/>
  <c r="A92" i="2" s="1"/>
  <c r="F93" i="1"/>
  <c r="A91" i="2" s="1"/>
  <c r="F92" i="1"/>
  <c r="A90" i="2" s="1"/>
  <c r="F91" i="1"/>
  <c r="A89" i="2" s="1"/>
  <c r="F90" i="1"/>
  <c r="A88" i="2" s="1"/>
  <c r="F89" i="1"/>
  <c r="A87" i="2" s="1"/>
  <c r="F88" i="1"/>
  <c r="A86" i="2" s="1"/>
  <c r="F87" i="1"/>
  <c r="A85" i="2" s="1"/>
  <c r="F86" i="1"/>
  <c r="A84" i="2" s="1"/>
  <c r="F85" i="1"/>
  <c r="A83" i="2" s="1"/>
  <c r="F84" i="1"/>
  <c r="A82" i="2" s="1"/>
  <c r="F83" i="1"/>
  <c r="A81" i="2" s="1"/>
  <c r="F82" i="1"/>
  <c r="A80" i="2" s="1"/>
  <c r="F81" i="1"/>
  <c r="A79" i="2" s="1"/>
  <c r="F80" i="1"/>
  <c r="A78" i="2" s="1"/>
  <c r="F79" i="1"/>
  <c r="A77" i="2" s="1"/>
  <c r="F78" i="1"/>
  <c r="A76" i="2" s="1"/>
  <c r="F77" i="1"/>
  <c r="A75" i="2" s="1"/>
  <c r="F76" i="1"/>
  <c r="A74" i="2" s="1"/>
  <c r="F75" i="1"/>
  <c r="A73" i="2" s="1"/>
  <c r="F74" i="1"/>
  <c r="A72" i="2" s="1"/>
  <c r="F73" i="1"/>
  <c r="A71" i="2" s="1"/>
  <c r="F72" i="1"/>
  <c r="A70" i="2" s="1"/>
  <c r="F71" i="1"/>
  <c r="A69" i="2" s="1"/>
  <c r="F70" i="1"/>
  <c r="A68" i="2" s="1"/>
  <c r="F69" i="1"/>
  <c r="A67" i="2" s="1"/>
  <c r="F68" i="1"/>
  <c r="A66" i="2" s="1"/>
  <c r="F67" i="1"/>
  <c r="A65" i="2" s="1"/>
  <c r="F66" i="1"/>
  <c r="A64" i="2" s="1"/>
  <c r="F65" i="1"/>
  <c r="A63" i="2" s="1"/>
  <c r="F64" i="1"/>
  <c r="A62" i="2" s="1"/>
  <c r="F63" i="1"/>
  <c r="A61" i="2" s="1"/>
  <c r="F62" i="1"/>
  <c r="A60" i="2" s="1"/>
  <c r="F61" i="1"/>
  <c r="A59" i="2" s="1"/>
  <c r="F60" i="1"/>
  <c r="A58" i="2" s="1"/>
  <c r="F59" i="1"/>
  <c r="A57" i="2" s="1"/>
  <c r="F58" i="1"/>
  <c r="A56" i="2" s="1"/>
  <c r="F57" i="1"/>
  <c r="A55" i="2" s="1"/>
  <c r="F56" i="1"/>
  <c r="A54" i="2" s="1"/>
  <c r="F55" i="1"/>
  <c r="A53" i="2" s="1"/>
  <c r="F54" i="1"/>
  <c r="A52" i="2" s="1"/>
  <c r="F53" i="1"/>
  <c r="A51" i="2" s="1"/>
  <c r="F52" i="1"/>
  <c r="A50" i="2" s="1"/>
  <c r="F51" i="1"/>
  <c r="A49" i="2" s="1"/>
  <c r="F50" i="1"/>
  <c r="A48" i="2" s="1"/>
  <c r="F49" i="1"/>
  <c r="A47" i="2" s="1"/>
  <c r="F48" i="1"/>
  <c r="A46" i="2" s="1"/>
  <c r="F47" i="1"/>
  <c r="A45" i="2" s="1"/>
  <c r="F46" i="1"/>
  <c r="A44" i="2" s="1"/>
  <c r="F45" i="1"/>
  <c r="A43" i="2" s="1"/>
  <c r="F44" i="1"/>
  <c r="A42" i="2" s="1"/>
  <c r="F43" i="1"/>
  <c r="A41" i="2" s="1"/>
  <c r="F42" i="1"/>
  <c r="A40" i="2" s="1"/>
  <c r="F41" i="1"/>
  <c r="A39" i="2" s="1"/>
  <c r="F40" i="1"/>
  <c r="A38" i="2" s="1"/>
  <c r="F39" i="1"/>
  <c r="A37" i="2" s="1"/>
  <c r="F38" i="1"/>
  <c r="A36" i="2" s="1"/>
  <c r="F37" i="1"/>
  <c r="A35" i="2" s="1"/>
  <c r="F36" i="1"/>
  <c r="A34" i="2" s="1"/>
  <c r="F35" i="1"/>
  <c r="A33" i="2" s="1"/>
  <c r="F34" i="1"/>
  <c r="A32" i="2" s="1"/>
  <c r="F33" i="1"/>
  <c r="A31" i="2" s="1"/>
  <c r="F32" i="1"/>
  <c r="A30" i="2" s="1"/>
  <c r="F31" i="1"/>
  <c r="A29" i="2" s="1"/>
  <c r="F30" i="1"/>
  <c r="A28" i="2" s="1"/>
  <c r="F29" i="1"/>
  <c r="A27" i="2" s="1"/>
  <c r="F28" i="1"/>
  <c r="A26" i="2" s="1"/>
  <c r="F27" i="1"/>
  <c r="A25" i="2" s="1"/>
  <c r="F26" i="1"/>
  <c r="A24" i="2" s="1"/>
  <c r="F25" i="1"/>
  <c r="A23" i="2" s="1"/>
  <c r="F24" i="1"/>
  <c r="A22" i="2" s="1"/>
  <c r="F23" i="1"/>
  <c r="A21" i="2" s="1"/>
  <c r="F22" i="1"/>
  <c r="A20" i="2" s="1"/>
  <c r="F21" i="1"/>
  <c r="A19" i="2" s="1"/>
  <c r="F20" i="1"/>
  <c r="A18" i="2" s="1"/>
  <c r="G3" i="2"/>
  <c r="L14" i="1"/>
  <c r="G134" i="1" s="1"/>
  <c r="H134" i="1" s="1"/>
  <c r="F1001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G225" i="2" s="1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G287" i="2" s="1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G329" i="2" s="1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G473" i="2" s="1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G514" i="2" s="1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G569" i="2" s="1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G736" i="2" s="1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G770" i="2" s="1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G844" i="2" s="1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G856" i="2" s="1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G886" i="2" s="1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G898" i="2" s="1"/>
  <c r="B899" i="2"/>
  <c r="C899" i="2"/>
  <c r="B900" i="2"/>
  <c r="C900" i="2"/>
  <c r="B901" i="2"/>
  <c r="C901" i="2"/>
  <c r="B902" i="2"/>
  <c r="C902" i="2"/>
  <c r="G902" i="2" s="1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G918" i="2" s="1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G926" i="2" s="1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G970" i="2" s="1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A1001" i="2"/>
  <c r="B18" i="2"/>
  <c r="H1001" i="1"/>
  <c r="H1000" i="1"/>
  <c r="F997" i="2"/>
  <c r="H999" i="1"/>
  <c r="F996" i="2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A980" i="2"/>
  <c r="H982" i="1"/>
  <c r="H981" i="1"/>
  <c r="H980" i="1"/>
  <c r="H979" i="1"/>
  <c r="F976" i="2"/>
  <c r="H978" i="1"/>
  <c r="H977" i="1"/>
  <c r="H976" i="1"/>
  <c r="H975" i="1"/>
  <c r="H974" i="1"/>
  <c r="H973" i="1"/>
  <c r="H972" i="1"/>
  <c r="H971" i="1"/>
  <c r="A968" i="2"/>
  <c r="H970" i="1"/>
  <c r="H969" i="1"/>
  <c r="H968" i="1"/>
  <c r="H967" i="1"/>
  <c r="H966" i="1"/>
  <c r="H965" i="1"/>
  <c r="H964" i="1"/>
  <c r="A961" i="2"/>
  <c r="H963" i="1"/>
  <c r="H962" i="1"/>
  <c r="H961" i="1"/>
  <c r="H960" i="1"/>
  <c r="H959" i="1"/>
  <c r="H958" i="1"/>
  <c r="H957" i="1"/>
  <c r="H956" i="1"/>
  <c r="H955" i="1"/>
  <c r="A952" i="2"/>
  <c r="H954" i="1"/>
  <c r="H953" i="1"/>
  <c r="H952" i="1"/>
  <c r="A304" i="2"/>
  <c r="A389" i="2"/>
  <c r="A440" i="2"/>
  <c r="A445" i="2"/>
  <c r="A507" i="2"/>
  <c r="A575" i="2"/>
  <c r="A576" i="2"/>
  <c r="A580" i="2"/>
  <c r="A583" i="2"/>
  <c r="A592" i="2"/>
  <c r="A612" i="2"/>
  <c r="A627" i="2"/>
  <c r="A639" i="2"/>
  <c r="A644" i="2"/>
  <c r="A652" i="2"/>
  <c r="A668" i="2"/>
  <c r="A677" i="2"/>
  <c r="A680" i="2"/>
  <c r="A688" i="2"/>
  <c r="A708" i="2"/>
  <c r="A711" i="2"/>
  <c r="A728" i="2"/>
  <c r="A744" i="2"/>
  <c r="A760" i="2"/>
  <c r="A768" i="2"/>
  <c r="A775" i="2"/>
  <c r="A778" i="2"/>
  <c r="A792" i="2"/>
  <c r="A795" i="2"/>
  <c r="A800" i="2"/>
  <c r="A819" i="2"/>
  <c r="A828" i="2"/>
  <c r="A861" i="2"/>
  <c r="A871" i="2"/>
  <c r="A891" i="2"/>
  <c r="A896" i="2"/>
  <c r="A912" i="2"/>
  <c r="A920" i="2"/>
  <c r="A923" i="2"/>
  <c r="A927" i="2"/>
  <c r="A944" i="2"/>
  <c r="A948" i="2"/>
  <c r="C18" i="2"/>
  <c r="A10" i="2"/>
  <c r="A11" i="2"/>
  <c r="A12" i="2"/>
  <c r="A13" i="2"/>
  <c r="A14" i="2"/>
  <c r="A15" i="2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F500" i="2"/>
  <c r="H502" i="1"/>
  <c r="H501" i="1"/>
  <c r="H500" i="1"/>
  <c r="H499" i="1"/>
  <c r="H498" i="1"/>
  <c r="H497" i="1"/>
  <c r="H496" i="1"/>
  <c r="H495" i="1"/>
  <c r="H494" i="1"/>
  <c r="H493" i="1"/>
  <c r="H492" i="1"/>
  <c r="F489" i="2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F461" i="2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F448" i="2"/>
  <c r="H450" i="1"/>
  <c r="H449" i="1"/>
  <c r="H448" i="1"/>
  <c r="F445" i="2"/>
  <c r="H447" i="1"/>
  <c r="H446" i="1"/>
  <c r="H445" i="1"/>
  <c r="H444" i="1"/>
  <c r="H443" i="1"/>
  <c r="H442" i="1"/>
  <c r="H441" i="1"/>
  <c r="H440" i="1"/>
  <c r="H439" i="1"/>
  <c r="H438" i="1"/>
  <c r="H437" i="1"/>
  <c r="F434" i="2"/>
  <c r="H436" i="1"/>
  <c r="H435" i="1"/>
  <c r="H434" i="1"/>
  <c r="F431" i="2"/>
  <c r="H433" i="1"/>
  <c r="H432" i="1"/>
  <c r="H431" i="1"/>
  <c r="H430" i="1"/>
  <c r="H429" i="1"/>
  <c r="H428" i="1"/>
  <c r="F425" i="2"/>
  <c r="H427" i="1"/>
  <c r="H426" i="1"/>
  <c r="H425" i="1"/>
  <c r="H424" i="1"/>
  <c r="F421" i="2"/>
  <c r="H423" i="1"/>
  <c r="H422" i="1"/>
  <c r="H421" i="1"/>
  <c r="H420" i="1"/>
  <c r="H419" i="1"/>
  <c r="H418" i="1"/>
  <c r="H417" i="1"/>
  <c r="H416" i="1"/>
  <c r="F413" i="2"/>
  <c r="H415" i="1"/>
  <c r="H414" i="1"/>
  <c r="H413" i="1"/>
  <c r="H412" i="1"/>
  <c r="H411" i="1"/>
  <c r="H410" i="1"/>
  <c r="H409" i="1"/>
  <c r="H408" i="1"/>
  <c r="H407" i="1"/>
  <c r="F404" i="2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F382" i="2"/>
  <c r="H384" i="1"/>
  <c r="H383" i="1"/>
  <c r="H382" i="1"/>
  <c r="H381" i="1"/>
  <c r="H380" i="1"/>
  <c r="F377" i="2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F353" i="2"/>
  <c r="H355" i="1"/>
  <c r="F352" i="2"/>
  <c r="H354" i="1"/>
  <c r="H353" i="1"/>
  <c r="H352" i="1"/>
  <c r="H351" i="1"/>
  <c r="H350" i="1"/>
  <c r="H349" i="1"/>
  <c r="H348" i="1"/>
  <c r="F345" i="2"/>
  <c r="H347" i="1"/>
  <c r="H346" i="1"/>
  <c r="H345" i="1"/>
  <c r="H344" i="1"/>
  <c r="F341" i="2"/>
  <c r="H343" i="1"/>
  <c r="H342" i="1"/>
  <c r="H341" i="1"/>
  <c r="H340" i="1"/>
  <c r="H339" i="1"/>
  <c r="H338" i="1"/>
  <c r="H337" i="1"/>
  <c r="H336" i="1"/>
  <c r="H335" i="1"/>
  <c r="F332" i="2"/>
  <c r="H334" i="1"/>
  <c r="H333" i="1"/>
  <c r="H332" i="1"/>
  <c r="H331" i="1"/>
  <c r="F328" i="2"/>
  <c r="H330" i="1"/>
  <c r="H329" i="1"/>
  <c r="H328" i="1"/>
  <c r="H327" i="1"/>
  <c r="F324" i="2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F306" i="2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F288" i="2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F257" i="2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F227" i="2"/>
  <c r="H229" i="1"/>
  <c r="H228" i="1"/>
  <c r="H227" i="1"/>
  <c r="H226" i="1"/>
  <c r="F223" i="2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738" i="1"/>
  <c r="H737" i="1"/>
  <c r="H736" i="1"/>
  <c r="H735" i="1"/>
  <c r="H734" i="1"/>
  <c r="H733" i="1"/>
  <c r="H732" i="1"/>
  <c r="F729" i="2"/>
  <c r="H731" i="1"/>
  <c r="H730" i="1"/>
  <c r="H729" i="1"/>
  <c r="H728" i="1"/>
  <c r="H727" i="1"/>
  <c r="H726" i="1"/>
  <c r="H725" i="1"/>
  <c r="H724" i="1"/>
  <c r="H723" i="1"/>
  <c r="H722" i="1"/>
  <c r="H721" i="1"/>
  <c r="F718" i="2"/>
  <c r="H720" i="1"/>
  <c r="H719" i="1"/>
  <c r="H718" i="1"/>
  <c r="F715" i="2"/>
  <c r="H717" i="1"/>
  <c r="H716" i="1"/>
  <c r="H715" i="1"/>
  <c r="H714" i="1"/>
  <c r="H713" i="1"/>
  <c r="F710" i="2"/>
  <c r="H712" i="1"/>
  <c r="H711" i="1"/>
  <c r="H710" i="1"/>
  <c r="H709" i="1"/>
  <c r="H708" i="1"/>
  <c r="F705" i="2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F676" i="2"/>
  <c r="H678" i="1"/>
  <c r="F675" i="2"/>
  <c r="H677" i="1"/>
  <c r="H676" i="1"/>
  <c r="H675" i="1"/>
  <c r="H674" i="1"/>
  <c r="H673" i="1"/>
  <c r="H672" i="1"/>
  <c r="H671" i="1"/>
  <c r="F668" i="2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F648" i="2"/>
  <c r="H650" i="1"/>
  <c r="H649" i="1"/>
  <c r="F646" i="2"/>
  <c r="H648" i="1"/>
  <c r="H647" i="1"/>
  <c r="H646" i="1"/>
  <c r="H645" i="1"/>
  <c r="H644" i="1"/>
  <c r="H643" i="1"/>
  <c r="H642" i="1"/>
  <c r="F639" i="2"/>
  <c r="H641" i="1"/>
  <c r="H640" i="1"/>
  <c r="H639" i="1"/>
  <c r="H638" i="1"/>
  <c r="H637" i="1"/>
  <c r="H636" i="1"/>
  <c r="F633" i="2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F616" i="2"/>
  <c r="H618" i="1"/>
  <c r="H617" i="1"/>
  <c r="H616" i="1"/>
  <c r="H615" i="1"/>
  <c r="H614" i="1"/>
  <c r="F611" i="2"/>
  <c r="H613" i="1"/>
  <c r="H612" i="1"/>
  <c r="H611" i="1"/>
  <c r="F608" i="2"/>
  <c r="H610" i="1"/>
  <c r="H609" i="1"/>
  <c r="H608" i="1"/>
  <c r="H607" i="1"/>
  <c r="F604" i="2"/>
  <c r="H606" i="1"/>
  <c r="H605" i="1"/>
  <c r="H604" i="1"/>
  <c r="H603" i="1"/>
  <c r="H602" i="1"/>
  <c r="H601" i="1"/>
  <c r="H600" i="1"/>
  <c r="H599" i="1"/>
  <c r="H598" i="1"/>
  <c r="H597" i="1"/>
  <c r="F594" i="2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F572" i="2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F556" i="2"/>
  <c r="H558" i="1"/>
  <c r="H557" i="1"/>
  <c r="H556" i="1"/>
  <c r="H555" i="1"/>
  <c r="F552" i="2"/>
  <c r="H554" i="1"/>
  <c r="H553" i="1"/>
  <c r="H552" i="1"/>
  <c r="H551" i="1"/>
  <c r="F548" i="2"/>
  <c r="H550" i="1"/>
  <c r="H549" i="1"/>
  <c r="H548" i="1"/>
  <c r="H547" i="1"/>
  <c r="H546" i="1"/>
  <c r="H545" i="1"/>
  <c r="F542" i="2"/>
  <c r="H544" i="1"/>
  <c r="F541" i="2"/>
  <c r="H543" i="1"/>
  <c r="H542" i="1"/>
  <c r="H541" i="1"/>
  <c r="H540" i="1"/>
  <c r="F537" i="2"/>
  <c r="H539" i="1"/>
  <c r="H538" i="1"/>
  <c r="H537" i="1"/>
  <c r="F534" i="2"/>
  <c r="H536" i="1"/>
  <c r="H535" i="1"/>
  <c r="H534" i="1"/>
  <c r="H533" i="1"/>
  <c r="H532" i="1"/>
  <c r="H531" i="1"/>
  <c r="F528" i="2"/>
  <c r="H530" i="1"/>
  <c r="H529" i="1"/>
  <c r="H528" i="1"/>
  <c r="H527" i="1"/>
  <c r="H526" i="1"/>
  <c r="H525" i="1"/>
  <c r="H524" i="1"/>
  <c r="H523" i="1"/>
  <c r="H522" i="1"/>
  <c r="H1002" i="1"/>
  <c r="H951" i="1"/>
  <c r="H950" i="1"/>
  <c r="H949" i="1"/>
  <c r="H948" i="1"/>
  <c r="H947" i="1"/>
  <c r="H946" i="1"/>
  <c r="H945" i="1"/>
  <c r="H944" i="1"/>
  <c r="H943" i="1"/>
  <c r="F940" i="2"/>
  <c r="H942" i="1"/>
  <c r="H941" i="1"/>
  <c r="H940" i="1"/>
  <c r="H939" i="1"/>
  <c r="H938" i="1"/>
  <c r="H937" i="1"/>
  <c r="H936" i="1"/>
  <c r="H935" i="1"/>
  <c r="H934" i="1"/>
  <c r="H933" i="1"/>
  <c r="F930" i="2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F893" i="2"/>
  <c r="H895" i="1"/>
  <c r="H894" i="1"/>
  <c r="H893" i="1"/>
  <c r="H892" i="1"/>
  <c r="H891" i="1"/>
  <c r="H890" i="1"/>
  <c r="H889" i="1"/>
  <c r="H888" i="1"/>
  <c r="H887" i="1"/>
  <c r="H886" i="1"/>
  <c r="F883" i="2"/>
  <c r="H885" i="1"/>
  <c r="H884" i="1"/>
  <c r="H883" i="1"/>
  <c r="F880" i="2"/>
  <c r="H882" i="1"/>
  <c r="H881" i="1"/>
  <c r="H880" i="1"/>
  <c r="H879" i="1"/>
  <c r="H878" i="1"/>
  <c r="H877" i="1"/>
  <c r="H876" i="1"/>
  <c r="H875" i="1"/>
  <c r="H874" i="1"/>
  <c r="F871" i="2"/>
  <c r="H873" i="1"/>
  <c r="H872" i="1"/>
  <c r="H871" i="1"/>
  <c r="F868" i="2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F855" i="2"/>
  <c r="H857" i="1"/>
  <c r="H856" i="1"/>
  <c r="H855" i="1"/>
  <c r="H854" i="1"/>
  <c r="H853" i="1"/>
  <c r="H852" i="1"/>
  <c r="F849" i="2"/>
  <c r="H851" i="1"/>
  <c r="F848" i="2"/>
  <c r="H850" i="1"/>
  <c r="H849" i="1"/>
  <c r="F846" i="2"/>
  <c r="H848" i="1"/>
  <c r="H842" i="1"/>
  <c r="H841" i="1"/>
  <c r="H840" i="1"/>
  <c r="H839" i="1"/>
  <c r="H838" i="1"/>
  <c r="H837" i="1"/>
  <c r="H836" i="1"/>
  <c r="H835" i="1"/>
  <c r="H834" i="1"/>
  <c r="H833" i="1"/>
  <c r="F830" i="2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F804" i="2"/>
  <c r="H806" i="1"/>
  <c r="H805" i="1"/>
  <c r="H804" i="1"/>
  <c r="F801" i="2"/>
  <c r="H803" i="1"/>
  <c r="F800" i="2"/>
  <c r="H802" i="1"/>
  <c r="H801" i="1"/>
  <c r="H800" i="1"/>
  <c r="H799" i="1"/>
  <c r="H798" i="1"/>
  <c r="H797" i="1"/>
  <c r="H796" i="1"/>
  <c r="H795" i="1"/>
  <c r="H794" i="1"/>
  <c r="H793" i="1"/>
  <c r="H792" i="1"/>
  <c r="E11" i="2"/>
  <c r="E12" i="2"/>
  <c r="E13" i="2"/>
  <c r="E14" i="2"/>
  <c r="E15" i="2"/>
  <c r="E10" i="2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F740" i="2"/>
  <c r="H743" i="1"/>
  <c r="H742" i="1"/>
  <c r="H741" i="1"/>
  <c r="H740" i="1"/>
  <c r="H777" i="1"/>
  <c r="H776" i="1"/>
  <c r="H775" i="1"/>
  <c r="H774" i="1"/>
  <c r="H773" i="1"/>
  <c r="H772" i="1"/>
  <c r="F769" i="2"/>
  <c r="H771" i="1"/>
  <c r="H770" i="1"/>
  <c r="H769" i="1"/>
  <c r="H768" i="1"/>
  <c r="H767" i="1"/>
  <c r="H766" i="1"/>
  <c r="H739" i="1"/>
  <c r="H786" i="1"/>
  <c r="H785" i="1"/>
  <c r="H784" i="1"/>
  <c r="H783" i="1"/>
  <c r="H782" i="1"/>
  <c r="H781" i="1"/>
  <c r="H780" i="1"/>
  <c r="F777" i="2"/>
  <c r="H779" i="1"/>
  <c r="F776" i="2"/>
  <c r="H790" i="1"/>
  <c r="H789" i="1"/>
  <c r="H788" i="1"/>
  <c r="H787" i="1"/>
  <c r="H843" i="1"/>
  <c r="H791" i="1"/>
  <c r="H844" i="1"/>
  <c r="H845" i="1"/>
  <c r="H846" i="1"/>
  <c r="H847" i="1"/>
  <c r="H778" i="1"/>
  <c r="H1006" i="1"/>
  <c r="G818" i="2" l="1"/>
  <c r="G742" i="2"/>
  <c r="G860" i="2"/>
  <c r="G691" i="2"/>
  <c r="G683" i="2"/>
  <c r="G547" i="2"/>
  <c r="G674" i="2"/>
  <c r="G992" i="2"/>
  <c r="G984" i="2"/>
  <c r="G784" i="2"/>
  <c r="G809" i="2"/>
  <c r="G935" i="2"/>
  <c r="G517" i="2"/>
  <c r="G501" i="2"/>
  <c r="G796" i="2"/>
  <c r="G780" i="2"/>
  <c r="G476" i="2"/>
  <c r="G468" i="2"/>
  <c r="G602" i="2"/>
  <c r="G833" i="2"/>
  <c r="H1004" i="5"/>
  <c r="H1008" i="5" s="1"/>
  <c r="H1009" i="5" s="1"/>
  <c r="G911" i="2"/>
  <c r="G767" i="2"/>
  <c r="G869" i="2"/>
  <c r="G684" i="2"/>
  <c r="G711" i="2"/>
  <c r="G575" i="2"/>
  <c r="G693" i="2"/>
  <c r="G685" i="2"/>
  <c r="G812" i="2"/>
  <c r="G532" i="2"/>
  <c r="G827" i="2"/>
  <c r="G969" i="2"/>
  <c r="G961" i="2"/>
  <c r="G953" i="2"/>
  <c r="G929" i="2"/>
  <c r="G553" i="2"/>
  <c r="G912" i="2"/>
  <c r="G760" i="2"/>
  <c r="G304" i="2"/>
  <c r="G639" i="2"/>
  <c r="G688" i="2"/>
  <c r="G593" i="2"/>
  <c r="G847" i="2"/>
  <c r="G703" i="2"/>
  <c r="G695" i="2"/>
  <c r="G687" i="2"/>
  <c r="G543" i="2"/>
  <c r="G391" i="2"/>
  <c r="G721" i="2"/>
  <c r="G872" i="2"/>
  <c r="G200" i="2"/>
  <c r="G998" i="2"/>
  <c r="G526" i="2"/>
  <c r="G374" i="2"/>
  <c r="G358" i="2"/>
  <c r="G680" i="2"/>
  <c r="G981" i="2"/>
  <c r="G837" i="2"/>
  <c r="G829" i="2"/>
  <c r="G821" i="2"/>
  <c r="G813" i="2"/>
  <c r="G797" i="2"/>
  <c r="G533" i="2"/>
  <c r="G964" i="2"/>
  <c r="G956" i="2"/>
  <c r="G772" i="2"/>
  <c r="G636" i="2"/>
  <c r="G814" i="2"/>
  <c r="G955" i="2"/>
  <c r="G899" i="2"/>
  <c r="G787" i="2"/>
  <c r="G779" i="2"/>
  <c r="G739" i="2"/>
  <c r="G731" i="2"/>
  <c r="G595" i="2"/>
  <c r="G881" i="2"/>
  <c r="G256" i="2"/>
  <c r="G494" i="2"/>
  <c r="G613" i="2"/>
  <c r="G363" i="2"/>
  <c r="G355" i="2"/>
  <c r="G234" i="2"/>
  <c r="G393" i="2"/>
  <c r="G368" i="2"/>
  <c r="H1003" i="3"/>
  <c r="G991" i="2"/>
  <c r="G799" i="2"/>
  <c r="G791" i="2"/>
  <c r="G655" i="2"/>
  <c r="G534" i="2"/>
  <c r="G253" i="2"/>
  <c r="G229" i="2"/>
  <c r="G212" i="2"/>
  <c r="G180" i="2"/>
  <c r="G449" i="2"/>
  <c r="G178" i="1"/>
  <c r="G179" i="1"/>
  <c r="G176" i="1"/>
  <c r="F173" i="2" s="1"/>
  <c r="G177" i="1"/>
  <c r="G174" i="1"/>
  <c r="G175" i="1"/>
  <c r="G172" i="1"/>
  <c r="G173" i="1"/>
  <c r="G170" i="1"/>
  <c r="F167" i="2" s="1"/>
  <c r="G167" i="2" s="1"/>
  <c r="G171" i="1"/>
  <c r="G168" i="1"/>
  <c r="G169" i="1"/>
  <c r="G664" i="2"/>
  <c r="G478" i="2"/>
  <c r="G165" i="1"/>
  <c r="G166" i="1"/>
  <c r="G167" i="1"/>
  <c r="G162" i="1"/>
  <c r="G163" i="1"/>
  <c r="G164" i="1"/>
  <c r="G159" i="1"/>
  <c r="G160" i="1"/>
  <c r="G161" i="1"/>
  <c r="G156" i="1"/>
  <c r="G157" i="1"/>
  <c r="G158" i="1"/>
  <c r="G153" i="1"/>
  <c r="G154" i="1"/>
  <c r="G155" i="1"/>
  <c r="G150" i="1"/>
  <c r="G151" i="1"/>
  <c r="G152" i="1"/>
  <c r="G147" i="1"/>
  <c r="G148" i="1"/>
  <c r="G149" i="1"/>
  <c r="G144" i="1"/>
  <c r="G145" i="1"/>
  <c r="G146" i="1"/>
  <c r="G141" i="1"/>
  <c r="G142" i="1"/>
  <c r="G143" i="1"/>
  <c r="G139" i="1"/>
  <c r="G140" i="1"/>
  <c r="G136" i="1"/>
  <c r="G137" i="1"/>
  <c r="G138" i="1"/>
  <c r="G133" i="1"/>
  <c r="F131" i="2" s="1"/>
  <c r="G131" i="2" s="1"/>
  <c r="G135" i="1"/>
  <c r="G131" i="1"/>
  <c r="F129" i="2" s="1"/>
  <c r="G129" i="2" s="1"/>
  <c r="G132" i="1"/>
  <c r="G128" i="1"/>
  <c r="G129" i="1"/>
  <c r="G130" i="1"/>
  <c r="G126" i="1"/>
  <c r="G125" i="1"/>
  <c r="G127" i="1"/>
  <c r="G868" i="2"/>
  <c r="G646" i="2"/>
  <c r="G675" i="2"/>
  <c r="G718" i="2"/>
  <c r="G122" i="1"/>
  <c r="G123" i="1"/>
  <c r="G124" i="1"/>
  <c r="G120" i="1"/>
  <c r="G121" i="1"/>
  <c r="G118" i="1"/>
  <c r="F116" i="2" s="1"/>
  <c r="G116" i="2" s="1"/>
  <c r="G119" i="1"/>
  <c r="G114" i="1"/>
  <c r="G115" i="1"/>
  <c r="G116" i="1"/>
  <c r="G117" i="1"/>
  <c r="G106" i="1"/>
  <c r="G107" i="1"/>
  <c r="G108" i="1"/>
  <c r="G109" i="1"/>
  <c r="G110" i="1"/>
  <c r="G111" i="1"/>
  <c r="G112" i="1"/>
  <c r="G113" i="1"/>
  <c r="G104" i="1"/>
  <c r="G105" i="1"/>
  <c r="G102" i="1"/>
  <c r="G100" i="1"/>
  <c r="G101" i="1"/>
  <c r="G103" i="1"/>
  <c r="G96" i="1"/>
  <c r="G97" i="1"/>
  <c r="G98" i="1"/>
  <c r="G99" i="1"/>
  <c r="G92" i="1"/>
  <c r="G94" i="1"/>
  <c r="G93" i="1"/>
  <c r="G95" i="1"/>
  <c r="G88" i="1"/>
  <c r="G89" i="1"/>
  <c r="G90" i="1"/>
  <c r="G91" i="1"/>
  <c r="G85" i="1"/>
  <c r="G86" i="1"/>
  <c r="G87" i="1"/>
  <c r="G84" i="1"/>
  <c r="G83" i="1"/>
  <c r="G81" i="1"/>
  <c r="F79" i="2" s="1"/>
  <c r="G79" i="2" s="1"/>
  <c r="G82" i="1"/>
  <c r="G79" i="1"/>
  <c r="F77" i="2" s="1"/>
  <c r="G77" i="2" s="1"/>
  <c r="G80" i="1"/>
  <c r="G288" i="2"/>
  <c r="G880" i="2"/>
  <c r="G77" i="1"/>
  <c r="F75" i="2" s="1"/>
  <c r="G75" i="2" s="1"/>
  <c r="G78" i="1"/>
  <c r="G630" i="2"/>
  <c r="G219" i="2"/>
  <c r="G306" i="2"/>
  <c r="G883" i="2"/>
  <c r="G930" i="2"/>
  <c r="G382" i="2"/>
  <c r="G715" i="2"/>
  <c r="G976" i="2"/>
  <c r="G846" i="2"/>
  <c r="G741" i="2"/>
  <c r="G901" i="2"/>
  <c r="G343" i="2"/>
  <c r="G310" i="2"/>
  <c r="G552" i="2"/>
  <c r="G528" i="2"/>
  <c r="G541" i="2"/>
  <c r="G324" i="2"/>
  <c r="G352" i="2"/>
  <c r="G222" i="2"/>
  <c r="G328" i="2"/>
  <c r="G445" i="2"/>
  <c r="G616" i="2"/>
  <c r="G345" i="2"/>
  <c r="G804" i="2"/>
  <c r="G421" i="2"/>
  <c r="G448" i="2"/>
  <c r="G74" i="1"/>
  <c r="G75" i="1"/>
  <c r="G76" i="1"/>
  <c r="G71" i="1"/>
  <c r="G72" i="1"/>
  <c r="G73" i="1"/>
  <c r="G67" i="1"/>
  <c r="G68" i="1"/>
  <c r="G69" i="1"/>
  <c r="G70" i="1"/>
  <c r="G64" i="1"/>
  <c r="G65" i="1"/>
  <c r="G66" i="1"/>
  <c r="G62" i="1"/>
  <c r="F60" i="2" s="1"/>
  <c r="G60" i="2" s="1"/>
  <c r="G63" i="1"/>
  <c r="G59" i="1"/>
  <c r="G60" i="1"/>
  <c r="G61" i="1"/>
  <c r="G57" i="1"/>
  <c r="G58" i="1"/>
  <c r="G55" i="1"/>
  <c r="G56" i="1"/>
  <c r="G53" i="1"/>
  <c r="F51" i="2" s="1"/>
  <c r="G51" i="2" s="1"/>
  <c r="G54" i="1"/>
  <c r="G47" i="1"/>
  <c r="G48" i="1"/>
  <c r="G49" i="1"/>
  <c r="G50" i="1"/>
  <c r="G51" i="1"/>
  <c r="G52" i="1"/>
  <c r="G45" i="1"/>
  <c r="G46" i="1"/>
  <c r="G43" i="1"/>
  <c r="G44" i="1"/>
  <c r="G317" i="2"/>
  <c r="G519" i="2"/>
  <c r="G892" i="2"/>
  <c r="G631" i="2"/>
  <c r="G855" i="2"/>
  <c r="G354" i="2"/>
  <c r="G934" i="2"/>
  <c r="G270" i="2"/>
  <c r="G319" i="2"/>
  <c r="G379" i="2"/>
  <c r="G505" i="2"/>
  <c r="G513" i="2"/>
  <c r="G658" i="2"/>
  <c r="G871" i="2"/>
  <c r="G238" i="2"/>
  <c r="G729" i="2"/>
  <c r="G549" i="2"/>
  <c r="G769" i="2"/>
  <c r="G556" i="2"/>
  <c r="G786" i="2"/>
  <c r="G348" i="2"/>
  <c r="G357" i="2"/>
  <c r="G415" i="2"/>
  <c r="G441" i="2"/>
  <c r="G592" i="2"/>
  <c r="G777" i="2"/>
  <c r="G604" i="2"/>
  <c r="G705" i="2"/>
  <c r="G223" i="2"/>
  <c r="G322" i="2"/>
  <c r="G633" i="2"/>
  <c r="G298" i="2"/>
  <c r="G801" i="2"/>
  <c r="G849" i="2"/>
  <c r="G676" i="2"/>
  <c r="G250" i="2"/>
  <c r="G333" i="2"/>
  <c r="G940" i="2"/>
  <c r="G537" i="2"/>
  <c r="G697" i="2"/>
  <c r="G39" i="1"/>
  <c r="G40" i="1"/>
  <c r="G41" i="1"/>
  <c r="G42" i="1"/>
  <c r="G36" i="1"/>
  <c r="G37" i="1"/>
  <c r="G38" i="1"/>
  <c r="G33" i="1"/>
  <c r="F31" i="2" s="1"/>
  <c r="G31" i="2" s="1"/>
  <c r="G34" i="1"/>
  <c r="G35" i="1"/>
  <c r="G31" i="1"/>
  <c r="F29" i="2" s="1"/>
  <c r="G29" i="2" s="1"/>
  <c r="G32" i="1"/>
  <c r="G29" i="1"/>
  <c r="G30" i="1"/>
  <c r="G26" i="1"/>
  <c r="G27" i="1"/>
  <c r="G28" i="1"/>
  <c r="G24" i="1"/>
  <c r="F22" i="2" s="1"/>
  <c r="G22" i="2" s="1"/>
  <c r="G25" i="1"/>
  <c r="G22" i="1"/>
  <c r="F20" i="2" s="1"/>
  <c r="G20" i="2" s="1"/>
  <c r="G23" i="1"/>
  <c r="G21" i="1"/>
  <c r="G20" i="1"/>
  <c r="G586" i="2"/>
  <c r="G578" i="2"/>
  <c r="G562" i="2"/>
  <c r="G653" i="2"/>
  <c r="G524" i="2"/>
  <c r="G610" i="2"/>
  <c r="G560" i="2"/>
  <c r="G460" i="2"/>
  <c r="G428" i="2"/>
  <c r="G252" i="2"/>
  <c r="G747" i="2"/>
  <c r="G643" i="2"/>
  <c r="G419" i="2"/>
  <c r="G521" i="2"/>
  <c r="G422" i="2"/>
  <c r="G245" i="2"/>
  <c r="G656" i="2"/>
  <c r="G486" i="2"/>
  <c r="G462" i="2"/>
  <c r="G427" i="2"/>
  <c r="G242" i="2"/>
  <c r="G401" i="2"/>
  <c r="G850" i="2"/>
  <c r="G546" i="2"/>
  <c r="G370" i="2"/>
  <c r="G840" i="2"/>
  <c r="G808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335" i="2"/>
  <c r="G590" i="2"/>
  <c r="G269" i="2"/>
  <c r="G866" i="2"/>
  <c r="G530" i="2"/>
  <c r="G522" i="2"/>
  <c r="G410" i="2"/>
  <c r="G290" i="2"/>
  <c r="G356" i="2"/>
  <c r="G782" i="2"/>
  <c r="G638" i="2"/>
  <c r="G614" i="2"/>
  <c r="G965" i="2"/>
  <c r="G941" i="2"/>
  <c r="G453" i="2"/>
  <c r="G293" i="2"/>
  <c r="G580" i="2"/>
  <c r="G492" i="2"/>
  <c r="G372" i="2"/>
  <c r="G794" i="2"/>
  <c r="G754" i="2"/>
  <c r="G738" i="2"/>
  <c r="G626" i="2"/>
  <c r="G920" i="2"/>
  <c r="G904" i="2"/>
  <c r="G896" i="2"/>
  <c r="G584" i="2"/>
  <c r="G416" i="2"/>
  <c r="G184" i="2"/>
  <c r="G258" i="2"/>
  <c r="G261" i="2"/>
  <c r="G264" i="2"/>
  <c r="G430" i="2"/>
  <c r="G835" i="2"/>
  <c r="G838" i="2"/>
  <c r="G975" i="2"/>
  <c r="G670" i="2"/>
  <c r="G434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297" i="2"/>
  <c r="G423" i="2"/>
  <c r="G496" i="2"/>
  <c r="G798" i="2"/>
  <c r="G418" i="2"/>
  <c r="G601" i="2"/>
  <c r="G694" i="2"/>
  <c r="G766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241" i="2"/>
  <c r="G997" i="2"/>
  <c r="G178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922" i="2"/>
  <c r="G919" i="2"/>
  <c r="G916" i="2"/>
  <c r="G910" i="2"/>
  <c r="G628" i="2"/>
  <c r="G625" i="2"/>
  <c r="G523" i="2"/>
  <c r="G800" i="2"/>
  <c r="G227" i="2"/>
  <c r="G220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413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251" i="2"/>
  <c r="G239" i="2"/>
  <c r="G224" i="2"/>
  <c r="G218" i="2"/>
  <c r="G209" i="2"/>
  <c r="G194" i="2"/>
  <c r="G188" i="2"/>
  <c r="G185" i="2"/>
  <c r="F3" i="2"/>
  <c r="D250" i="2" s="1"/>
  <c r="G295" i="2"/>
  <c r="G292" i="2"/>
  <c r="G280" i="2"/>
  <c r="G274" i="2"/>
  <c r="G262" i="2"/>
  <c r="G214" i="2"/>
  <c r="G208" i="2"/>
  <c r="G196" i="2"/>
  <c r="G193" i="2"/>
  <c r="G187" i="2"/>
  <c r="G442" i="2"/>
  <c r="G710" i="2"/>
  <c r="G263" i="2"/>
  <c r="G740" i="2"/>
  <c r="G728" i="2"/>
  <c r="G677" i="2"/>
  <c r="G539" i="2"/>
  <c r="G190" i="2"/>
  <c r="G852" i="2"/>
  <c r="G648" i="2"/>
  <c r="G624" i="2"/>
  <c r="G594" i="2"/>
  <c r="G400" i="2"/>
  <c r="H1004" i="3" l="1"/>
  <c r="H1008" i="3" s="1"/>
  <c r="H1009" i="3" s="1"/>
  <c r="F176" i="2"/>
  <c r="G176" i="2" s="1"/>
  <c r="E176" i="2" s="1"/>
  <c r="H179" i="1"/>
  <c r="F175" i="2"/>
  <c r="G175" i="2" s="1"/>
  <c r="E175" i="2" s="1"/>
  <c r="H178" i="1"/>
  <c r="F174" i="2"/>
  <c r="G174" i="2" s="1"/>
  <c r="E174" i="2" s="1"/>
  <c r="H177" i="1"/>
  <c r="H176" i="1"/>
  <c r="F172" i="2"/>
  <c r="G172" i="2" s="1"/>
  <c r="E172" i="2" s="1"/>
  <c r="H175" i="1"/>
  <c r="F171" i="2"/>
  <c r="G171" i="2" s="1"/>
  <c r="E171" i="2" s="1"/>
  <c r="H174" i="1"/>
  <c r="F168" i="2"/>
  <c r="G168" i="2" s="1"/>
  <c r="E168" i="2" s="1"/>
  <c r="H171" i="1"/>
  <c r="F170" i="2"/>
  <c r="G170" i="2" s="1"/>
  <c r="E170" i="2" s="1"/>
  <c r="H173" i="1"/>
  <c r="F169" i="2"/>
  <c r="G169" i="2" s="1"/>
  <c r="E169" i="2" s="1"/>
  <c r="H172" i="1"/>
  <c r="H170" i="1"/>
  <c r="F166" i="2"/>
  <c r="G166" i="2" s="1"/>
  <c r="E166" i="2" s="1"/>
  <c r="H169" i="1"/>
  <c r="F165" i="2"/>
  <c r="G165" i="2" s="1"/>
  <c r="E165" i="2" s="1"/>
  <c r="H168" i="1"/>
  <c r="F164" i="2"/>
  <c r="G164" i="2" s="1"/>
  <c r="E164" i="2" s="1"/>
  <c r="H167" i="1"/>
  <c r="F163" i="2"/>
  <c r="G163" i="2" s="1"/>
  <c r="E163" i="2" s="1"/>
  <c r="H166" i="1"/>
  <c r="F162" i="2"/>
  <c r="G162" i="2" s="1"/>
  <c r="E162" i="2" s="1"/>
  <c r="H165" i="1"/>
  <c r="F161" i="2"/>
  <c r="G161" i="2" s="1"/>
  <c r="E161" i="2" s="1"/>
  <c r="H164" i="1"/>
  <c r="F160" i="2"/>
  <c r="G160" i="2" s="1"/>
  <c r="E160" i="2" s="1"/>
  <c r="H163" i="1"/>
  <c r="F159" i="2"/>
  <c r="G159" i="2" s="1"/>
  <c r="E159" i="2" s="1"/>
  <c r="H162" i="1"/>
  <c r="F158" i="2"/>
  <c r="G158" i="2" s="1"/>
  <c r="E158" i="2" s="1"/>
  <c r="H161" i="1"/>
  <c r="F157" i="2"/>
  <c r="G157" i="2" s="1"/>
  <c r="E157" i="2" s="1"/>
  <c r="H160" i="1"/>
  <c r="F156" i="2"/>
  <c r="G156" i="2" s="1"/>
  <c r="E156" i="2" s="1"/>
  <c r="H159" i="1"/>
  <c r="F155" i="2"/>
  <c r="G155" i="2" s="1"/>
  <c r="E155" i="2" s="1"/>
  <c r="H158" i="1"/>
  <c r="F154" i="2"/>
  <c r="G154" i="2" s="1"/>
  <c r="E154" i="2" s="1"/>
  <c r="H157" i="1"/>
  <c r="F153" i="2"/>
  <c r="G153" i="2" s="1"/>
  <c r="E153" i="2" s="1"/>
  <c r="H156" i="1"/>
  <c r="F152" i="2"/>
  <c r="G152" i="2" s="1"/>
  <c r="E152" i="2" s="1"/>
  <c r="H155" i="1"/>
  <c r="F151" i="2"/>
  <c r="G151" i="2" s="1"/>
  <c r="E151" i="2" s="1"/>
  <c r="H154" i="1"/>
  <c r="F150" i="2"/>
  <c r="G150" i="2" s="1"/>
  <c r="E150" i="2" s="1"/>
  <c r="H153" i="1"/>
  <c r="F149" i="2"/>
  <c r="G149" i="2" s="1"/>
  <c r="E149" i="2" s="1"/>
  <c r="H152" i="1"/>
  <c r="F148" i="2"/>
  <c r="G148" i="2" s="1"/>
  <c r="E148" i="2" s="1"/>
  <c r="H151" i="1"/>
  <c r="F147" i="2"/>
  <c r="G147" i="2" s="1"/>
  <c r="E147" i="2" s="1"/>
  <c r="H150" i="1"/>
  <c r="F146" i="2"/>
  <c r="G146" i="2" s="1"/>
  <c r="E146" i="2" s="1"/>
  <c r="H149" i="1"/>
  <c r="F145" i="2"/>
  <c r="G145" i="2" s="1"/>
  <c r="E145" i="2" s="1"/>
  <c r="H148" i="1"/>
  <c r="F144" i="2"/>
  <c r="G144" i="2" s="1"/>
  <c r="E144" i="2" s="1"/>
  <c r="H147" i="1"/>
  <c r="F143" i="2"/>
  <c r="G143" i="2" s="1"/>
  <c r="E143" i="2" s="1"/>
  <c r="H146" i="1"/>
  <c r="F142" i="2"/>
  <c r="G142" i="2" s="1"/>
  <c r="E142" i="2" s="1"/>
  <c r="H145" i="1"/>
  <c r="F141" i="2"/>
  <c r="G141" i="2" s="1"/>
  <c r="E141" i="2" s="1"/>
  <c r="H144" i="1"/>
  <c r="F140" i="2"/>
  <c r="G140" i="2" s="1"/>
  <c r="E140" i="2" s="1"/>
  <c r="H143" i="1"/>
  <c r="F139" i="2"/>
  <c r="G139" i="2" s="1"/>
  <c r="E139" i="2" s="1"/>
  <c r="H142" i="1"/>
  <c r="F138" i="2"/>
  <c r="G138" i="2" s="1"/>
  <c r="E138" i="2" s="1"/>
  <c r="H141" i="1"/>
  <c r="F137" i="2"/>
  <c r="G137" i="2" s="1"/>
  <c r="E137" i="2" s="1"/>
  <c r="H140" i="1"/>
  <c r="F136" i="2"/>
  <c r="G136" i="2" s="1"/>
  <c r="E136" i="2" s="1"/>
  <c r="H139" i="1"/>
  <c r="F135" i="2"/>
  <c r="G135" i="2" s="1"/>
  <c r="E135" i="2" s="1"/>
  <c r="H138" i="1"/>
  <c r="F134" i="2"/>
  <c r="G134" i="2" s="1"/>
  <c r="E134" i="2" s="1"/>
  <c r="H137" i="1"/>
  <c r="F133" i="2"/>
  <c r="G133" i="2" s="1"/>
  <c r="E133" i="2" s="1"/>
  <c r="H136" i="1"/>
  <c r="F132" i="2"/>
  <c r="G132" i="2" s="1"/>
  <c r="E132" i="2" s="1"/>
  <c r="H135" i="1"/>
  <c r="H133" i="1"/>
  <c r="F130" i="2"/>
  <c r="G130" i="2" s="1"/>
  <c r="E130" i="2" s="1"/>
  <c r="H132" i="1"/>
  <c r="H131" i="1"/>
  <c r="F128" i="2"/>
  <c r="G128" i="2" s="1"/>
  <c r="E128" i="2" s="1"/>
  <c r="H130" i="1"/>
  <c r="F127" i="2"/>
  <c r="G127" i="2" s="1"/>
  <c r="E127" i="2" s="1"/>
  <c r="H129" i="1"/>
  <c r="F126" i="2"/>
  <c r="G126" i="2" s="1"/>
  <c r="E126" i="2" s="1"/>
  <c r="H128" i="1"/>
  <c r="F125" i="2"/>
  <c r="G125" i="2" s="1"/>
  <c r="E125" i="2" s="1"/>
  <c r="H127" i="1"/>
  <c r="F124" i="2"/>
  <c r="G124" i="2" s="1"/>
  <c r="E124" i="2" s="1"/>
  <c r="H126" i="1"/>
  <c r="F123" i="2"/>
  <c r="G123" i="2" s="1"/>
  <c r="E123" i="2" s="1"/>
  <c r="H125" i="1"/>
  <c r="F122" i="2"/>
  <c r="G122" i="2" s="1"/>
  <c r="E122" i="2" s="1"/>
  <c r="H124" i="1"/>
  <c r="F121" i="2"/>
  <c r="G121" i="2" s="1"/>
  <c r="E121" i="2" s="1"/>
  <c r="H123" i="1"/>
  <c r="F120" i="2"/>
  <c r="G120" i="2" s="1"/>
  <c r="E120" i="2" s="1"/>
  <c r="H122" i="1"/>
  <c r="F119" i="2"/>
  <c r="G119" i="2" s="1"/>
  <c r="E119" i="2" s="1"/>
  <c r="H121" i="1"/>
  <c r="F118" i="2"/>
  <c r="G118" i="2" s="1"/>
  <c r="E118" i="2" s="1"/>
  <c r="H120" i="1"/>
  <c r="F117" i="2"/>
  <c r="G117" i="2" s="1"/>
  <c r="E117" i="2" s="1"/>
  <c r="H119" i="1"/>
  <c r="H118" i="1"/>
  <c r="F115" i="2"/>
  <c r="G115" i="2" s="1"/>
  <c r="E115" i="2" s="1"/>
  <c r="H117" i="1"/>
  <c r="F114" i="2"/>
  <c r="G114" i="2" s="1"/>
  <c r="E114" i="2" s="1"/>
  <c r="H116" i="1"/>
  <c r="F113" i="2"/>
  <c r="G113" i="2" s="1"/>
  <c r="E113" i="2" s="1"/>
  <c r="H115" i="1"/>
  <c r="F112" i="2"/>
  <c r="G112" i="2" s="1"/>
  <c r="E112" i="2" s="1"/>
  <c r="H114" i="1"/>
  <c r="F111" i="2"/>
  <c r="G111" i="2" s="1"/>
  <c r="E111" i="2" s="1"/>
  <c r="H113" i="1"/>
  <c r="F110" i="2"/>
  <c r="G110" i="2" s="1"/>
  <c r="E110" i="2" s="1"/>
  <c r="H112" i="1"/>
  <c r="F109" i="2"/>
  <c r="G109" i="2" s="1"/>
  <c r="E109" i="2" s="1"/>
  <c r="H111" i="1"/>
  <c r="F108" i="2"/>
  <c r="G108" i="2" s="1"/>
  <c r="E108" i="2" s="1"/>
  <c r="H110" i="1"/>
  <c r="F107" i="2"/>
  <c r="G107" i="2" s="1"/>
  <c r="E107" i="2" s="1"/>
  <c r="H109" i="1"/>
  <c r="F106" i="2"/>
  <c r="G106" i="2" s="1"/>
  <c r="E106" i="2" s="1"/>
  <c r="H108" i="1"/>
  <c r="F105" i="2"/>
  <c r="G105" i="2" s="1"/>
  <c r="E105" i="2" s="1"/>
  <c r="H107" i="1"/>
  <c r="F104" i="2"/>
  <c r="G104" i="2" s="1"/>
  <c r="E104" i="2" s="1"/>
  <c r="H106" i="1"/>
  <c r="F103" i="2"/>
  <c r="G103" i="2" s="1"/>
  <c r="E103" i="2" s="1"/>
  <c r="H105" i="1"/>
  <c r="F102" i="2"/>
  <c r="G102" i="2" s="1"/>
  <c r="E102" i="2" s="1"/>
  <c r="H104" i="1"/>
  <c r="F101" i="2"/>
  <c r="G101" i="2" s="1"/>
  <c r="E101" i="2" s="1"/>
  <c r="H103" i="1"/>
  <c r="F99" i="2"/>
  <c r="G99" i="2" s="1"/>
  <c r="E99" i="2" s="1"/>
  <c r="H101" i="1"/>
  <c r="F98" i="2"/>
  <c r="G98" i="2" s="1"/>
  <c r="E98" i="2" s="1"/>
  <c r="H100" i="1"/>
  <c r="F100" i="2"/>
  <c r="G100" i="2" s="1"/>
  <c r="E100" i="2" s="1"/>
  <c r="H102" i="1"/>
  <c r="F97" i="2"/>
  <c r="G97" i="2" s="1"/>
  <c r="E97" i="2" s="1"/>
  <c r="H99" i="1"/>
  <c r="F96" i="2"/>
  <c r="G96" i="2" s="1"/>
  <c r="E96" i="2" s="1"/>
  <c r="H98" i="1"/>
  <c r="F95" i="2"/>
  <c r="G95" i="2" s="1"/>
  <c r="E95" i="2" s="1"/>
  <c r="H97" i="1"/>
  <c r="F94" i="2"/>
  <c r="G94" i="2" s="1"/>
  <c r="E94" i="2" s="1"/>
  <c r="H96" i="1"/>
  <c r="F93" i="2"/>
  <c r="G93" i="2" s="1"/>
  <c r="E93" i="2" s="1"/>
  <c r="H95" i="1"/>
  <c r="F91" i="2"/>
  <c r="G91" i="2" s="1"/>
  <c r="E91" i="2" s="1"/>
  <c r="H93" i="1"/>
  <c r="F92" i="2"/>
  <c r="G92" i="2" s="1"/>
  <c r="E92" i="2" s="1"/>
  <c r="H94" i="1"/>
  <c r="F90" i="2"/>
  <c r="G90" i="2" s="1"/>
  <c r="E90" i="2" s="1"/>
  <c r="H92" i="1"/>
  <c r="F89" i="2"/>
  <c r="G89" i="2" s="1"/>
  <c r="E89" i="2" s="1"/>
  <c r="H91" i="1"/>
  <c r="F88" i="2"/>
  <c r="G88" i="2" s="1"/>
  <c r="E88" i="2" s="1"/>
  <c r="H90" i="1"/>
  <c r="F87" i="2"/>
  <c r="G87" i="2" s="1"/>
  <c r="E87" i="2" s="1"/>
  <c r="H89" i="1"/>
  <c r="F86" i="2"/>
  <c r="G86" i="2" s="1"/>
  <c r="E86" i="2" s="1"/>
  <c r="H88" i="1"/>
  <c r="F85" i="2"/>
  <c r="G85" i="2" s="1"/>
  <c r="E85" i="2" s="1"/>
  <c r="H87" i="1"/>
  <c r="F84" i="2"/>
  <c r="G84" i="2" s="1"/>
  <c r="E84" i="2" s="1"/>
  <c r="H86" i="1"/>
  <c r="F83" i="2"/>
  <c r="G83" i="2" s="1"/>
  <c r="E83" i="2" s="1"/>
  <c r="H85" i="1"/>
  <c r="F82" i="2"/>
  <c r="G82" i="2" s="1"/>
  <c r="E82" i="2" s="1"/>
  <c r="H84" i="1"/>
  <c r="F81" i="2"/>
  <c r="G81" i="2" s="1"/>
  <c r="E81" i="2" s="1"/>
  <c r="H83" i="1"/>
  <c r="F80" i="2"/>
  <c r="G80" i="2" s="1"/>
  <c r="E80" i="2" s="1"/>
  <c r="H82" i="1"/>
  <c r="H81" i="1"/>
  <c r="F78" i="2"/>
  <c r="G78" i="2" s="1"/>
  <c r="E78" i="2" s="1"/>
  <c r="H80" i="1"/>
  <c r="H79" i="1"/>
  <c r="F76" i="2"/>
  <c r="G76" i="2" s="1"/>
  <c r="E76" i="2" s="1"/>
  <c r="H78" i="1"/>
  <c r="H77" i="1"/>
  <c r="F74" i="2"/>
  <c r="G74" i="2" s="1"/>
  <c r="E74" i="2" s="1"/>
  <c r="H76" i="1"/>
  <c r="F73" i="2"/>
  <c r="G73" i="2" s="1"/>
  <c r="E73" i="2" s="1"/>
  <c r="H75" i="1"/>
  <c r="F72" i="2"/>
  <c r="G72" i="2" s="1"/>
  <c r="E72" i="2" s="1"/>
  <c r="H74" i="1"/>
  <c r="F71" i="2"/>
  <c r="G71" i="2" s="1"/>
  <c r="E71" i="2" s="1"/>
  <c r="H73" i="1"/>
  <c r="F70" i="2"/>
  <c r="G70" i="2" s="1"/>
  <c r="E70" i="2" s="1"/>
  <c r="H72" i="1"/>
  <c r="F69" i="2"/>
  <c r="G69" i="2" s="1"/>
  <c r="E69" i="2" s="1"/>
  <c r="H71" i="1"/>
  <c r="F68" i="2"/>
  <c r="G68" i="2" s="1"/>
  <c r="E68" i="2" s="1"/>
  <c r="H70" i="1"/>
  <c r="F67" i="2"/>
  <c r="G67" i="2" s="1"/>
  <c r="E67" i="2" s="1"/>
  <c r="H69" i="1"/>
  <c r="F66" i="2"/>
  <c r="G66" i="2" s="1"/>
  <c r="E66" i="2" s="1"/>
  <c r="H68" i="1"/>
  <c r="F65" i="2"/>
  <c r="G65" i="2" s="1"/>
  <c r="E65" i="2" s="1"/>
  <c r="H67" i="1"/>
  <c r="F64" i="2"/>
  <c r="G64" i="2" s="1"/>
  <c r="E64" i="2" s="1"/>
  <c r="H66" i="1"/>
  <c r="F63" i="2"/>
  <c r="G63" i="2" s="1"/>
  <c r="E63" i="2" s="1"/>
  <c r="H65" i="1"/>
  <c r="F62" i="2"/>
  <c r="G62" i="2" s="1"/>
  <c r="E62" i="2" s="1"/>
  <c r="H64" i="1"/>
  <c r="F61" i="2"/>
  <c r="G61" i="2" s="1"/>
  <c r="E61" i="2" s="1"/>
  <c r="H63" i="1"/>
  <c r="H62" i="1"/>
  <c r="F59" i="2"/>
  <c r="G59" i="2" s="1"/>
  <c r="E59" i="2" s="1"/>
  <c r="H61" i="1"/>
  <c r="F58" i="2"/>
  <c r="G58" i="2" s="1"/>
  <c r="E58" i="2" s="1"/>
  <c r="H60" i="1"/>
  <c r="F57" i="2"/>
  <c r="G57" i="2" s="1"/>
  <c r="E57" i="2" s="1"/>
  <c r="H59" i="1"/>
  <c r="F56" i="2"/>
  <c r="G56" i="2" s="1"/>
  <c r="E56" i="2" s="1"/>
  <c r="H58" i="1"/>
  <c r="F55" i="2"/>
  <c r="G55" i="2" s="1"/>
  <c r="E55" i="2" s="1"/>
  <c r="H57" i="1"/>
  <c r="F54" i="2"/>
  <c r="G54" i="2" s="1"/>
  <c r="E54" i="2" s="1"/>
  <c r="H56" i="1"/>
  <c r="F53" i="2"/>
  <c r="G53" i="2" s="1"/>
  <c r="E53" i="2" s="1"/>
  <c r="H55" i="1"/>
  <c r="F52" i="2"/>
  <c r="G52" i="2" s="1"/>
  <c r="E52" i="2" s="1"/>
  <c r="H54" i="1"/>
  <c r="H53" i="1"/>
  <c r="F50" i="2"/>
  <c r="G50" i="2" s="1"/>
  <c r="E50" i="2" s="1"/>
  <c r="H52" i="1"/>
  <c r="F49" i="2"/>
  <c r="G49" i="2" s="1"/>
  <c r="E49" i="2" s="1"/>
  <c r="H51" i="1"/>
  <c r="F48" i="2"/>
  <c r="G48" i="2" s="1"/>
  <c r="E48" i="2" s="1"/>
  <c r="H50" i="1"/>
  <c r="F47" i="2"/>
  <c r="G47" i="2" s="1"/>
  <c r="E47" i="2" s="1"/>
  <c r="H49" i="1"/>
  <c r="F46" i="2"/>
  <c r="G46" i="2" s="1"/>
  <c r="E46" i="2" s="1"/>
  <c r="H48" i="1"/>
  <c r="F45" i="2"/>
  <c r="G45" i="2" s="1"/>
  <c r="E45" i="2" s="1"/>
  <c r="H47" i="1"/>
  <c r="F43" i="2"/>
  <c r="G43" i="2" s="1"/>
  <c r="E43" i="2" s="1"/>
  <c r="H45" i="1"/>
  <c r="F44" i="2"/>
  <c r="G44" i="2" s="1"/>
  <c r="E44" i="2" s="1"/>
  <c r="H46" i="1"/>
  <c r="F42" i="2"/>
  <c r="G42" i="2" s="1"/>
  <c r="E42" i="2" s="1"/>
  <c r="H44" i="1"/>
  <c r="F41" i="2"/>
  <c r="G41" i="2" s="1"/>
  <c r="E41" i="2" s="1"/>
  <c r="H43" i="1"/>
  <c r="F40" i="2"/>
  <c r="G40" i="2" s="1"/>
  <c r="E40" i="2" s="1"/>
  <c r="H42" i="1"/>
  <c r="F39" i="2"/>
  <c r="G39" i="2" s="1"/>
  <c r="E39" i="2" s="1"/>
  <c r="H41" i="1"/>
  <c r="F38" i="2"/>
  <c r="G38" i="2" s="1"/>
  <c r="E38" i="2" s="1"/>
  <c r="H40" i="1"/>
  <c r="F37" i="2"/>
  <c r="G37" i="2" s="1"/>
  <c r="E37" i="2" s="1"/>
  <c r="H39" i="1"/>
  <c r="F36" i="2"/>
  <c r="G36" i="2" s="1"/>
  <c r="E36" i="2" s="1"/>
  <c r="H38" i="1"/>
  <c r="F35" i="2"/>
  <c r="G35" i="2" s="1"/>
  <c r="E35" i="2" s="1"/>
  <c r="H37" i="1"/>
  <c r="F34" i="2"/>
  <c r="G34" i="2" s="1"/>
  <c r="E34" i="2" s="1"/>
  <c r="H36" i="1"/>
  <c r="F33" i="2"/>
  <c r="G33" i="2" s="1"/>
  <c r="E33" i="2" s="1"/>
  <c r="H35" i="1"/>
  <c r="F32" i="2"/>
  <c r="G32" i="2" s="1"/>
  <c r="E32" i="2" s="1"/>
  <c r="H34" i="1"/>
  <c r="H33" i="1"/>
  <c r="F30" i="2"/>
  <c r="G30" i="2" s="1"/>
  <c r="E30" i="2" s="1"/>
  <c r="H32" i="1"/>
  <c r="H31" i="1"/>
  <c r="F28" i="2"/>
  <c r="G28" i="2" s="1"/>
  <c r="E28" i="2" s="1"/>
  <c r="H30" i="1"/>
  <c r="F27" i="2"/>
  <c r="G27" i="2" s="1"/>
  <c r="E27" i="2" s="1"/>
  <c r="H29" i="1"/>
  <c r="F26" i="2"/>
  <c r="G26" i="2" s="1"/>
  <c r="E26" i="2" s="1"/>
  <c r="H28" i="1"/>
  <c r="F25" i="2"/>
  <c r="G25" i="2" s="1"/>
  <c r="E25" i="2" s="1"/>
  <c r="H27" i="1"/>
  <c r="F24" i="2"/>
  <c r="G24" i="2" s="1"/>
  <c r="E24" i="2" s="1"/>
  <c r="H26" i="1"/>
  <c r="F23" i="2"/>
  <c r="G23" i="2" s="1"/>
  <c r="E23" i="2" s="1"/>
  <c r="H25" i="1"/>
  <c r="H24" i="1"/>
  <c r="F21" i="2"/>
  <c r="G21" i="2" s="1"/>
  <c r="E21" i="2" s="1"/>
  <c r="H23" i="1"/>
  <c r="H22" i="1"/>
  <c r="F18" i="2"/>
  <c r="G18" i="2" s="1"/>
  <c r="E18" i="2" s="1"/>
  <c r="H20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851" i="2"/>
  <c r="E246" i="2"/>
  <c r="D415" i="2"/>
  <c r="D571" i="2"/>
  <c r="D183" i="2"/>
  <c r="E802" i="2"/>
  <c r="E388" i="2"/>
  <c r="D461" i="2"/>
  <c r="D312" i="2"/>
  <c r="E719" i="2"/>
  <c r="D838" i="2"/>
  <c r="D305" i="2"/>
  <c r="D500" i="2"/>
  <c r="D190" i="2"/>
  <c r="D943" i="2"/>
  <c r="E520" i="2"/>
  <c r="E231" i="2"/>
  <c r="E604" i="2"/>
  <c r="E668" i="2"/>
  <c r="E683" i="2"/>
  <c r="E813" i="2"/>
  <c r="D733" i="2"/>
  <c r="E936" i="2"/>
  <c r="E283" i="2"/>
  <c r="D435" i="2"/>
  <c r="E970" i="2"/>
  <c r="D858" i="2"/>
  <c r="D633" i="2"/>
  <c r="E536" i="2"/>
  <c r="D920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608" i="2"/>
  <c r="E31" i="2"/>
  <c r="E593" i="2"/>
  <c r="E237" i="2"/>
  <c r="E633" i="2"/>
  <c r="D585" i="2"/>
  <c r="E647" i="2"/>
  <c r="D239" i="2"/>
  <c r="D628" i="2"/>
  <c r="D583" i="2"/>
  <c r="E383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0" i="2"/>
  <c r="E324" i="2"/>
  <c r="E260" i="2"/>
  <c r="E849" i="2"/>
  <c r="E253" i="2"/>
  <c r="E566" i="2"/>
  <c r="E466" i="2"/>
  <c r="E600" i="2"/>
  <c r="E440" i="2"/>
  <c r="D506" i="2"/>
  <c r="E768" i="2"/>
  <c r="E578" i="2"/>
  <c r="D180" i="2"/>
  <c r="D782" i="2"/>
  <c r="E584" i="2"/>
  <c r="E873" i="2"/>
  <c r="E799" i="2"/>
  <c r="D605" i="2"/>
  <c r="D470" i="2"/>
  <c r="E821" i="2"/>
  <c r="E734" i="2"/>
  <c r="E618" i="2"/>
  <c r="E366" i="2"/>
  <c r="D277" i="2"/>
  <c r="E755" i="2"/>
  <c r="E906" i="2"/>
  <c r="D230" i="2"/>
  <c r="D306" i="2"/>
  <c r="E294" i="2"/>
  <c r="E597" i="2"/>
  <c r="E386" i="2"/>
  <c r="E422" i="2"/>
  <c r="D451" i="2"/>
  <c r="D425" i="2"/>
  <c r="D308" i="2"/>
  <c r="E306" i="2"/>
  <c r="E835" i="2"/>
  <c r="D864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636" i="2"/>
  <c r="D805" i="2"/>
  <c r="E687" i="2"/>
  <c r="E551" i="2"/>
  <c r="E437" i="2"/>
  <c r="E449" i="2"/>
  <c r="D601" i="2"/>
  <c r="D439" i="2"/>
  <c r="E670" i="2"/>
  <c r="D473" i="2"/>
  <c r="D905" i="2"/>
  <c r="D445" i="2"/>
  <c r="D614" i="2"/>
  <c r="D489" i="2"/>
  <c r="E456" i="2"/>
  <c r="D684" i="2"/>
  <c r="E791" i="2"/>
  <c r="D707" i="2"/>
  <c r="E346" i="2"/>
  <c r="D555" i="2"/>
  <c r="D971" i="2"/>
  <c r="D422" i="2"/>
  <c r="E298" i="2"/>
  <c r="D570" i="2"/>
  <c r="D954" i="2"/>
  <c r="D498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D462" i="2"/>
  <c r="D674" i="2"/>
  <c r="D813" i="2"/>
  <c r="D249" i="2"/>
  <c r="E763" i="2"/>
  <c r="D663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E804" i="2"/>
  <c r="E798" i="2"/>
  <c r="E482" i="2"/>
  <c r="D661" i="2"/>
  <c r="D553" i="2"/>
  <c r="E786" i="2"/>
  <c r="D258" i="2"/>
  <c r="D371" i="2"/>
  <c r="E987" i="2"/>
  <c r="D481" i="2"/>
  <c r="E323" i="2"/>
  <c r="D472" i="2"/>
  <c r="D404" i="2"/>
  <c r="E226" i="2"/>
  <c r="E464" i="2"/>
  <c r="D192" i="2"/>
  <c r="D197" i="2"/>
  <c r="D752" i="2"/>
  <c r="D815" i="2"/>
  <c r="E447" i="2"/>
  <c r="E701" i="2"/>
  <c r="D199" i="2"/>
  <c r="E948" i="2"/>
  <c r="D550" i="2"/>
  <c r="D213" i="2"/>
  <c r="E613" i="2"/>
  <c r="D577" i="2"/>
  <c r="E620" i="2"/>
  <c r="D194" i="2"/>
  <c r="E902" i="2"/>
  <c r="D705" i="2"/>
  <c r="E717" i="2"/>
  <c r="D983" i="2"/>
  <c r="D728" i="2"/>
  <c r="D396" i="2"/>
  <c r="D925" i="2"/>
  <c r="D918" i="2"/>
  <c r="E747" i="2"/>
  <c r="D509" i="2"/>
  <c r="D280" i="2"/>
  <c r="E783" i="2"/>
  <c r="D976" i="2"/>
  <c r="D338" i="2"/>
  <c r="D958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D855" i="2"/>
  <c r="E419" i="2"/>
  <c r="D811" i="2"/>
  <c r="D995" i="2"/>
  <c r="E345" i="2"/>
  <c r="E774" i="2"/>
  <c r="E788" i="2"/>
  <c r="E826" i="2"/>
  <c r="D812" i="2"/>
  <c r="E211" i="2"/>
  <c r="E378" i="2"/>
  <c r="E479" i="2"/>
  <c r="D990" i="2"/>
  <c r="D775" i="2"/>
  <c r="E828" i="2"/>
  <c r="E848" i="2"/>
  <c r="D877" i="2"/>
  <c r="E389" i="2"/>
  <c r="D434" i="2"/>
  <c r="E361" i="2"/>
  <c r="D608" i="2"/>
  <c r="E431" i="2"/>
  <c r="D669" i="2"/>
  <c r="D609" i="2"/>
  <c r="E270" i="2"/>
  <c r="D852" i="2"/>
  <c r="E759" i="2"/>
  <c r="D749" i="2"/>
  <c r="E960" i="2"/>
  <c r="E809" i="2"/>
  <c r="D727" i="2"/>
  <c r="E560" i="2"/>
  <c r="E796" i="2"/>
  <c r="E420" i="2"/>
  <c r="E770" i="2"/>
  <c r="D266" i="2"/>
  <c r="D543" i="2"/>
  <c r="E556" i="2"/>
  <c r="D544" i="2"/>
  <c r="D850" i="2"/>
  <c r="E213" i="2"/>
  <c r="E794" i="2"/>
  <c r="D851" i="2"/>
  <c r="D206" i="2"/>
  <c r="D195" i="2"/>
  <c r="D962" i="2"/>
  <c r="D20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E601" i="2"/>
  <c r="D345" i="2"/>
  <c r="D315" i="2"/>
  <c r="D779" i="2"/>
  <c r="E470" i="2"/>
  <c r="E942" i="2"/>
  <c r="D947" i="2"/>
  <c r="E861" i="2"/>
  <c r="E676" i="2"/>
  <c r="D436" i="2"/>
  <c r="D223" i="2"/>
  <c r="D508" i="2"/>
  <c r="D944" i="2"/>
  <c r="D521" i="2"/>
  <c r="E973" i="2"/>
  <c r="E510" i="2"/>
  <c r="E434" i="2"/>
  <c r="D596" i="2"/>
  <c r="D511" i="2"/>
  <c r="D561" i="2"/>
  <c r="D219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232" i="2"/>
  <c r="D522" i="2"/>
  <c r="D744" i="2"/>
  <c r="D494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455" i="2"/>
  <c r="E543" i="2"/>
  <c r="D284" i="2"/>
  <c r="D342" i="2"/>
  <c r="D270" i="2"/>
  <c r="D928" i="2"/>
  <c r="E665" i="2"/>
  <c r="D332" i="2"/>
  <c r="D678" i="2"/>
  <c r="D428" i="2"/>
  <c r="D248" i="2"/>
  <c r="D579" i="2"/>
  <c r="D247" i="2"/>
  <c r="E292" i="2"/>
  <c r="D344" i="2"/>
  <c r="E201" i="2"/>
  <c r="D816" i="2"/>
  <c r="D567" i="2"/>
  <c r="D735" i="2"/>
  <c r="D458" i="2"/>
  <c r="D86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D789" i="2"/>
  <c r="D821" i="2"/>
  <c r="E769" i="2"/>
  <c r="E986" i="2"/>
  <c r="E612" i="2"/>
  <c r="E698" i="2"/>
  <c r="D732" i="2"/>
  <c r="D276" i="2"/>
  <c r="D940" i="2"/>
  <c r="E351" i="2"/>
  <c r="D584" i="2"/>
  <c r="D548" i="2"/>
  <c r="D690" i="2"/>
  <c r="D902" i="2"/>
  <c r="E667" i="2"/>
  <c r="E994" i="2"/>
  <c r="D536" i="2"/>
  <c r="D390" i="2"/>
  <c r="D896" i="2"/>
  <c r="D296" i="2"/>
  <c r="D666" i="2"/>
  <c r="E444" i="2"/>
  <c r="E824" i="2"/>
  <c r="D373" i="2"/>
  <c r="D200" i="2"/>
  <c r="E513" i="2"/>
  <c r="D632" i="2"/>
  <c r="E626" i="2"/>
  <c r="D970" i="2"/>
  <c r="E634" i="2"/>
  <c r="E554" i="2"/>
  <c r="E705" i="2"/>
  <c r="D326" i="2"/>
  <c r="E886" i="2"/>
  <c r="E241" i="2"/>
  <c r="E367" i="2"/>
  <c r="D242" i="2"/>
  <c r="D808" i="2"/>
  <c r="E882" i="2"/>
  <c r="D913" i="2"/>
  <c r="D914" i="2"/>
  <c r="D960" i="2"/>
  <c r="D699" i="2"/>
  <c r="E859" i="2"/>
  <c r="E333" i="2"/>
  <c r="D512" i="2"/>
  <c r="D329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E674" i="2"/>
  <c r="D231" i="2"/>
  <c r="E602" i="2"/>
  <c r="D922" i="2"/>
  <c r="E322" i="2"/>
  <c r="D825" i="2"/>
  <c r="D202" i="2"/>
  <c r="E742" i="2"/>
  <c r="E547" i="2"/>
  <c r="E807" i="2"/>
  <c r="E285" i="2"/>
  <c r="D992" i="2"/>
  <c r="D894" i="2"/>
  <c r="E410" i="2"/>
  <c r="D795" i="2"/>
  <c r="D131" i="2"/>
  <c r="E439" i="2"/>
  <c r="E517" i="2"/>
  <c r="D987" i="2"/>
  <c r="E977" i="2"/>
  <c r="D29" i="2"/>
  <c r="D966" i="2"/>
  <c r="D650" i="2"/>
  <c r="E998" i="2"/>
  <c r="D761" i="2"/>
  <c r="D726" i="2"/>
  <c r="D686" i="2"/>
  <c r="E880" i="2"/>
  <c r="D227" i="2"/>
  <c r="D314" i="2"/>
  <c r="D546" i="2"/>
  <c r="E697" i="2"/>
  <c r="E797" i="2"/>
  <c r="E983" i="2"/>
  <c r="D271" i="2"/>
  <c r="D765" i="2"/>
  <c r="E477" i="2"/>
  <c r="E722" i="2"/>
  <c r="E972" i="2"/>
  <c r="D554" i="2"/>
  <c r="D565" i="2"/>
  <c r="D238" i="2"/>
  <c r="E288" i="2"/>
  <c r="D335" i="2"/>
  <c r="D937" i="2"/>
  <c r="E29" i="2"/>
  <c r="E764" i="2"/>
  <c r="D817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D683" i="2"/>
  <c r="E707" i="2"/>
  <c r="E291" i="2"/>
  <c r="D532" i="2"/>
  <c r="E748" i="2"/>
  <c r="E909" i="2"/>
  <c r="D515" i="2"/>
  <c r="D689" i="2"/>
  <c r="D578" i="2"/>
  <c r="E946" i="2"/>
  <c r="E661" i="2"/>
  <c r="D868" i="2"/>
  <c r="D482" i="2"/>
  <c r="D282" i="2"/>
  <c r="D597" i="2"/>
  <c r="E521" i="2"/>
  <c r="D574" i="2"/>
  <c r="E368" i="2"/>
  <c r="D523" i="2"/>
  <c r="E896" i="2"/>
  <c r="E749" i="2"/>
  <c r="D956" i="2"/>
  <c r="D670" i="2"/>
  <c r="D787" i="2"/>
  <c r="D196" i="2"/>
  <c r="D844" i="2"/>
  <c r="E955" i="2"/>
  <c r="E930" i="2"/>
  <c r="E391" i="2"/>
  <c r="D254" i="2"/>
  <c r="D797" i="2"/>
  <c r="E131" i="2"/>
  <c r="D879" i="2"/>
  <c r="D888" i="2"/>
  <c r="E730" i="2"/>
  <c r="D437" i="2"/>
  <c r="E182" i="2"/>
  <c r="D178" i="2"/>
  <c r="D921" i="2"/>
  <c r="D720" i="2"/>
  <c r="D899" i="2"/>
  <c r="D236" i="2"/>
  <c r="E507" i="2"/>
  <c r="E652" i="2"/>
  <c r="E912" i="2"/>
  <c r="D907" i="2"/>
  <c r="E850" i="2"/>
  <c r="D551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E268" i="2"/>
  <c r="E686" i="2"/>
  <c r="E592" i="2"/>
  <c r="E615" i="2"/>
  <c r="E933" i="2"/>
  <c r="E404" i="2"/>
  <c r="E534" i="2"/>
  <c r="E430" i="2"/>
  <c r="E646" i="2"/>
  <c r="E526" i="2"/>
  <c r="E739" i="2"/>
  <c r="E348" i="2"/>
  <c r="E857" i="2"/>
  <c r="E629" i="2"/>
  <c r="D871" i="2"/>
  <c r="D819" i="2"/>
  <c r="D980" i="2"/>
  <c r="D809" i="2"/>
  <c r="D255" i="2"/>
  <c r="E787" i="2"/>
  <c r="D79" i="2"/>
  <c r="D327" i="2"/>
  <c r="D209" i="2"/>
  <c r="D469" i="2"/>
  <c r="E480" i="2"/>
  <c r="D386" i="2"/>
  <c r="D693" i="2"/>
  <c r="D843" i="2"/>
  <c r="E991" i="2"/>
  <c r="E275" i="2"/>
  <c r="E603" i="2"/>
  <c r="E595" i="2"/>
  <c r="D341" i="2"/>
  <c r="E685" i="2"/>
  <c r="D641" i="2"/>
  <c r="D474" i="2"/>
  <c r="E564" i="2"/>
  <c r="D592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E463" i="2"/>
  <c r="E898" i="2"/>
  <c r="D355" i="2"/>
  <c r="E732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572" i="2"/>
  <c r="D639" i="2"/>
  <c r="E293" i="2"/>
  <c r="E577" i="2"/>
  <c r="D955" i="2"/>
  <c r="D185" i="2"/>
  <c r="E846" i="2"/>
  <c r="E751" i="2"/>
  <c r="E309" i="2"/>
  <c r="D897" i="2"/>
  <c r="D823" i="2"/>
  <c r="E619" i="2"/>
  <c r="D807" i="2"/>
  <c r="D859" i="2"/>
  <c r="D450" i="2"/>
  <c r="D710" i="2"/>
  <c r="D618" i="2"/>
  <c r="E816" i="2"/>
  <c r="D869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91" i="2"/>
  <c r="D564" i="2"/>
  <c r="D820" i="2"/>
  <c r="E342" i="2"/>
  <c r="D588" i="2"/>
  <c r="D876" i="2"/>
  <c r="D941" i="2"/>
  <c r="D198" i="2"/>
  <c r="D953" i="2"/>
  <c r="E819" i="2"/>
  <c r="D211" i="2"/>
  <c r="D715" i="2"/>
  <c r="E884" i="2"/>
  <c r="E331" i="2"/>
  <c r="D606" i="2"/>
  <c r="E379" i="2"/>
  <c r="D750" i="2"/>
  <c r="D759" i="2"/>
  <c r="E897" i="2"/>
  <c r="E929" i="2"/>
  <c r="D800" i="2"/>
  <c r="E831" i="2"/>
  <c r="E805" i="2"/>
  <c r="D484" i="2"/>
  <c r="D246" i="2"/>
  <c r="D942" i="2"/>
  <c r="E296" i="2"/>
  <c r="E465" i="2"/>
  <c r="D513" i="2"/>
  <c r="D806" i="2"/>
  <c r="D203" i="2"/>
  <c r="D518" i="2"/>
  <c r="D645" i="2"/>
  <c r="E178" i="2"/>
  <c r="D265" i="2"/>
  <c r="E234" i="2"/>
  <c r="D861" i="2"/>
  <c r="D363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E582" i="2"/>
  <c r="E811" i="2"/>
  <c r="D652" i="2"/>
  <c r="E782" i="2"/>
  <c r="E654" i="2"/>
  <c r="E951" i="2"/>
  <c r="D712" i="2"/>
  <c r="E729" i="2"/>
  <c r="E443" i="2"/>
  <c r="E365" i="2"/>
  <c r="E357" i="2"/>
  <c r="E760" i="2"/>
  <c r="E903" i="2"/>
  <c r="D353" i="2"/>
  <c r="E607" i="2"/>
  <c r="E501" i="2"/>
  <c r="D478" i="2"/>
  <c r="E299" i="2"/>
  <c r="E576" i="2"/>
  <c r="D424" i="2"/>
  <c r="E423" i="2"/>
  <c r="D885" i="2"/>
  <c r="E718" i="2"/>
  <c r="D687" i="2"/>
  <c r="E398" i="2"/>
  <c r="E800" i="2"/>
  <c r="E200" i="2"/>
  <c r="E713" i="2"/>
  <c r="E817" i="2"/>
  <c r="E217" i="2"/>
  <c r="E129" i="2"/>
  <c r="E649" i="2"/>
  <c r="E588" i="2"/>
  <c r="E310" i="2"/>
  <c r="D740" i="2"/>
  <c r="E932" i="2"/>
  <c r="E555" i="2"/>
  <c r="E276" i="2"/>
  <c r="E528" i="2"/>
  <c r="E457" i="2"/>
  <c r="D442" i="2"/>
  <c r="D975" i="2"/>
  <c r="D293" i="2"/>
  <c r="E207" i="2"/>
  <c r="D316" i="2"/>
  <c r="D340" i="2"/>
  <c r="D291" i="2"/>
  <c r="E445" i="2"/>
  <c r="D568" i="2"/>
  <c r="D679" i="2"/>
  <c r="D724" i="2"/>
  <c r="D288" i="2"/>
  <c r="D562" i="2"/>
  <c r="D906" i="2"/>
  <c r="D460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339" i="2"/>
  <c r="E900" i="2"/>
  <c r="D771" i="2"/>
  <c r="D459" i="2"/>
  <c r="D387" i="2"/>
  <c r="E975" i="2"/>
  <c r="D173" i="2"/>
  <c r="D188" i="2"/>
  <c r="E917" i="2"/>
  <c r="D626" i="2"/>
  <c r="D594" i="2"/>
  <c r="E919" i="2"/>
  <c r="E79" i="2"/>
  <c r="D528" i="2"/>
  <c r="D736" i="2"/>
  <c r="E518" i="2"/>
  <c r="D496" i="2"/>
  <c r="E313" i="2"/>
  <c r="E512" i="2"/>
  <c r="D870" i="2"/>
  <c r="D264" i="2"/>
  <c r="D212" i="2"/>
  <c r="D611" i="2"/>
  <c r="E478" i="2"/>
  <c r="E540" i="2"/>
  <c r="E413" i="2"/>
  <c r="D776" i="2"/>
  <c r="D600" i="2"/>
  <c r="D929" i="2"/>
  <c r="E330" i="2"/>
  <c r="E753" i="2"/>
  <c r="E425" i="2"/>
  <c r="D856" i="2"/>
  <c r="D426" i="2"/>
  <c r="D801" i="2"/>
  <c r="D754" i="2"/>
  <c r="E546" i="2"/>
  <c r="E967" i="2"/>
  <c r="E990" i="2"/>
  <c r="D281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77" i="2"/>
  <c r="D627" i="2"/>
  <c r="E801" i="2"/>
  <c r="D681" i="2"/>
  <c r="E574" i="2"/>
  <c r="E223" i="2"/>
  <c r="D573" i="2"/>
  <c r="D849" i="2"/>
  <c r="E471" i="2"/>
  <c r="D441" i="2"/>
  <c r="E968" i="2"/>
  <c r="E635" i="2"/>
  <c r="E489" i="2"/>
  <c r="D731" i="2"/>
  <c r="D354" i="2"/>
  <c r="D696" i="2"/>
  <c r="D655" i="2"/>
  <c r="D934" i="2"/>
  <c r="D259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857" i="2"/>
  <c r="D986" i="2"/>
  <c r="D352" i="2"/>
  <c r="E586" i="2"/>
  <c r="D454" i="2"/>
  <c r="D210" i="2"/>
  <c r="D566" i="2"/>
  <c r="E682" i="2"/>
  <c r="D556" i="2"/>
  <c r="E23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D389" i="2"/>
  <c r="E870" i="2"/>
  <c r="E579" i="2"/>
  <c r="D446" i="2"/>
  <c r="D931" i="2"/>
  <c r="E777" i="2"/>
  <c r="E239" i="2"/>
  <c r="E204" i="2"/>
  <c r="E820" i="2"/>
  <c r="E641" i="2"/>
  <c r="E947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E245" i="2"/>
  <c r="E836" i="2"/>
  <c r="D935" i="2"/>
  <c r="D222" i="2"/>
  <c r="E511" i="2"/>
  <c r="D649" i="2"/>
  <c r="D963" i="2"/>
  <c r="E553" i="2"/>
  <c r="D964" i="2"/>
  <c r="E459" i="2"/>
  <c r="E500" i="2"/>
  <c r="E871" i="2"/>
  <c r="E290" i="2"/>
  <c r="E962" i="2"/>
  <c r="E265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E887" i="2"/>
  <c r="E655" i="2"/>
  <c r="D676" i="2"/>
  <c r="D448" i="2"/>
  <c r="E792" i="2"/>
  <c r="E738" i="2"/>
  <c r="E954" i="2"/>
  <c r="D414" i="2"/>
  <c r="E289" i="2"/>
  <c r="E514" i="2"/>
  <c r="E442" i="2"/>
  <c r="E779" i="2"/>
  <c r="E393" i="2"/>
  <c r="D713" i="2"/>
  <c r="E708" i="2"/>
  <c r="D440" i="2"/>
  <c r="E77" i="2"/>
  <c r="D951" i="2"/>
  <c r="D346" i="2"/>
  <c r="E469" i="2"/>
  <c r="D290" i="2"/>
  <c r="D456" i="2"/>
  <c r="E648" i="2"/>
  <c r="E834" i="2"/>
  <c r="E248" i="2"/>
  <c r="D617" i="2"/>
  <c r="E656" i="2"/>
  <c r="D245" i="2"/>
  <c r="E238" i="2"/>
  <c r="E721" i="2"/>
  <c r="E203" i="2"/>
  <c r="E694" i="2"/>
  <c r="E587" i="2"/>
  <c r="E264" i="2"/>
  <c r="E287" i="2"/>
  <c r="E350" i="2"/>
  <c r="D656" i="2"/>
  <c r="D924" i="2"/>
  <c r="D701" i="2"/>
  <c r="D218" i="2"/>
  <c r="E594" i="2"/>
  <c r="E724" i="2"/>
  <c r="E362" i="2"/>
  <c r="E766" i="2"/>
  <c r="E394" i="2"/>
  <c r="E883" i="2"/>
  <c r="E259" i="2"/>
  <c r="E504" i="2"/>
  <c r="E51" i="2"/>
  <c r="E854" i="2"/>
  <c r="D595" i="2"/>
  <c r="E302" i="2"/>
  <c r="E632" i="2"/>
  <c r="E212" i="2"/>
  <c r="E976" i="2"/>
  <c r="D464" i="2"/>
  <c r="E780" i="2"/>
  <c r="E984" i="2"/>
  <c r="E454" i="2"/>
  <c r="E262" i="2"/>
  <c r="D274" i="2"/>
  <c r="D756" i="2"/>
  <c r="E472" i="2"/>
  <c r="D309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D737" i="2"/>
  <c r="E539" i="2"/>
  <c r="E424" i="2"/>
  <c r="D586" i="2"/>
  <c r="E493" i="2"/>
  <c r="E390" i="2"/>
  <c r="E704" i="2"/>
  <c r="D673" i="2"/>
  <c r="E944" i="2"/>
  <c r="E408" i="2"/>
  <c r="E771" i="2"/>
  <c r="E334" i="2"/>
  <c r="D331" i="2"/>
  <c r="D263" i="2"/>
  <c r="D711" i="2"/>
  <c r="E525" i="2"/>
  <c r="E744" i="2"/>
  <c r="E866" i="2"/>
  <c r="E843" i="2"/>
  <c r="D413" i="2"/>
  <c r="E198" i="2"/>
  <c r="E795" i="2"/>
  <c r="D909" i="2"/>
  <c r="E881" i="2"/>
  <c r="D402" i="2"/>
  <c r="D421" i="2"/>
  <c r="D486" i="2"/>
  <c r="D725" i="2"/>
  <c r="E535" i="2"/>
  <c r="E426" i="2"/>
  <c r="D275" i="2"/>
  <c r="E993" i="2"/>
  <c r="E506" i="2"/>
  <c r="D300" i="2"/>
  <c r="E677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279" i="2"/>
  <c r="E242" i="2"/>
  <c r="E196" i="2"/>
  <c r="E733" i="2"/>
  <c r="D826" i="2"/>
  <c r="E341" i="2"/>
  <c r="D367" i="2"/>
  <c r="D529" i="2"/>
  <c r="D814" i="2"/>
  <c r="D479" i="2"/>
  <c r="D886" i="2"/>
  <c r="E981" i="2"/>
  <c r="E509" i="2"/>
  <c r="E735" i="2"/>
  <c r="D534" i="2"/>
  <c r="E855" i="2"/>
  <c r="E349" i="2"/>
  <c r="E414" i="2"/>
  <c r="E60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263" i="2"/>
  <c r="E624" i="2"/>
  <c r="E190" i="2"/>
  <c r="E193" i="2"/>
  <c r="E280" i="2"/>
  <c r="E928" i="2"/>
  <c r="E737" i="2"/>
  <c r="E305" i="2"/>
  <c r="E247" i="2"/>
  <c r="E583" i="2"/>
  <c r="E852" i="2"/>
  <c r="E740" i="2"/>
  <c r="E214" i="2"/>
  <c r="E295" i="2"/>
  <c r="E218" i="2"/>
  <c r="E611" i="2"/>
  <c r="E303" i="2"/>
  <c r="E224" i="2"/>
  <c r="E282" i="2"/>
  <c r="E467" i="2"/>
  <c r="E461" i="2"/>
  <c r="F19" i="2"/>
  <c r="H21" i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75" i="2"/>
  <c r="D647" i="2"/>
  <c r="E772" i="2"/>
  <c r="E403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D972" i="2"/>
  <c r="D904" i="2"/>
  <c r="D612" i="2"/>
  <c r="E865" i="2"/>
  <c r="D702" i="2"/>
  <c r="D549" i="2"/>
  <c r="E522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001" i="2"/>
  <c r="E891" i="2"/>
  <c r="D286" i="2"/>
  <c r="D499" i="2"/>
  <c r="E559" i="2"/>
  <c r="D360" i="2"/>
  <c r="D323" i="2"/>
  <c r="D721" i="2"/>
  <c r="D463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D537" i="2"/>
  <c r="E573" i="2"/>
  <c r="D304" i="2"/>
  <c r="D977" i="2"/>
  <c r="D244" i="2"/>
  <c r="D420" i="2"/>
  <c r="D919" i="2"/>
  <c r="D688" i="2"/>
  <c r="E436" i="2"/>
  <c r="D911" i="2"/>
  <c r="D252" i="2"/>
  <c r="E538" i="2"/>
  <c r="E338" i="2"/>
  <c r="D503" i="2"/>
  <c r="E316" i="2"/>
  <c r="D438" i="2"/>
  <c r="D891" i="2"/>
  <c r="E549" i="2"/>
  <c r="E205" i="2"/>
  <c r="E336" i="2"/>
  <c r="D810" i="2"/>
  <c r="D738" i="2"/>
  <c r="E940" i="2"/>
  <c r="E869" i="2"/>
  <c r="D431" i="2"/>
  <c r="E565" i="2"/>
  <c r="E497" i="2"/>
  <c r="E266" i="2"/>
  <c r="D682" i="2"/>
  <c r="E483" i="2"/>
  <c r="D781" i="2"/>
  <c r="E381" i="2"/>
  <c r="E438" i="2"/>
  <c r="D189" i="2"/>
  <c r="D932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298" i="2"/>
  <c r="D334" i="2"/>
  <c r="E229" i="2"/>
  <c r="D575" i="2"/>
  <c r="E765" i="2"/>
  <c r="D237" i="2"/>
  <c r="E651" i="2"/>
  <c r="E715" i="2"/>
  <c r="D235" i="2"/>
  <c r="E183" i="2"/>
  <c r="E610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E645" i="2"/>
  <c r="E885" i="2"/>
  <c r="E405" i="2"/>
  <c r="E343" i="2"/>
  <c r="D874" i="2"/>
  <c r="E468" i="2"/>
  <c r="E725" i="2"/>
  <c r="D60" i="2"/>
  <c r="E567" i="2"/>
  <c r="D777" i="2"/>
  <c r="D182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978" i="2"/>
  <c r="D757" i="2"/>
  <c r="D824" i="2"/>
  <c r="D36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E20" i="2"/>
  <c r="D833" i="2"/>
  <c r="D631" i="2"/>
  <c r="D786" i="2"/>
  <c r="D591" i="2"/>
  <c r="D872" i="2"/>
  <c r="D978" i="2"/>
  <c r="D563" i="2"/>
  <c r="E406" i="2"/>
  <c r="E953" i="2"/>
  <c r="D785" i="2"/>
  <c r="E256" i="2"/>
  <c r="E918" i="2"/>
  <c r="E548" i="2"/>
  <c r="E793" i="2"/>
  <c r="E666" i="2"/>
  <c r="D671" i="2"/>
  <c r="E877" i="2"/>
  <c r="E845" i="2"/>
  <c r="D926" i="2"/>
  <c r="E395" i="2"/>
  <c r="D582" i="2"/>
  <c r="E757" i="2"/>
  <c r="D773" i="2"/>
  <c r="D362" i="2"/>
  <c r="E399" i="2"/>
  <c r="E570" i="2"/>
  <c r="D598" i="2"/>
  <c r="D643" i="2"/>
  <c r="E312" i="2"/>
  <c r="D882" i="2"/>
  <c r="D828" i="2"/>
  <c r="D961" i="2"/>
  <c r="E385" i="2"/>
  <c r="D427" i="2"/>
  <c r="D714" i="2"/>
  <c r="D278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D839" i="2"/>
  <c r="D272" i="2"/>
  <c r="E550" i="2"/>
  <c r="D336" i="2"/>
  <c r="D895" i="2"/>
  <c r="D375" i="2"/>
  <c r="D559" i="2"/>
  <c r="D411" i="2"/>
  <c r="E370" i="2"/>
  <c r="E274" i="2"/>
  <c r="D790" i="2"/>
  <c r="E252" i="2"/>
  <c r="E875" i="2"/>
  <c r="E563" i="2"/>
  <c r="E181" i="2"/>
  <c r="E185" i="2"/>
  <c r="E340" i="2"/>
  <c r="E527" i="2"/>
  <c r="E997" i="2"/>
  <c r="E927" i="2"/>
  <c r="E773" i="2"/>
  <c r="D651" i="2"/>
  <c r="D842" i="2"/>
  <c r="E75" i="2"/>
  <c r="E257" i="2"/>
  <c r="E669" i="2"/>
  <c r="E369" i="2"/>
  <c r="E552" i="2"/>
  <c r="E650" i="2"/>
  <c r="E591" i="2"/>
  <c r="E961" i="2"/>
  <c r="D774" i="2"/>
  <c r="D301" i="2"/>
  <c r="E486" i="2"/>
  <c r="D22" i="2"/>
  <c r="D283" i="2"/>
  <c r="E491" i="2"/>
  <c r="D401" i="2"/>
  <c r="E215" i="2"/>
  <c r="E971" i="2"/>
  <c r="E660" i="2"/>
  <c r="E22" i="2"/>
  <c r="H1003" i="1" l="1"/>
  <c r="D166" i="2"/>
  <c r="D164" i="2"/>
  <c r="D175" i="2"/>
  <c r="D141" i="2"/>
  <c r="D171" i="2"/>
  <c r="D176" i="2"/>
  <c r="D172" i="2"/>
  <c r="D160" i="2"/>
  <c r="D174" i="2"/>
  <c r="D148" i="2"/>
  <c r="D170" i="2"/>
  <c r="D157" i="2"/>
  <c r="D169" i="2"/>
  <c r="D168" i="2"/>
  <c r="D165" i="2"/>
  <c r="D147" i="2"/>
  <c r="D163" i="2"/>
  <c r="D162" i="2"/>
  <c r="D159" i="2"/>
  <c r="D161" i="2"/>
  <c r="D144" i="2"/>
  <c r="D154" i="2"/>
  <c r="D150" i="2"/>
  <c r="D158" i="2"/>
  <c r="D142" i="2"/>
  <c r="D153" i="2"/>
  <c r="D151" i="2"/>
  <c r="D143" i="2"/>
  <c r="D149" i="2"/>
  <c r="D155" i="2"/>
  <c r="D156" i="2"/>
  <c r="D152" i="2"/>
  <c r="D145" i="2"/>
  <c r="D146" i="2"/>
  <c r="D138" i="2"/>
  <c r="D140" i="2"/>
  <c r="D132" i="2"/>
  <c r="D139" i="2"/>
  <c r="D94" i="2"/>
  <c r="D86" i="2"/>
  <c r="D110" i="2"/>
  <c r="D102" i="2"/>
  <c r="D136" i="2"/>
  <c r="D133" i="2"/>
  <c r="D124" i="2"/>
  <c r="D134" i="2"/>
  <c r="D125" i="2"/>
  <c r="D135" i="2"/>
  <c r="D130" i="2"/>
  <c r="D137" i="2"/>
  <c r="D123" i="2"/>
  <c r="D122" i="2"/>
  <c r="D127" i="2"/>
  <c r="D119" i="2"/>
  <c r="D128" i="2"/>
  <c r="D126" i="2"/>
  <c r="D118" i="2"/>
  <c r="D121" i="2"/>
  <c r="D115" i="2"/>
  <c r="D120" i="2"/>
  <c r="D92" i="2"/>
  <c r="D111" i="2"/>
  <c r="D117" i="2"/>
  <c r="D85" i="2"/>
  <c r="D101" i="2"/>
  <c r="D112" i="2"/>
  <c r="D104" i="2"/>
  <c r="D84" i="2"/>
  <c r="D113" i="2"/>
  <c r="D106" i="2"/>
  <c r="D100" i="2"/>
  <c r="D99" i="2"/>
  <c r="D98" i="2"/>
  <c r="D107" i="2"/>
  <c r="D114" i="2"/>
  <c r="D105" i="2"/>
  <c r="D108" i="2"/>
  <c r="D91" i="2"/>
  <c r="D109" i="2"/>
  <c r="D95" i="2"/>
  <c r="D103" i="2"/>
  <c r="D96" i="2"/>
  <c r="D97" i="2"/>
  <c r="D89" i="2"/>
  <c r="D90" i="2"/>
  <c r="D80" i="2"/>
  <c r="D93" i="2"/>
  <c r="D88" i="2"/>
  <c r="D87" i="2"/>
  <c r="D82" i="2"/>
  <c r="D83" i="2"/>
  <c r="D69" i="2"/>
  <c r="D81" i="2"/>
  <c r="D73" i="2"/>
  <c r="D55" i="2"/>
  <c r="D37" i="2"/>
  <c r="D70" i="2"/>
  <c r="D45" i="2"/>
  <c r="D63" i="2"/>
  <c r="D76" i="2"/>
  <c r="D78" i="2"/>
  <c r="D72" i="2"/>
  <c r="D71" i="2"/>
  <c r="D68" i="2"/>
  <c r="D74" i="2"/>
  <c r="D49" i="2"/>
  <c r="D61" i="2"/>
  <c r="D65" i="2"/>
  <c r="D67" i="2"/>
  <c r="D66" i="2"/>
  <c r="D59" i="2"/>
  <c r="D62" i="2"/>
  <c r="D64" i="2"/>
  <c r="D57" i="2"/>
  <c r="D54" i="2"/>
  <c r="D56" i="2"/>
  <c r="D27" i="2"/>
  <c r="D58" i="2"/>
  <c r="D50" i="2"/>
  <c r="D47" i="2"/>
  <c r="D41" i="2"/>
  <c r="D52" i="2"/>
  <c r="D53" i="2"/>
  <c r="D43" i="2"/>
  <c r="D46" i="2"/>
  <c r="D44" i="2"/>
  <c r="D48" i="2"/>
  <c r="D38" i="2"/>
  <c r="D32" i="2"/>
  <c r="D39" i="2"/>
  <c r="D42" i="2"/>
  <c r="D40" i="2"/>
  <c r="D34" i="2"/>
  <c r="D33" i="2"/>
  <c r="D36" i="2"/>
  <c r="D35" i="2"/>
  <c r="D28" i="2"/>
  <c r="D30" i="2"/>
  <c r="D26" i="2"/>
  <c r="D24" i="2"/>
  <c r="D23" i="2"/>
  <c r="D25" i="2"/>
  <c r="D21" i="2"/>
  <c r="D18" i="2"/>
  <c r="G19" i="2"/>
  <c r="D19" i="2"/>
  <c r="H1004" i="1" l="1"/>
  <c r="G1001" i="2" s="1"/>
  <c r="E1001" i="2" s="1"/>
  <c r="G1000" i="2"/>
  <c r="E19" i="2"/>
  <c r="G1004" i="2" l="1"/>
  <c r="H1008" i="1"/>
  <c r="H1009" i="1" l="1"/>
  <c r="G1014" i="1"/>
  <c r="G1013" i="1" s="1"/>
  <c r="G1008" i="2"/>
  <c r="G1005" i="2"/>
  <c r="G1007" i="2" s="1"/>
  <c r="G1006" i="2" s="1"/>
</calcChain>
</file>

<file path=xl/sharedStrings.xml><?xml version="1.0" encoding="utf-8"?>
<sst xmlns="http://schemas.openxmlformats.org/spreadsheetml/2006/main" count="2365" uniqueCount="299">
  <si>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</si>
  <si>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</si>
  <si>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</si>
  <si>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</si>
  <si>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</si>
  <si>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</si>
  <si>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</si>
  <si>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</si>
  <si>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</si>
  <si>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</si>
  <si>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</si>
  <si>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</si>
  <si>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</si>
  <si>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</si>
  <si>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</si>
  <si>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</si>
  <si>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</si>
  <si>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</si>
  <si>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Currency</t>
  </si>
  <si>
    <t>USD Exchange Rate</t>
  </si>
  <si>
    <t>THB</t>
  </si>
  <si>
    <t>Walk IN</t>
  </si>
  <si>
    <t>Total EURO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</si>
  <si>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</si>
  <si>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</si>
  <si>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</si>
  <si>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</si>
  <si>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</si>
  <si>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</si>
  <si>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</si>
  <si>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</si>
  <si>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</si>
  <si>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</si>
  <si>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</si>
  <si>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</si>
  <si>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</si>
  <si>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</si>
  <si>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</si>
  <si>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</si>
  <si>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</si>
  <si>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</si>
  <si>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</si>
  <si>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</si>
  <si>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</si>
  <si>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</si>
  <si>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</si>
  <si>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</si>
  <si>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Coup de Tête Bijoux</t>
  </si>
  <si>
    <t>Maria Herrero</t>
  </si>
  <si>
    <t>15 bis allée P Ortal</t>
  </si>
  <si>
    <t>33680 Lacanau, Gironde</t>
  </si>
  <si>
    <t>France</t>
  </si>
  <si>
    <t>Mina</t>
  </si>
  <si>
    <t>Tel: 0621619885</t>
  </si>
  <si>
    <t>Email: coupdetetebijoux@gmail.com</t>
  </si>
  <si>
    <t>SGTSH12A</t>
  </si>
  <si>
    <t>SGTSH12B</t>
  </si>
  <si>
    <t>SGTSH12C</t>
  </si>
  <si>
    <t>SGSH12A</t>
  </si>
  <si>
    <t>SGSH12B</t>
  </si>
  <si>
    <t>SGTSH10A</t>
  </si>
  <si>
    <t>SGTSH10D</t>
  </si>
  <si>
    <t>PO</t>
  </si>
  <si>
    <t>SGTSH10B</t>
  </si>
  <si>
    <t>SGTSH10C</t>
  </si>
  <si>
    <t>8mm Clear</t>
  </si>
  <si>
    <t>SGSH10A</t>
  </si>
  <si>
    <t>SGSH10D</t>
  </si>
  <si>
    <t>SGSH10B</t>
  </si>
  <si>
    <t>Clear</t>
  </si>
  <si>
    <t>Gold/Clear</t>
  </si>
  <si>
    <t>Gold</t>
  </si>
  <si>
    <t>SGSH30X16S8</t>
  </si>
  <si>
    <t>SGSH30X16S10</t>
  </si>
  <si>
    <t>SGTSH30X16G8</t>
  </si>
  <si>
    <t>SGTSH30X16G10</t>
  </si>
  <si>
    <t>High Polish</t>
  </si>
  <si>
    <t>BNTG</t>
  </si>
  <si>
    <t>8mm Gold</t>
  </si>
  <si>
    <t>10mm Gold</t>
  </si>
  <si>
    <t>10mm Black</t>
  </si>
  <si>
    <t>MDGZ527</t>
  </si>
  <si>
    <t>8mm Lavender</t>
  </si>
  <si>
    <t>10mm Clear</t>
  </si>
  <si>
    <t>10mm Lavender</t>
  </si>
  <si>
    <t>Check</t>
  </si>
  <si>
    <t>BNTRDO</t>
  </si>
  <si>
    <t>8mm</t>
  </si>
  <si>
    <t>10mm</t>
  </si>
  <si>
    <t>MDGZ414</t>
  </si>
  <si>
    <t>BNTB4</t>
  </si>
  <si>
    <t>8mm Black</t>
  </si>
  <si>
    <t>12mm Gold</t>
  </si>
  <si>
    <t>12mm Black</t>
  </si>
  <si>
    <t>MDGZ347</t>
  </si>
  <si>
    <t>10mm Rose</t>
  </si>
  <si>
    <t>BNAFLC2</t>
  </si>
  <si>
    <t>Blue</t>
  </si>
  <si>
    <t>SEGH14</t>
  </si>
  <si>
    <t>12mm</t>
  </si>
  <si>
    <t>SEGT14</t>
  </si>
  <si>
    <t>14mm Gold</t>
  </si>
  <si>
    <t>BBTNPC</t>
  </si>
  <si>
    <t>16mm Gold</t>
  </si>
  <si>
    <t>BBNPT5C</t>
  </si>
  <si>
    <t>BBNPTWG</t>
  </si>
  <si>
    <t>BBNPTHZ</t>
  </si>
  <si>
    <t>12mm Clear</t>
  </si>
  <si>
    <t>14mm Clear</t>
  </si>
  <si>
    <t>16mm Clear</t>
  </si>
  <si>
    <t>LBTCZIN3</t>
  </si>
  <si>
    <t>6mm Rose Gold</t>
  </si>
  <si>
    <t>6mm Gold</t>
  </si>
  <si>
    <t>8mm Jet</t>
  </si>
  <si>
    <t>8mm L.Ame</t>
  </si>
  <si>
    <t>8mm Emer</t>
  </si>
  <si>
    <t>8mm Peridot</t>
  </si>
  <si>
    <t>8mm Sap</t>
  </si>
  <si>
    <t>Check with customer</t>
  </si>
  <si>
    <t>SGSH29X16S8</t>
  </si>
  <si>
    <t>SGTSH29X16G8</t>
  </si>
  <si>
    <t xml:space="preserve">8mm High Polish </t>
  </si>
  <si>
    <t>SGSH29X16S10</t>
  </si>
  <si>
    <t xml:space="preserve">10mm High Polish </t>
  </si>
  <si>
    <t>SGTSH29X16G10</t>
  </si>
  <si>
    <t>CBETB4</t>
  </si>
  <si>
    <t>SPECN</t>
  </si>
  <si>
    <t>6mm</t>
  </si>
  <si>
    <t>BBEB</t>
  </si>
  <si>
    <t>BNEB</t>
  </si>
  <si>
    <t>BNETB</t>
  </si>
  <si>
    <t>6mm Black</t>
  </si>
  <si>
    <t>BNER61</t>
  </si>
  <si>
    <t>BNE2CZIN25</t>
  </si>
  <si>
    <t>6mm Clear</t>
  </si>
  <si>
    <t>6mm Jet</t>
  </si>
  <si>
    <t>10mm Jet</t>
  </si>
  <si>
    <t>12mm Jet</t>
  </si>
  <si>
    <t>SEGH20</t>
  </si>
  <si>
    <t>SEGHT20</t>
  </si>
  <si>
    <t>USGSHSS10TG8</t>
  </si>
  <si>
    <t>XBAL3G</t>
  </si>
  <si>
    <t>XBAL4</t>
  </si>
  <si>
    <t>XBAL5</t>
  </si>
  <si>
    <t>XBT3G</t>
  </si>
  <si>
    <t>XBT4G</t>
  </si>
  <si>
    <t>XBT5G</t>
  </si>
  <si>
    <t>Black</t>
  </si>
  <si>
    <t>XTBB14G</t>
  </si>
  <si>
    <t>STHP0</t>
  </si>
  <si>
    <t>DTPG0</t>
  </si>
  <si>
    <t>SEPTN</t>
  </si>
  <si>
    <t>SHPC0</t>
  </si>
  <si>
    <t>SHPC00</t>
  </si>
  <si>
    <t>SHPC1/2</t>
  </si>
  <si>
    <t>SHPRZ0</t>
  </si>
  <si>
    <t>SHPRZ00</t>
  </si>
  <si>
    <t>SHPRZ1/2</t>
  </si>
  <si>
    <t>FSPCZ0</t>
  </si>
  <si>
    <t>FSPCZ00</t>
  </si>
  <si>
    <t>FSPCZ1/2</t>
  </si>
  <si>
    <t>FLIZ0</t>
  </si>
  <si>
    <t>FLIZ00</t>
  </si>
  <si>
    <t>FLIZ1/2</t>
  </si>
  <si>
    <t>FSPW0</t>
  </si>
  <si>
    <t>FSPW00</t>
  </si>
  <si>
    <t>FSPW1/2</t>
  </si>
  <si>
    <t>FSPI0</t>
  </si>
  <si>
    <t>FSPI00</t>
  </si>
  <si>
    <t>FSPI1/2</t>
  </si>
  <si>
    <t>PWKKCC0</t>
  </si>
  <si>
    <t>PWKKCC00</t>
  </si>
  <si>
    <t>PWKKCC1/2</t>
  </si>
  <si>
    <t>DPWB0</t>
  </si>
  <si>
    <t>DPWB00</t>
  </si>
  <si>
    <t>DPWB1/2</t>
  </si>
  <si>
    <t>PHBO0</t>
  </si>
  <si>
    <t>PHBO00</t>
  </si>
  <si>
    <t>PHBO1/2</t>
  </si>
  <si>
    <t>PHAR0</t>
  </si>
  <si>
    <t>PHAR00</t>
  </si>
  <si>
    <t>PHAR1/2</t>
  </si>
  <si>
    <t>PWBF0</t>
  </si>
  <si>
    <t>PWBF00</t>
  </si>
  <si>
    <t>PWBF1/2</t>
  </si>
  <si>
    <t>PHWO0</t>
  </si>
  <si>
    <t>PHWO00</t>
  </si>
  <si>
    <t>PHWO1/2</t>
  </si>
  <si>
    <t>IPTM0</t>
  </si>
  <si>
    <t>IPTM00</t>
  </si>
  <si>
    <t>IPTM1/2</t>
  </si>
  <si>
    <t>DPHK0</t>
  </si>
  <si>
    <t>DPHK00</t>
  </si>
  <si>
    <t>DPHK1/2</t>
  </si>
  <si>
    <t>8mm AB</t>
  </si>
  <si>
    <t>Total Amount THB</t>
  </si>
  <si>
    <t>Discount 5%</t>
  </si>
  <si>
    <t>Total Amount:</t>
  </si>
  <si>
    <t>Special Discount:</t>
  </si>
  <si>
    <t>Photos</t>
  </si>
  <si>
    <t>PVD plated surgical steel hinged segment ring, 16g (1.2mm) with double rings ( one plain wire and one twist wire ) with inner diameter 8mm</t>
  </si>
  <si>
    <t>PVD plated surgical steel hinged segment ring, 16g (1.2mm) with double rings ( one plain wire and one twist wire ) with inner diameter 10mm</t>
  </si>
  <si>
    <t>PVD plated surgical steel hinged segment ring, 16g (1.2mm) with double rings ( one plain wire and one twist wire ) with inner diameter 12mm</t>
  </si>
  <si>
    <t>Surgical steel hinged segment ring, 16g (1.2mm) with double rings ( one plain wire and one twist wire ) with inner diameter 8mm</t>
  </si>
  <si>
    <t>Surgical steel hinged segment ring, 16g (1.2mm) with double rings ( one plain wire and one twist wire ) with inner diameter 10mm</t>
  </si>
  <si>
    <t>Steel hinged ring, 1.2mm (16g) with CNC set Cubic Zirconia (CZ) stones on the ring with inner diameter (6mm:12cz)</t>
  </si>
  <si>
    <t>PVD plated steel hinged ring, 1.2mm (16g) with CNC set Cubic Zirconia (CZ) stones on the ring with inner diameter (8mm:15cz)</t>
  </si>
  <si>
    <t>PVD plated steel hinged ring, 1.2mm (16g) with CNC set Cubic Zirconia (CZ) stones on the ring with inner diameter (10mm:19cz)</t>
  </si>
  <si>
    <t>PVD plated steel hinged ring, 1.2mm (16g) with CNC set Cubic Zirconia (CZ) stones on the ring with inner diameter (12mm:23cz)</t>
  </si>
  <si>
    <t>Steel hinged ring, 1.2mm (16g) with CNC set Cubic Zirconia (CZ) stones on the ring with inner diameter (8mm:15cz)</t>
  </si>
  <si>
    <t>Steel hinged ring, 1.2mm (16g) with CNC set Cubic Zirconia (CZ) stones on the ring with inner diameter (10mm:19cz)</t>
  </si>
  <si>
    <t>316L steel hinged segment ring, 1.2mm (16g) with CNC set Cubic Zirconia (CZ) stones with inner diameter (8mm)</t>
  </si>
  <si>
    <t>316L steel hinged segment ring, 1.2mm (16g) with CNC set Cubic Zirconia (CZ) stones with inner diameter (10mm)</t>
  </si>
  <si>
    <t>Gold PVD color plated 316L steel hinged segment ring, 1.2mm (16g) with CNC set Cubic Zirconia (CZ) stones with inner diameter (8mm)</t>
  </si>
  <si>
    <t>Gold PVD color plated 316L steel hinged segment ring, 1.2mm (16g) with CNC set Cubic Zirconia (CZ) stones with inner diameter (10mm)</t>
  </si>
  <si>
    <t>Anodized banana belly ring - 14g,  3/8'', 5 &amp; 8mm balls</t>
  </si>
  <si>
    <t>Gold anodized 316L steel belly banana, 14g (1.6mm) with an 7mm round prong set CZ stone</t>
  </si>
  <si>
    <t>Gold plated surgical steel belly banana, 14g (1.6mm) with an 7mm prong set round synthetic opal</t>
  </si>
  <si>
    <t>Gold anodized 316L steel belly banana, 14g (1.6mm) with an 7mm round prong set CZ stone and a dangling star shape with  round CZ stone in the middle (dangling is made from gold plated brass)</t>
  </si>
  <si>
    <t>Anodized surgical steel eyebrow banana, 14g (1.6mm) with two 4mm balls - length 1/4" to 1/2" (6mm - 12mm)</t>
  </si>
  <si>
    <t>Gold anodized 316L steel belly banana, 14g (1.6mm) with a lower swirl flower design with prong CZ stones</t>
  </si>
  <si>
    <t>(Discontinued for Acha)Acrylic Hawaiian flower with crystal center navel ring 14g</t>
  </si>
  <si>
    <t>High polished surgical steel hinged segment ring, 14g (1.6mm)</t>
  </si>
  <si>
    <t>Premium PVD plated surgical steel segment ring, 14g (1.6mm)</t>
  </si>
  <si>
    <t>Anodized 316L steel barbell, 1.6mm (14g) with two forward facing 5mm jewel balls</t>
  </si>
  <si>
    <t>Anodized nipple barbell with multi-crystal balls - 14g, 5/8", 5mm balls</t>
  </si>
  <si>
    <t>Anodized surgical steel nipple barbell, 14g (1.6mm) with two small wings</t>
  </si>
  <si>
    <t>Gold anodized 316L steel nipple barbell, 14g (1.6mm) with two forward facing 5mm heart shaped CZs in prong set (prong sets made from gold plated brass)</t>
  </si>
  <si>
    <t>PVD plated internally threaded 316L steel labret, 16g (1.2mm) with a upper 3mm prong set round CZ stone</t>
  </si>
  <si>
    <t>Surgical steel internally threaded labret, 16g (1.2mm) with crystal flat head sized 3mm for triple tragus piercings</t>
  </si>
  <si>
    <t>Anodized surgical steel circular barbell, 16g (1.2mm) with two 4mm balls</t>
  </si>
  <si>
    <t>Spiral 16g (eyebrow), 3mm cones,1/4'' to 3/8'' (6mm-10mm)</t>
  </si>
  <si>
    <t>Surgical Steel eyebrow barbell, 16g (1.2mm) with 3mm balls - length 1/4" to 9/16" (6mm - 10mm)</t>
  </si>
  <si>
    <t>Surgical steel eyebrow banana, 16g (1.2mm) with two 3mm balls , length 6-12mm</t>
  </si>
  <si>
    <t>Premium PVD plated surgical steel eyebrow banana, 16g (1.2mm) with 3mm balls - length 5/16'' - 3/8'' (8mm - 10mm)</t>
  </si>
  <si>
    <t>Surgical steel eyebrow banana, 16g (1.2mm) with two 3mm steel balls and with a dangling flower with CZ stones (dangling is made from silver plated brass)</t>
  </si>
  <si>
    <t>Internally threaded 316L steel eyebrow banana, 16g (1.2mm) with two 2.5mm prong set round CZ stones on both ends( length 6 8 10 12mm)</t>
  </si>
  <si>
    <t>High polished surgical steel hinged segment ring, 20g (0.8mm)</t>
  </si>
  <si>
    <t>PVD plated surgical steel hinged segment ring, 20g (0.8mm)</t>
  </si>
  <si>
    <t>Gold PVD plated Titanium G23 hinged segment ring, 0.8mm (20g) with CNC set Cubic Zirconia (CZ) stones around the side with inner diameter 8mm (14cz)</t>
  </si>
  <si>
    <t>Pack of 10 steel balls - 3mm * 1.6mm threading (14g)</t>
  </si>
  <si>
    <t>Pack of 10 steel balls - 4mm * 1.6mm threading (14g) ”body jewelry parts”</t>
  </si>
  <si>
    <t>Pack of 10 steel balls - 5mm * 1.6mm threading (14g) ”body jewelry parts”</t>
  </si>
  <si>
    <t>Pack of 10 anodized steel balls - 3mm * 1.6mm threading (14g)</t>
  </si>
  <si>
    <t>Pack of 10 anodized steel balls - 4mm * 1.6mm threading (14g)</t>
  </si>
  <si>
    <t>Pack of 10 anodized steel balls - 5mm * 1.6mm threading (14g)</t>
  </si>
  <si>
    <t>Pack of 10 anodized steel bar posts for barbells - 1.6mm threading (14g), 9/16" to1(14mm-25mm)'' long ”body jewelry parts”</t>
  </si>
  <si>
    <t>PVD plated internally threaded surgical steel double flare flesh tunnel - 0g(8mm)</t>
  </si>
  <si>
    <t>PVD plated surgical steel double flare tunnel - 0g (8mm)</t>
  </si>
  <si>
    <t>Annealed gold or black PVD plated surgical steel septum ring, 16g (1.2mm) with small beads on the lower part</t>
  </si>
  <si>
    <t>High polished internally threaded surgical steel double flare flesh tunnel with a single small crystal on one side of the hole - 0g(8mm)</t>
  </si>
  <si>
    <t>High polished internally threaded surgical steel double flare flesh tunnel with a single small crystal on one side of the hole - 00g(10mm)</t>
  </si>
  <si>
    <t>High polished internally threaded surgical steel double flare flesh tunnel with a single small crystal on one side of the hole - 1/2" ( 12mm )</t>
  </si>
  <si>
    <t>Surgical steel double flare flesh tunnel with internal screw-fit and big central CZ stone - size 0g (8mm)</t>
  </si>
  <si>
    <t>Surgical steel double flare flesh tunnel with internal screw-fit and big central CZ stone - size 00g (10mm)</t>
  </si>
  <si>
    <t>Surgical steel double flare flesh tunnel with internal screw-fit and big central CZ stone - size 1/2" (12mm)</t>
  </si>
  <si>
    <t>High polished 316L steel screw fit flesh tunnel with a rim of prong set CZ stones - 0g (8mm)</t>
  </si>
  <si>
    <t>High polished 316L steel screw fit flesh tunnel with a rim of prong set CZ stones  - 00g (10mm)</t>
  </si>
  <si>
    <t>High polished 316L steel screw fit flesh tunnel with a rim of prong set CZ stones  - 1/2" (12mm)</t>
  </si>
  <si>
    <t>High polished stainless steel screw-fit flesh tunnel with laser cut lizard in the center  - 0g (8mm)</t>
  </si>
  <si>
    <t>High polished stainless steel screw-fit flesh tunnel with laser cut lizard in the center  - 00g (10mm)</t>
  </si>
  <si>
    <t>High polished stainless steel screw-fit flesh tunnel with laser cut lizard in the center  - 1/2" (12mm)</t>
  </si>
  <si>
    <t>Steel screw-fit hollow plug with spider web - 0g (8mm)</t>
  </si>
  <si>
    <t>Steel screw-fit hollow plug with spider web - 00g (10mm)</t>
  </si>
  <si>
    <t>Steel screw-fit hollow plug with spider web - 1/2" (12mm)</t>
  </si>
  <si>
    <t>High polished stainless steel screw-fit flesh tunnel with laser cut spider in the center   - 0g (8mm)</t>
  </si>
  <si>
    <t>High polished stainless steel screw-fit flesh tunnel with laser cut spider in the center  - 00g (10mm)</t>
  </si>
  <si>
    <t>High polished stainless steel screw-fit flesh tunnel with laser cut spider in the center  - 1/2" (12mm)</t>
  </si>
  <si>
    <t>Areng wood double flared flesh tunnel with crystals- size 0g(8mm)</t>
  </si>
  <si>
    <t>Areng wood double flared flesh tunnel with crystals- size 00g(10mm)</t>
  </si>
  <si>
    <t>Areng wood double flared flesh tunnel with crystals - size 1/2"(12mm)</t>
  </si>
  <si>
    <t>Double flared coconut wood flesh tunnel plug - 0g (8mm)</t>
  </si>
  <si>
    <t>Double flared coconut wood flesh tunnel plug - 00g (10mm)</t>
  </si>
  <si>
    <t>Double flared coconut wood flesh tunnel plug - 1/2" (12mm)</t>
  </si>
  <si>
    <t>Double-flared hollow plug in black horn (outside) and coconut wood (inside),0g (8mm)</t>
  </si>
  <si>
    <t>Double-flared hollow plug in black horn (outside) and coconut wood (inside),00g (10mm)</t>
  </si>
  <si>
    <t>Double-flared hollow plug in black horn (outside) and coconut wood (inside),1/2" (12mm)</t>
  </si>
  <si>
    <t>Black areng wood double flare flesh tunnel plug with  rifled conical openings on both sides  - 0g ( 8mm )</t>
  </si>
  <si>
    <t>Black areng wood double flare flesh tunnel plug with  rifled conical openings on both sides - 00g ( 10mm )</t>
  </si>
  <si>
    <t>Black areng wood double flare flesh tunnel plug with  rifled conical openings on both sides - 1/2" ( 12mm )</t>
  </si>
  <si>
    <t>Sawo wood with carved coconut wood in flower shape plug   - 0g (8mm)</t>
  </si>
  <si>
    <t>Sawo wood with carved coconut wood in flower shape plug  - 00g (10mm)</t>
  </si>
  <si>
    <t>Sawo wood with carved coconut wood in flower shape plug   - 1/2" (12mm)</t>
  </si>
  <si>
    <t>Double-flared hollow plug in black horn (outside) and white bone (inside),0g (8mm)</t>
  </si>
  <si>
    <t>Double-flared hollow plug in black horn (outside) and white bone (inside),00g (10mm)</t>
  </si>
  <si>
    <t>Double-flared hollow plug in black horn (outside) and white bone (inside),1/2" (12mm)</t>
  </si>
  <si>
    <t>Tamarind wood spiral coil taper - 0g (8mm)</t>
  </si>
  <si>
    <t>Tamarind wood spiral coil taper - 00g (10mm)</t>
  </si>
  <si>
    <t>Tamarind wood spiral coil taper - 1/2" (12mm)</t>
  </si>
  <si>
    <t>Double flared black horn flesh tunnel plug - 0g ( 8mm )</t>
  </si>
  <si>
    <t>Double flared black horn flesh tunnel plug  - 00g ( 10mm )</t>
  </si>
  <si>
    <t>Double flared black horn flesh tunnel plug  - 1/2" ( 12mm )</t>
  </si>
  <si>
    <t>Exchange rate :</t>
  </si>
  <si>
    <t>LBIFB3</t>
  </si>
  <si>
    <t>LBIFB</t>
  </si>
  <si>
    <t>Exchange Rate USD-THB</t>
  </si>
  <si>
    <t>Total Order USD</t>
  </si>
  <si>
    <t>Total Invoice USD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</si>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</sst>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</numFmts>
  <fonts count="3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6220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3" fillId="0" borderId="0"/>
    <xf numFmtId="0" fontId="24" fillId="0" borderId="0"/>
    <xf numFmtId="0" fontId="3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0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26" fillId="0" borderId="0">
      <alignment vertical="center"/>
    </xf>
    <xf numFmtId="0" fontId="3" fillId="0" borderId="0"/>
    <xf numFmtId="0" fontId="14" fillId="0" borderId="0"/>
    <xf numFmtId="0" fontId="26" fillId="0" borderId="0">
      <alignment vertical="center"/>
    </xf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14" fillId="0" borderId="0"/>
    <xf numFmtId="0" fontId="26" fillId="0" borderId="0">
      <alignment vertical="center"/>
    </xf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9" fontId="3" fillId="0" borderId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14" fillId="0" borderId="0" applyNumberFormat="0" applyFill="0" applyBorder="0" applyAlignment="0" applyProtection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28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26" fillId="0" borderId="0">
      <alignment vertical="center"/>
    </xf>
    <xf numFmtId="0" fontId="31" fillId="0" borderId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30" fillId="0" borderId="0">
      <alignment vertical="center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8" fontId="3" fillId="0" borderId="0" applyFont="0" applyFill="0" applyBorder="0" applyAlignment="0" applyProtection="0"/>
    <xf numFmtId="0" fontId="14" fillId="0" borderId="0"/>
    <xf numFmtId="168" fontId="3" fillId="0" borderId="0" applyFon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4" fillId="0" borderId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" fillId="0" borderId="0"/>
    <xf numFmtId="43" fontId="2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4" fillId="0" borderId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3" fillId="0" borderId="0"/>
    <xf numFmtId="0" fontId="28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43" fontId="25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14" fillId="0" borderId="0"/>
    <xf numFmtId="0" fontId="2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14" fillId="0" borderId="0"/>
    <xf numFmtId="0" fontId="14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14" fillId="0" borderId="0"/>
    <xf numFmtId="0" fontId="14" fillId="0" borderId="0"/>
    <xf numFmtId="168" fontId="2" fillId="0" borderId="0" applyFont="0" applyFill="0" applyBorder="0" applyAlignment="0" applyProtection="0"/>
    <xf numFmtId="0" fontId="14" fillId="0" borderId="0"/>
    <xf numFmtId="168" fontId="2" fillId="0" borderId="0" applyFont="0" applyFill="0" applyBorder="0" applyAlignment="0" applyProtection="0"/>
    <xf numFmtId="0" fontId="2" fillId="0" borderId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2" fillId="0" borderId="0"/>
    <xf numFmtId="43" fontId="2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2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43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45">
    <xf numFmtId="0" fontId="0" fillId="0" borderId="0" xfId="0"/>
    <xf numFmtId="0" fontId="9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7" fillId="2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1" fillId="2" borderId="0" xfId="0" applyNumberFormat="1" applyFont="1" applyFill="1" applyAlignment="1">
      <alignment horizontal="center" vertical="center"/>
    </xf>
    <xf numFmtId="49" fontId="12" fillId="2" borderId="0" xfId="1" applyNumberFormat="1" applyFont="1" applyFill="1" applyBorder="1" applyAlignment="1" applyProtection="1">
      <alignment vertical="center"/>
    </xf>
    <xf numFmtId="49" fontId="12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3" fillId="2" borderId="0" xfId="0" applyFont="1" applyFill="1" applyAlignment="1">
      <alignment vertical="center"/>
    </xf>
    <xf numFmtId="0" fontId="16" fillId="2" borderId="0" xfId="1" applyFont="1" applyFill="1" applyBorder="1" applyAlignment="1" applyProtection="1">
      <alignment vertical="center"/>
    </xf>
    <xf numFmtId="0" fontId="10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8" fillId="0" borderId="11" xfId="0" applyNumberFormat="1" applyFont="1" applyBorder="1" applyAlignment="1">
      <alignment horizontal="right" vertical="center"/>
    </xf>
    <xf numFmtId="4" fontId="5" fillId="0" borderId="11" xfId="0" applyNumberFormat="1" applyFont="1" applyBorder="1" applyAlignment="1">
      <alignment horizontal="right" vertical="center"/>
    </xf>
    <xf numFmtId="0" fontId="9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vertical="center"/>
    </xf>
    <xf numFmtId="4" fontId="8" fillId="0" borderId="13" xfId="0" applyNumberFormat="1" applyFont="1" applyBorder="1" applyAlignment="1">
      <alignment horizontal="right" vertical="center"/>
    </xf>
    <xf numFmtId="4" fontId="5" fillId="0" borderId="13" xfId="0" applyNumberFormat="1" applyFont="1" applyBorder="1" applyAlignment="1">
      <alignment horizontal="right" vertical="center"/>
    </xf>
    <xf numFmtId="49" fontId="17" fillId="2" borderId="0" xfId="0" applyNumberFormat="1" applyFont="1" applyFill="1" applyAlignment="1">
      <alignment vertical="center"/>
    </xf>
    <xf numFmtId="49" fontId="12" fillId="2" borderId="0" xfId="1" applyNumberFormat="1" applyFont="1" applyFill="1" applyBorder="1" applyAlignment="1" applyProtection="1">
      <alignment horizontal="right" vertical="center"/>
    </xf>
    <xf numFmtId="49" fontId="12" fillId="2" borderId="0" xfId="0" applyNumberFormat="1" applyFont="1" applyFill="1" applyAlignment="1">
      <alignment horizont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14" fillId="2" borderId="0" xfId="0" applyFont="1" applyFill="1"/>
    <xf numFmtId="0" fontId="14" fillId="2" borderId="2" xfId="0" applyFont="1" applyFill="1" applyBorder="1" applyAlignment="1">
      <alignment horizontal="right" vertical="center"/>
    </xf>
    <xf numFmtId="4" fontId="7" fillId="2" borderId="2" xfId="0" applyNumberFormat="1" applyFont="1" applyFill="1" applyBorder="1" applyAlignment="1">
      <alignment horizontal="right" vertical="center"/>
    </xf>
    <xf numFmtId="0" fontId="13" fillId="2" borderId="17" xfId="0" applyFont="1" applyFill="1" applyBorder="1"/>
    <xf numFmtId="4" fontId="18" fillId="2" borderId="18" xfId="0" applyNumberFormat="1" applyFont="1" applyFill="1" applyBorder="1"/>
    <xf numFmtId="2" fontId="12" fillId="2" borderId="20" xfId="0" applyNumberFormat="1" applyFont="1" applyFill="1" applyBorder="1" applyAlignment="1">
      <alignment horizontal="center"/>
    </xf>
    <xf numFmtId="0" fontId="14" fillId="2" borderId="20" xfId="0" applyFont="1" applyFill="1" applyBorder="1" applyAlignment="1">
      <alignment horizontal="left" vertical="center" wrapText="1"/>
    </xf>
    <xf numFmtId="0" fontId="6" fillId="0" borderId="20" xfId="0" applyFont="1" applyBorder="1" applyAlignment="1">
      <alignment vertical="center"/>
    </xf>
    <xf numFmtId="0" fontId="14" fillId="2" borderId="21" xfId="0" applyFont="1" applyFill="1" applyBorder="1" applyAlignment="1">
      <alignment horizontal="left" vertical="center" wrapText="1"/>
    </xf>
    <xf numFmtId="0" fontId="14" fillId="2" borderId="24" xfId="0" applyFont="1" applyFill="1" applyBorder="1" applyAlignment="1">
      <alignment horizontal="center" vertical="center" wrapText="1"/>
    </xf>
    <xf numFmtId="166" fontId="14" fillId="2" borderId="25" xfId="0" applyNumberFormat="1" applyFont="1" applyFill="1" applyBorder="1" applyAlignment="1">
      <alignment horizontal="center" vertical="center" wrapText="1"/>
    </xf>
    <xf numFmtId="0" fontId="6" fillId="0" borderId="6" xfId="0" applyFont="1" applyBorder="1" applyAlignment="1">
      <alignment vertical="center" wrapText="1"/>
    </xf>
    <xf numFmtId="0" fontId="6" fillId="0" borderId="26" xfId="0" applyFont="1" applyBorder="1" applyAlignment="1">
      <alignment vertical="center" wrapText="1"/>
    </xf>
    <xf numFmtId="4" fontId="0" fillId="0" borderId="0" xfId="0" applyNumberFormat="1"/>
    <xf numFmtId="0" fontId="22" fillId="0" borderId="0" xfId="0" applyFont="1"/>
    <xf numFmtId="0" fontId="19" fillId="0" borderId="0" xfId="2" applyFont="1" applyAlignment="1">
      <alignment horizontal="left" vertical="center"/>
    </xf>
    <xf numFmtId="0" fontId="7" fillId="0" borderId="17" xfId="2" applyFont="1" applyBorder="1" applyAlignment="1">
      <alignment horizontal="left" vertical="center"/>
    </xf>
    <xf numFmtId="0" fontId="7" fillId="0" borderId="27" xfId="2" applyFont="1" applyBorder="1" applyAlignment="1">
      <alignment horizontal="left" vertical="center"/>
    </xf>
    <xf numFmtId="0" fontId="20" fillId="0" borderId="18" xfId="2" applyFont="1" applyBorder="1" applyAlignment="1">
      <alignment horizontal="left" vertical="center"/>
    </xf>
    <xf numFmtId="0" fontId="20" fillId="0" borderId="0" xfId="2" applyFont="1" applyAlignment="1">
      <alignment vertical="center"/>
    </xf>
    <xf numFmtId="0" fontId="14" fillId="0" borderId="0" xfId="2" applyAlignment="1">
      <alignment vertical="center"/>
    </xf>
    <xf numFmtId="0" fontId="7" fillId="0" borderId="0" xfId="2" applyFont="1" applyAlignment="1">
      <alignment vertical="center"/>
    </xf>
    <xf numFmtId="0" fontId="7" fillId="0" borderId="17" xfId="2" applyFont="1" applyBorder="1" applyAlignment="1">
      <alignment vertical="center"/>
    </xf>
    <xf numFmtId="0" fontId="14" fillId="0" borderId="27" xfId="2" applyBorder="1" applyAlignment="1">
      <alignment vertical="center"/>
    </xf>
    <xf numFmtId="0" fontId="14" fillId="0" borderId="18" xfId="2" applyBorder="1" applyAlignment="1">
      <alignment vertical="center"/>
    </xf>
    <xf numFmtId="49" fontId="12" fillId="0" borderId="28" xfId="2" applyNumberFormat="1" applyFont="1" applyBorder="1" applyAlignment="1">
      <alignment horizontal="center" vertical="center"/>
    </xf>
    <xf numFmtId="49" fontId="12" fillId="0" borderId="29" xfId="2" applyNumberFormat="1" applyFont="1" applyBorder="1" applyAlignment="1">
      <alignment horizontal="center" vertical="center"/>
    </xf>
    <xf numFmtId="166" fontId="14" fillId="2" borderId="25" xfId="2" applyNumberFormat="1" applyFill="1" applyBorder="1" applyAlignment="1">
      <alignment horizontal="center" vertical="center" wrapText="1"/>
    </xf>
    <xf numFmtId="0" fontId="4" fillId="0" borderId="30" xfId="2" applyFont="1" applyBorder="1" applyAlignment="1">
      <alignment horizontal="center" vertical="center"/>
    </xf>
    <xf numFmtId="0" fontId="10" fillId="0" borderId="0" xfId="1" applyAlignment="1" applyProtection="1">
      <alignment vertical="center"/>
    </xf>
    <xf numFmtId="165" fontId="11" fillId="0" borderId="0" xfId="2" applyNumberFormat="1" applyFont="1" applyAlignment="1">
      <alignment horizontal="center" vertical="center"/>
    </xf>
    <xf numFmtId="0" fontId="7" fillId="0" borderId="31" xfId="2" applyFont="1" applyBorder="1"/>
    <xf numFmtId="49" fontId="12" fillId="0" borderId="0" xfId="2" applyNumberFormat="1" applyFont="1"/>
    <xf numFmtId="0" fontId="7" fillId="0" borderId="15" xfId="2" applyFont="1" applyBorder="1"/>
    <xf numFmtId="0" fontId="7" fillId="0" borderId="2" xfId="2" applyFont="1" applyBorder="1"/>
    <xf numFmtId="0" fontId="7" fillId="0" borderId="32" xfId="2" applyFont="1" applyBorder="1"/>
    <xf numFmtId="0" fontId="7" fillId="0" borderId="22" xfId="1" applyNumberFormat="1" applyFont="1" applyFill="1" applyBorder="1" applyAlignment="1" applyProtection="1">
      <alignment vertical="center"/>
    </xf>
    <xf numFmtId="49" fontId="12" fillId="0" borderId="0" xfId="2" applyNumberFormat="1" applyFont="1" applyAlignment="1">
      <alignment vertical="center"/>
    </xf>
    <xf numFmtId="0" fontId="7" fillId="0" borderId="33" xfId="1" applyNumberFormat="1" applyFont="1" applyFill="1" applyBorder="1" applyAlignment="1" applyProtection="1">
      <alignment vertical="center"/>
    </xf>
    <xf numFmtId="0" fontId="7" fillId="0" borderId="0" xfId="1" applyNumberFormat="1" applyFont="1" applyFill="1" applyBorder="1" applyAlignment="1" applyProtection="1">
      <alignment vertical="center"/>
    </xf>
    <xf numFmtId="0" fontId="7" fillId="0" borderId="34" xfId="1" applyNumberFormat="1" applyFont="1" applyFill="1" applyBorder="1" applyAlignment="1" applyProtection="1">
      <alignment vertical="center"/>
    </xf>
    <xf numFmtId="0" fontId="7" fillId="0" borderId="23" xfId="1" applyNumberFormat="1" applyFont="1" applyBorder="1" applyAlignment="1" applyProtection="1">
      <alignment vertical="center"/>
    </xf>
    <xf numFmtId="0" fontId="7" fillId="0" borderId="35" xfId="1" applyNumberFormat="1" applyFont="1" applyBorder="1" applyAlignment="1" applyProtection="1">
      <alignment vertical="center"/>
    </xf>
    <xf numFmtId="0" fontId="7" fillId="0" borderId="36" xfId="1" applyNumberFormat="1" applyFont="1" applyBorder="1" applyAlignment="1" applyProtection="1">
      <alignment vertical="center"/>
    </xf>
    <xf numFmtId="0" fontId="7" fillId="0" borderId="30" xfId="1" applyNumberFormat="1" applyFont="1" applyBorder="1" applyAlignment="1" applyProtection="1">
      <alignment vertical="center"/>
    </xf>
    <xf numFmtId="49" fontId="10" fillId="0" borderId="0" xfId="1" applyNumberFormat="1" applyBorder="1" applyAlignment="1" applyProtection="1">
      <alignment vertical="center"/>
    </xf>
    <xf numFmtId="49" fontId="17" fillId="0" borderId="37" xfId="2" applyNumberFormat="1" applyFont="1" applyBorder="1" applyAlignment="1">
      <alignment horizontal="center" vertical="center"/>
    </xf>
    <xf numFmtId="49" fontId="12" fillId="0" borderId="37" xfId="2" applyNumberFormat="1" applyFont="1" applyBorder="1" applyAlignment="1">
      <alignment horizontal="center" vertical="center"/>
    </xf>
    <xf numFmtId="0" fontId="14" fillId="2" borderId="21" xfId="2" applyFill="1" applyBorder="1" applyAlignment="1">
      <alignment horizontal="left" vertical="center" wrapText="1"/>
    </xf>
    <xf numFmtId="0" fontId="9" fillId="0" borderId="21" xfId="2" applyFont="1" applyBorder="1" applyAlignment="1">
      <alignment horizontal="center" vertical="center" wrapText="1"/>
    </xf>
    <xf numFmtId="39" fontId="11" fillId="0" borderId="21" xfId="2" applyNumberFormat="1" applyFont="1" applyBorder="1" applyAlignment="1">
      <alignment vertical="center" wrapText="1"/>
    </xf>
    <xf numFmtId="4" fontId="6" fillId="0" borderId="21" xfId="2" applyNumberFormat="1" applyFont="1" applyBorder="1" applyAlignment="1">
      <alignment horizontal="right" vertical="center" wrapText="1"/>
    </xf>
    <xf numFmtId="4" fontId="5" fillId="0" borderId="38" xfId="2" applyNumberFormat="1" applyFont="1" applyBorder="1" applyAlignment="1">
      <alignment vertical="center" wrapText="1"/>
    </xf>
    <xf numFmtId="0" fontId="14" fillId="0" borderId="0" xfId="2" applyAlignment="1">
      <alignment vertical="top" wrapText="1"/>
    </xf>
    <xf numFmtId="39" fontId="11" fillId="0" borderId="20" xfId="2" applyNumberFormat="1" applyFont="1" applyBorder="1" applyAlignment="1">
      <alignment vertical="center" wrapText="1"/>
    </xf>
    <xf numFmtId="4" fontId="6" fillId="0" borderId="20" xfId="2" applyNumberFormat="1" applyFont="1" applyBorder="1" applyAlignment="1">
      <alignment horizontal="right" vertical="center" wrapText="1"/>
    </xf>
    <xf numFmtId="4" fontId="5" fillId="0" borderId="39" xfId="2" applyNumberFormat="1" applyFont="1" applyBorder="1" applyAlignment="1">
      <alignment vertical="center" wrapText="1"/>
    </xf>
    <xf numFmtId="0" fontId="6" fillId="0" borderId="12" xfId="2" applyFont="1" applyBorder="1" applyAlignment="1">
      <alignment vertical="top" wrapText="1"/>
    </xf>
    <xf numFmtId="0" fontId="6" fillId="0" borderId="26" xfId="2" applyFont="1" applyBorder="1" applyAlignment="1">
      <alignment vertical="center"/>
    </xf>
    <xf numFmtId="0" fontId="9" fillId="0" borderId="13" xfId="2" applyFont="1" applyBorder="1" applyAlignment="1">
      <alignment horizontal="center" vertical="center" wrapText="1"/>
    </xf>
    <xf numFmtId="39" fontId="11" fillId="0" borderId="13" xfId="2" applyNumberFormat="1" applyFont="1" applyBorder="1" applyAlignment="1">
      <alignment vertical="top" wrapText="1"/>
    </xf>
    <xf numFmtId="4" fontId="6" fillId="0" borderId="13" xfId="2" applyNumberFormat="1" applyFont="1" applyBorder="1" applyAlignment="1">
      <alignment horizontal="right" vertical="center"/>
    </xf>
    <xf numFmtId="4" fontId="5" fillId="0" borderId="40" xfId="2" applyNumberFormat="1" applyFont="1" applyBorder="1" applyAlignment="1">
      <alignment vertical="top" wrapText="1"/>
    </xf>
    <xf numFmtId="2" fontId="14" fillId="0" borderId="21" xfId="2" applyNumberFormat="1" applyBorder="1" applyAlignment="1">
      <alignment vertical="center"/>
    </xf>
    <xf numFmtId="2" fontId="14" fillId="0" borderId="20" xfId="2" applyNumberFormat="1" applyBorder="1" applyAlignment="1">
      <alignment horizontal="right" vertical="center"/>
    </xf>
    <xf numFmtId="2" fontId="14" fillId="0" borderId="20" xfId="2" applyNumberFormat="1" applyBorder="1" applyAlignment="1">
      <alignment vertical="center"/>
    </xf>
    <xf numFmtId="2" fontId="7" fillId="0" borderId="20" xfId="2" applyNumberFormat="1" applyFont="1" applyBorder="1" applyAlignment="1">
      <alignment vertical="center"/>
    </xf>
    <xf numFmtId="0" fontId="14" fillId="0" borderId="0" xfId="2"/>
    <xf numFmtId="49" fontId="14" fillId="0" borderId="0" xfId="2" applyNumberFormat="1" applyAlignment="1">
      <alignment vertical="center"/>
    </xf>
    <xf numFmtId="4" fontId="6" fillId="0" borderId="28" xfId="2" applyNumberFormat="1" applyFont="1" applyBorder="1" applyAlignment="1">
      <alignment vertical="center" wrapText="1"/>
    </xf>
    <xf numFmtId="0" fontId="6" fillId="0" borderId="21" xfId="0" applyFont="1" applyBorder="1" applyAlignment="1">
      <alignment vertical="center"/>
    </xf>
    <xf numFmtId="2" fontId="7" fillId="0" borderId="0" xfId="2" applyNumberFormat="1" applyFont="1" applyAlignment="1">
      <alignment horizontal="center" vertical="center"/>
    </xf>
    <xf numFmtId="0" fontId="4" fillId="0" borderId="31" xfId="2" applyFont="1" applyBorder="1" applyAlignment="1">
      <alignment vertical="center"/>
    </xf>
    <xf numFmtId="49" fontId="12" fillId="0" borderId="41" xfId="2" applyNumberFormat="1" applyFont="1" applyBorder="1" applyAlignment="1">
      <alignment vertical="center"/>
    </xf>
    <xf numFmtId="0" fontId="14" fillId="0" borderId="42" xfId="2" applyBorder="1" applyAlignment="1">
      <alignment vertical="center"/>
    </xf>
    <xf numFmtId="0" fontId="14" fillId="0" borderId="32" xfId="2" applyBorder="1" applyAlignment="1">
      <alignment vertical="center"/>
    </xf>
    <xf numFmtId="0" fontId="0" fillId="0" borderId="0" xfId="0" quotePrefix="1"/>
    <xf numFmtId="0" fontId="7" fillId="0" borderId="20" xfId="0" applyFont="1" applyBorder="1"/>
    <xf numFmtId="0" fontId="4" fillId="3" borderId="19" xfId="4334" applyFont="1" applyFill="1" applyBorder="1" applyAlignment="1">
      <alignment horizontal="center" vertical="center" wrapText="1"/>
    </xf>
    <xf numFmtId="0" fontId="4" fillId="3" borderId="3" xfId="4334" applyFont="1" applyFill="1" applyBorder="1" applyAlignment="1">
      <alignment horizontal="center" vertical="center" wrapText="1"/>
    </xf>
    <xf numFmtId="0" fontId="4" fillId="3" borderId="4" xfId="4334" applyFont="1" applyFill="1" applyBorder="1" applyAlignment="1">
      <alignment horizontal="center" vertical="center" wrapText="1"/>
    </xf>
    <xf numFmtId="164" fontId="4" fillId="3" borderId="4" xfId="4334" applyNumberFormat="1" applyFont="1" applyFill="1" applyBorder="1" applyAlignment="1">
      <alignment horizontal="center" vertical="center" wrapText="1"/>
    </xf>
    <xf numFmtId="164" fontId="4" fillId="3" borderId="5" xfId="4334" applyNumberFormat="1" applyFont="1" applyFill="1" applyBorder="1" applyAlignment="1">
      <alignment horizontal="center" vertical="center" wrapText="1"/>
    </xf>
    <xf numFmtId="0" fontId="7" fillId="2" borderId="0" xfId="4334" applyFont="1" applyFill="1" applyAlignment="1">
      <alignment vertical="center"/>
    </xf>
    <xf numFmtId="49" fontId="12" fillId="2" borderId="0" xfId="4334" applyNumberFormat="1" applyFont="1" applyFill="1"/>
    <xf numFmtId="49" fontId="12" fillId="2" borderId="0" xfId="4334" applyNumberFormat="1" applyFont="1" applyFill="1" applyAlignment="1">
      <alignment vertical="center"/>
    </xf>
    <xf numFmtId="0" fontId="21" fillId="0" borderId="22" xfId="4334" applyFont="1" applyBorder="1"/>
    <xf numFmtId="49" fontId="17" fillId="3" borderId="14" xfId="4334" applyNumberFormat="1" applyFont="1" applyFill="1" applyBorder="1" applyAlignment="1">
      <alignment vertical="center"/>
    </xf>
    <xf numFmtId="0" fontId="7" fillId="3" borderId="46" xfId="4334" applyFont="1" applyFill="1" applyBorder="1" applyAlignment="1">
      <alignment vertical="center"/>
    </xf>
    <xf numFmtId="0" fontId="7" fillId="3" borderId="47" xfId="4334" applyFont="1" applyFill="1" applyBorder="1" applyAlignment="1">
      <alignment vertical="center"/>
    </xf>
    <xf numFmtId="0" fontId="7" fillId="3" borderId="48" xfId="4334" applyFont="1" applyFill="1" applyBorder="1" applyAlignment="1">
      <alignment vertical="center"/>
    </xf>
    <xf numFmtId="0" fontId="21" fillId="0" borderId="23" xfId="4334" applyFont="1" applyBorder="1"/>
    <xf numFmtId="0" fontId="35" fillId="2" borderId="0" xfId="55635" applyFont="1" applyFill="1"/>
    <xf numFmtId="0" fontId="4" fillId="3" borderId="52" xfId="4334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vertical="center"/>
    </xf>
    <xf numFmtId="0" fontId="14" fillId="0" borderId="0" xfId="0" applyFont="1" applyAlignment="1">
      <alignment vertical="center"/>
    </xf>
    <xf numFmtId="0" fontId="9" fillId="2" borderId="1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vertical="center" wrapText="1"/>
    </xf>
    <xf numFmtId="4" fontId="8" fillId="2" borderId="11" xfId="0" applyNumberFormat="1" applyFont="1" applyFill="1" applyBorder="1" applyAlignment="1">
      <alignment horizontal="right" vertical="center"/>
    </xf>
    <xf numFmtId="4" fontId="5" fillId="2" borderId="11" xfId="0" applyNumberFormat="1" applyFont="1" applyFill="1" applyBorder="1" applyAlignment="1">
      <alignment horizontal="right" vertical="center"/>
    </xf>
    <xf numFmtId="49" fontId="12" fillId="2" borderId="0" xfId="0" applyNumberFormat="1" applyFont="1" applyFill="1" applyAlignment="1">
      <alignment horizontal="right" vertical="center"/>
    </xf>
    <xf numFmtId="0" fontId="9" fillId="4" borderId="1" xfId="0" applyFont="1" applyFill="1" applyBorder="1" applyAlignment="1">
      <alignment horizontal="center" vertical="center" wrapText="1"/>
    </xf>
    <xf numFmtId="0" fontId="14" fillId="4" borderId="20" xfId="0" applyFont="1" applyFill="1" applyBorder="1" applyAlignment="1">
      <alignment horizontal="left" vertical="center" wrapText="1"/>
    </xf>
    <xf numFmtId="0" fontId="6" fillId="4" borderId="6" xfId="0" applyFont="1" applyFill="1" applyBorder="1" applyAlignment="1">
      <alignment vertical="center" wrapText="1"/>
    </xf>
    <xf numFmtId="4" fontId="8" fillId="4" borderId="11" xfId="0" applyNumberFormat="1" applyFont="1" applyFill="1" applyBorder="1" applyAlignment="1">
      <alignment horizontal="right" vertical="center"/>
    </xf>
    <xf numFmtId="4" fontId="5" fillId="4" borderId="11" xfId="0" applyNumberFormat="1" applyFont="1" applyFill="1" applyBorder="1" applyAlignment="1">
      <alignment horizontal="right" vertical="center"/>
    </xf>
    <xf numFmtId="0" fontId="6" fillId="0" borderId="11" xfId="0" applyFont="1" applyBorder="1" applyAlignment="1">
      <alignment vertical="center"/>
    </xf>
    <xf numFmtId="167" fontId="6" fillId="0" borderId="7" xfId="0" applyNumberFormat="1" applyFont="1" applyBorder="1" applyAlignment="1">
      <alignment vertical="center"/>
    </xf>
    <xf numFmtId="167" fontId="6" fillId="4" borderId="7" xfId="0" applyNumberFormat="1" applyFont="1" applyFill="1" applyBorder="1" applyAlignment="1">
      <alignment vertical="center"/>
    </xf>
    <xf numFmtId="167" fontId="6" fillId="2" borderId="7" xfId="0" applyNumberFormat="1" applyFont="1" applyFill="1" applyBorder="1" applyAlignment="1">
      <alignment vertical="center"/>
    </xf>
    <xf numFmtId="167" fontId="6" fillId="0" borderId="11" xfId="0" applyNumberFormat="1" applyFont="1" applyBorder="1" applyAlignment="1">
      <alignment vertical="center"/>
    </xf>
    <xf numFmtId="167" fontId="6" fillId="4" borderId="11" xfId="0" applyNumberFormat="1" applyFont="1" applyFill="1" applyBorder="1" applyAlignment="1">
      <alignment vertical="center"/>
    </xf>
    <xf numFmtId="167" fontId="6" fillId="2" borderId="11" xfId="0" applyNumberFormat="1" applyFont="1" applyFill="1" applyBorder="1" applyAlignment="1">
      <alignment vertical="center"/>
    </xf>
    <xf numFmtId="167" fontId="6" fillId="0" borderId="45" xfId="0" applyNumberFormat="1" applyFont="1" applyBorder="1" applyAlignment="1">
      <alignment vertical="center"/>
    </xf>
    <xf numFmtId="167" fontId="6" fillId="0" borderId="13" xfId="0" applyNumberFormat="1" applyFont="1" applyBorder="1" applyAlignment="1">
      <alignment vertical="center"/>
    </xf>
    <xf numFmtId="0" fontId="9" fillId="0" borderId="28" xfId="0" applyFont="1" applyBorder="1" applyAlignment="1">
      <alignment horizontal="center" vertical="center" wrapText="1"/>
    </xf>
    <xf numFmtId="167" fontId="6" fillId="0" borderId="21" xfId="0" applyNumberFormat="1" applyFont="1" applyBorder="1" applyAlignment="1">
      <alignment vertical="center"/>
    </xf>
    <xf numFmtId="167" fontId="6" fillId="0" borderId="10" xfId="0" applyNumberFormat="1" applyFont="1" applyBorder="1" applyAlignment="1">
      <alignment vertical="center"/>
    </xf>
    <xf numFmtId="0" fontId="6" fillId="0" borderId="8" xfId="0" applyFont="1" applyBorder="1" applyAlignment="1">
      <alignment vertical="center" wrapText="1"/>
    </xf>
    <xf numFmtId="4" fontId="8" fillId="0" borderId="21" xfId="0" applyNumberFormat="1" applyFont="1" applyBorder="1" applyAlignment="1">
      <alignment horizontal="right" vertical="center"/>
    </xf>
    <xf numFmtId="4" fontId="5" fillId="0" borderId="21" xfId="0" applyNumberFormat="1" applyFont="1" applyBorder="1" applyAlignment="1">
      <alignment horizontal="right" vertical="center"/>
    </xf>
    <xf numFmtId="0" fontId="14" fillId="4" borderId="21" xfId="0" applyFont="1" applyFill="1" applyBorder="1" applyAlignment="1">
      <alignment horizontal="left" vertical="center" wrapText="1"/>
    </xf>
    <xf numFmtId="0" fontId="9" fillId="4" borderId="28" xfId="0" applyFont="1" applyFill="1" applyBorder="1" applyAlignment="1">
      <alignment horizontal="center" vertical="center" wrapText="1"/>
    </xf>
    <xf numFmtId="167" fontId="6" fillId="4" borderId="21" xfId="0" applyNumberFormat="1" applyFont="1" applyFill="1" applyBorder="1" applyAlignment="1">
      <alignment vertical="center"/>
    </xf>
    <xf numFmtId="167" fontId="6" fillId="4" borderId="10" xfId="0" applyNumberFormat="1" applyFont="1" applyFill="1" applyBorder="1" applyAlignment="1">
      <alignment vertical="center"/>
    </xf>
    <xf numFmtId="0" fontId="6" fillId="4" borderId="8" xfId="0" applyFont="1" applyFill="1" applyBorder="1" applyAlignment="1">
      <alignment vertical="center" wrapText="1"/>
    </xf>
    <xf numFmtId="4" fontId="8" fillId="4" borderId="21" xfId="0" applyNumberFormat="1" applyFont="1" applyFill="1" applyBorder="1" applyAlignment="1">
      <alignment horizontal="right" vertical="center"/>
    </xf>
    <xf numFmtId="4" fontId="5" fillId="4" borderId="21" xfId="0" applyNumberFormat="1" applyFont="1" applyFill="1" applyBorder="1" applyAlignment="1">
      <alignment horizontal="right" vertical="center"/>
    </xf>
    <xf numFmtId="0" fontId="9" fillId="0" borderId="53" xfId="0" applyFont="1" applyBorder="1" applyAlignment="1">
      <alignment horizontal="center" vertical="center" wrapText="1"/>
    </xf>
    <xf numFmtId="167" fontId="6" fillId="0" borderId="20" xfId="0" applyNumberFormat="1" applyFont="1" applyBorder="1" applyAlignment="1">
      <alignment vertical="center"/>
    </xf>
    <xf numFmtId="167" fontId="6" fillId="0" borderId="54" xfId="0" applyNumberFormat="1" applyFont="1" applyBorder="1" applyAlignment="1">
      <alignment vertical="center"/>
    </xf>
    <xf numFmtId="0" fontId="6" fillId="0" borderId="55" xfId="0" applyFont="1" applyBorder="1" applyAlignment="1">
      <alignment vertical="center" wrapText="1"/>
    </xf>
    <xf numFmtId="4" fontId="8" fillId="0" borderId="20" xfId="0" applyNumberFormat="1" applyFont="1" applyBorder="1" applyAlignment="1">
      <alignment horizontal="right" vertical="center"/>
    </xf>
    <xf numFmtId="4" fontId="5" fillId="0" borderId="20" xfId="0" applyNumberFormat="1" applyFont="1" applyBorder="1" applyAlignment="1">
      <alignment horizontal="right" vertical="center"/>
    </xf>
    <xf numFmtId="0" fontId="9" fillId="0" borderId="56" xfId="0" applyFont="1" applyBorder="1" applyAlignment="1">
      <alignment horizontal="center" vertical="center" wrapText="1"/>
    </xf>
    <xf numFmtId="167" fontId="6" fillId="0" borderId="57" xfId="0" applyNumberFormat="1" applyFont="1" applyBorder="1" applyAlignment="1">
      <alignment vertical="center"/>
    </xf>
    <xf numFmtId="167" fontId="6" fillId="0" borderId="58" xfId="0" applyNumberFormat="1" applyFont="1" applyBorder="1" applyAlignment="1">
      <alignment vertical="center"/>
    </xf>
    <xf numFmtId="0" fontId="6" fillId="0" borderId="59" xfId="0" applyFont="1" applyBorder="1" applyAlignment="1">
      <alignment vertical="center" wrapText="1"/>
    </xf>
    <xf numFmtId="4" fontId="8" fillId="0" borderId="57" xfId="0" applyNumberFormat="1" applyFont="1" applyBorder="1" applyAlignment="1">
      <alignment horizontal="right" vertical="center"/>
    </xf>
    <xf numFmtId="4" fontId="5" fillId="0" borderId="57" xfId="0" applyNumberFormat="1" applyFont="1" applyBorder="1" applyAlignment="1">
      <alignment horizontal="right" vertical="center"/>
    </xf>
    <xf numFmtId="0" fontId="9" fillId="2" borderId="28" xfId="0" applyFont="1" applyFill="1" applyBorder="1" applyAlignment="1">
      <alignment horizontal="center" vertical="center" wrapText="1"/>
    </xf>
    <xf numFmtId="167" fontId="6" fillId="2" borderId="21" xfId="0" applyNumberFormat="1" applyFont="1" applyFill="1" applyBorder="1" applyAlignment="1">
      <alignment vertical="center"/>
    </xf>
    <xf numFmtId="167" fontId="6" fillId="2" borderId="10" xfId="0" applyNumberFormat="1" applyFont="1" applyFill="1" applyBorder="1" applyAlignment="1">
      <alignment vertical="center"/>
    </xf>
    <xf numFmtId="0" fontId="6" fillId="2" borderId="8" xfId="0" applyFont="1" applyFill="1" applyBorder="1" applyAlignment="1">
      <alignment vertical="center" wrapText="1"/>
    </xf>
    <xf numFmtId="4" fontId="8" fillId="2" borderId="21" xfId="0" applyNumberFormat="1" applyFont="1" applyFill="1" applyBorder="1" applyAlignment="1">
      <alignment horizontal="right" vertical="center"/>
    </xf>
    <xf numFmtId="4" fontId="5" fillId="2" borderId="21" xfId="0" applyNumberFormat="1" applyFont="1" applyFill="1" applyBorder="1" applyAlignment="1">
      <alignment horizontal="right" vertical="center"/>
    </xf>
    <xf numFmtId="0" fontId="9" fillId="2" borderId="53" xfId="0" applyFont="1" applyFill="1" applyBorder="1" applyAlignment="1">
      <alignment horizontal="center" vertical="center" wrapText="1"/>
    </xf>
    <xf numFmtId="167" fontId="6" fillId="2" borderId="20" xfId="0" applyNumberFormat="1" applyFont="1" applyFill="1" applyBorder="1" applyAlignment="1">
      <alignment vertical="center"/>
    </xf>
    <xf numFmtId="167" fontId="6" fillId="2" borderId="54" xfId="0" applyNumberFormat="1" applyFont="1" applyFill="1" applyBorder="1" applyAlignment="1">
      <alignment vertical="center"/>
    </xf>
    <xf numFmtId="0" fontId="6" fillId="2" borderId="55" xfId="0" applyFont="1" applyFill="1" applyBorder="1" applyAlignment="1">
      <alignment vertical="center" wrapText="1"/>
    </xf>
    <xf numFmtId="4" fontId="8" fillId="2" borderId="20" xfId="0" applyNumberFormat="1" applyFont="1" applyFill="1" applyBorder="1" applyAlignment="1">
      <alignment horizontal="right" vertical="center"/>
    </xf>
    <xf numFmtId="4" fontId="5" fillId="2" borderId="20" xfId="0" applyNumberFormat="1" applyFont="1" applyFill="1" applyBorder="1" applyAlignment="1">
      <alignment horizontal="right" vertical="center"/>
    </xf>
    <xf numFmtId="0" fontId="9" fillId="2" borderId="56" xfId="0" applyFont="1" applyFill="1" applyBorder="1" applyAlignment="1">
      <alignment horizontal="center" vertical="center" wrapText="1"/>
    </xf>
    <xf numFmtId="167" fontId="6" fillId="2" borderId="57" xfId="0" applyNumberFormat="1" applyFont="1" applyFill="1" applyBorder="1" applyAlignment="1">
      <alignment vertical="center"/>
    </xf>
    <xf numFmtId="167" fontId="6" fillId="2" borderId="58" xfId="0" applyNumberFormat="1" applyFont="1" applyFill="1" applyBorder="1" applyAlignment="1">
      <alignment vertical="center"/>
    </xf>
    <xf numFmtId="0" fontId="6" fillId="2" borderId="59" xfId="0" applyFont="1" applyFill="1" applyBorder="1" applyAlignment="1">
      <alignment vertical="center" wrapText="1"/>
    </xf>
    <xf numFmtId="4" fontId="8" fillId="2" borderId="57" xfId="0" applyNumberFormat="1" applyFont="1" applyFill="1" applyBorder="1" applyAlignment="1">
      <alignment horizontal="right" vertical="center"/>
    </xf>
    <xf numFmtId="4" fontId="5" fillId="2" borderId="57" xfId="0" applyNumberFormat="1" applyFont="1" applyFill="1" applyBorder="1" applyAlignment="1">
      <alignment horizontal="right" vertical="center"/>
    </xf>
    <xf numFmtId="0" fontId="7" fillId="2" borderId="2" xfId="0" applyFont="1" applyFill="1" applyBorder="1" applyAlignment="1">
      <alignment horizontal="center" vertical="center"/>
    </xf>
    <xf numFmtId="166" fontId="14" fillId="2" borderId="60" xfId="0" applyNumberFormat="1" applyFont="1" applyFill="1" applyBorder="1" applyAlignment="1">
      <alignment horizontal="center" vertical="center" wrapText="1"/>
    </xf>
    <xf numFmtId="164" fontId="4" fillId="3" borderId="19" xfId="4334" applyNumberFormat="1" applyFont="1" applyFill="1" applyBorder="1" applyAlignment="1">
      <alignment horizontal="center" vertical="center" wrapText="1"/>
    </xf>
    <xf numFmtId="0" fontId="13" fillId="2" borderId="27" xfId="0" applyFont="1" applyFill="1" applyBorder="1"/>
    <xf numFmtId="0" fontId="36" fillId="2" borderId="21" xfId="0" applyFont="1" applyFill="1" applyBorder="1" applyAlignment="1">
      <alignment horizontal="left" vertical="center" wrapText="1"/>
    </xf>
    <xf numFmtId="0" fontId="36" fillId="2" borderId="20" xfId="0" applyFont="1" applyFill="1" applyBorder="1" applyAlignment="1">
      <alignment horizontal="left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14" fillId="5" borderId="20" xfId="0" applyFont="1" applyFill="1" applyBorder="1" applyAlignment="1">
      <alignment horizontal="left" vertical="center" wrapText="1"/>
    </xf>
    <xf numFmtId="0" fontId="6" fillId="5" borderId="6" xfId="0" applyFont="1" applyFill="1" applyBorder="1" applyAlignment="1">
      <alignment vertical="center" wrapText="1"/>
    </xf>
    <xf numFmtId="4" fontId="8" fillId="5" borderId="11" xfId="0" applyNumberFormat="1" applyFont="1" applyFill="1" applyBorder="1" applyAlignment="1">
      <alignment horizontal="right" vertical="center"/>
    </xf>
    <xf numFmtId="4" fontId="5" fillId="5" borderId="11" xfId="0" applyNumberFormat="1" applyFont="1" applyFill="1" applyBorder="1" applyAlignment="1">
      <alignment horizontal="right" vertical="center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/>
    <xf numFmtId="0" fontId="7" fillId="0" borderId="0" xfId="2" applyFont="1" applyAlignment="1">
      <alignment horizontal="center" vertical="center"/>
    </xf>
    <xf numFmtId="4" fontId="6" fillId="0" borderId="1" xfId="2" applyNumberFormat="1" applyFont="1" applyBorder="1" applyAlignment="1">
      <alignment vertical="center" wrapText="1"/>
    </xf>
    <xf numFmtId="0" fontId="14" fillId="2" borderId="6" xfId="2" applyFill="1" applyBorder="1" applyAlignment="1">
      <alignment horizontal="left" vertical="center" wrapText="1"/>
    </xf>
    <xf numFmtId="0" fontId="9" fillId="0" borderId="11" xfId="2" applyFont="1" applyBorder="1" applyAlignment="1">
      <alignment horizontal="center" vertical="center" wrapText="1"/>
    </xf>
    <xf numFmtId="39" fontId="11" fillId="0" borderId="11" xfId="2" applyNumberFormat="1" applyFont="1" applyBorder="1" applyAlignment="1">
      <alignment vertical="center" wrapText="1"/>
    </xf>
    <xf numFmtId="4" fontId="6" fillId="0" borderId="11" xfId="2" applyNumberFormat="1" applyFont="1" applyBorder="1" applyAlignment="1">
      <alignment horizontal="right" vertical="center" wrapText="1"/>
    </xf>
    <xf numFmtId="167" fontId="6" fillId="0" borderId="0" xfId="0" applyNumberFormat="1" applyFont="1" applyAlignment="1">
      <alignment horizontal="left" vertical="center"/>
    </xf>
    <xf numFmtId="167" fontId="6" fillId="0" borderId="7" xfId="0" applyNumberFormat="1" applyFont="1" applyBorder="1" applyAlignment="1">
      <alignment horizontal="left" vertical="center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vertical="center"/>
    </xf>
    <xf numFmtId="49" fontId="12" fillId="2" borderId="44" xfId="0" applyNumberFormat="1" applyFont="1" applyFill="1" applyBorder="1" applyAlignment="1">
      <alignment horizontal="center" vertical="center" wrapText="1"/>
    </xf>
    <xf numFmtId="49" fontId="12" fillId="2" borderId="43" xfId="0" applyNumberFormat="1" applyFont="1" applyFill="1" applyBorder="1" applyAlignment="1">
      <alignment horizontal="center" vertical="center" wrapText="1"/>
    </xf>
    <xf numFmtId="0" fontId="4" fillId="3" borderId="19" xfId="4334" applyFont="1" applyFill="1" applyBorder="1" applyAlignment="1">
      <alignment horizontal="center" vertical="center" wrapText="1"/>
    </xf>
    <xf numFmtId="0" fontId="4" fillId="3" borderId="52" xfId="4334" applyFont="1" applyFill="1" applyBorder="1" applyAlignment="1">
      <alignment horizontal="center" vertical="center" wrapText="1"/>
    </xf>
    <xf numFmtId="167" fontId="6" fillId="5" borderId="0" xfId="0" applyNumberFormat="1" applyFont="1" applyFill="1" applyAlignment="1">
      <alignment horizontal="left" vertical="center"/>
    </xf>
    <xf numFmtId="167" fontId="6" fillId="5" borderId="7" xfId="0" applyNumberFormat="1" applyFont="1" applyFill="1" applyBorder="1" applyAlignment="1">
      <alignment horizontal="left" vertical="center"/>
    </xf>
    <xf numFmtId="167" fontId="6" fillId="2" borderId="0" xfId="0" applyNumberFormat="1" applyFont="1" applyFill="1" applyAlignment="1">
      <alignment horizontal="left" vertical="center"/>
    </xf>
    <xf numFmtId="167" fontId="6" fillId="2" borderId="7" xfId="0" applyNumberFormat="1" applyFont="1" applyFill="1" applyBorder="1" applyAlignment="1">
      <alignment horizontal="left" vertical="center"/>
    </xf>
    <xf numFmtId="167" fontId="6" fillId="4" borderId="0" xfId="0" applyNumberFormat="1" applyFont="1" applyFill="1" applyAlignment="1">
      <alignment horizontal="left" vertical="center"/>
    </xf>
    <xf numFmtId="167" fontId="6" fillId="4" borderId="7" xfId="0" applyNumberFormat="1" applyFont="1" applyFill="1" applyBorder="1" applyAlignment="1">
      <alignment horizontal="left" vertical="center"/>
    </xf>
    <xf numFmtId="167" fontId="6" fillId="0" borderId="6" xfId="0" applyNumberFormat="1" applyFont="1" applyBorder="1" applyAlignment="1">
      <alignment horizontal="left" vertical="center"/>
    </xf>
    <xf numFmtId="167" fontId="6" fillId="2" borderId="6" xfId="0" applyNumberFormat="1" applyFont="1" applyFill="1" applyBorder="1" applyAlignment="1">
      <alignment horizontal="left" vertical="center"/>
    </xf>
    <xf numFmtId="0" fontId="6" fillId="0" borderId="26" xfId="0" applyFont="1" applyBorder="1" applyAlignment="1">
      <alignment vertical="center"/>
    </xf>
    <xf numFmtId="0" fontId="6" fillId="0" borderId="45" xfId="0" applyFont="1" applyBorder="1" applyAlignment="1">
      <alignment vertical="center"/>
    </xf>
    <xf numFmtId="49" fontId="12" fillId="2" borderId="0" xfId="0" applyNumberFormat="1" applyFont="1" applyFill="1" applyAlignment="1">
      <alignment horizontal="right" vertical="center"/>
    </xf>
    <xf numFmtId="49" fontId="12" fillId="2" borderId="0" xfId="1" applyNumberFormat="1" applyFont="1" applyFill="1" applyBorder="1" applyAlignment="1" applyProtection="1">
      <alignment horizontal="right" vertical="center"/>
    </xf>
    <xf numFmtId="49" fontId="12" fillId="2" borderId="31" xfId="0" applyNumberFormat="1" applyFont="1" applyFill="1" applyBorder="1" applyAlignment="1">
      <alignment horizontal="center"/>
    </xf>
    <xf numFmtId="49" fontId="12" fillId="2" borderId="43" xfId="0" applyNumberFormat="1" applyFont="1" applyFill="1" applyBorder="1" applyAlignment="1">
      <alignment horizontal="center"/>
    </xf>
    <xf numFmtId="49" fontId="12" fillId="2" borderId="44" xfId="0" applyNumberFormat="1" applyFont="1" applyFill="1" applyBorder="1" applyAlignment="1">
      <alignment horizontal="center" vertical="center"/>
    </xf>
    <xf numFmtId="49" fontId="12" fillId="2" borderId="23" xfId="0" applyNumberFormat="1" applyFont="1" applyFill="1" applyBorder="1" applyAlignment="1">
      <alignment horizontal="center" vertical="center"/>
    </xf>
    <xf numFmtId="0" fontId="21" fillId="0" borderId="49" xfId="4334" applyFont="1" applyBorder="1" applyAlignment="1">
      <alignment wrapText="1"/>
    </xf>
    <xf numFmtId="0" fontId="21" fillId="0" borderId="50" xfId="4334" applyFont="1" applyBorder="1"/>
    <xf numFmtId="0" fontId="21" fillId="0" borderId="51" xfId="4334" applyFont="1" applyBorder="1"/>
    <xf numFmtId="0" fontId="21" fillId="0" borderId="33" xfId="1" applyNumberFormat="1" applyFont="1" applyFill="1" applyBorder="1" applyAlignment="1" applyProtection="1">
      <alignment vertical="center"/>
    </xf>
    <xf numFmtId="0" fontId="21" fillId="0" borderId="0" xfId="4334" applyFont="1" applyAlignment="1">
      <alignment vertical="center"/>
    </xf>
    <xf numFmtId="0" fontId="21" fillId="0" borderId="34" xfId="4334" applyFont="1" applyBorder="1" applyAlignment="1">
      <alignment vertical="center"/>
    </xf>
    <xf numFmtId="0" fontId="21" fillId="0" borderId="33" xfId="4334" applyFont="1" applyBorder="1" applyAlignment="1">
      <alignment vertical="center"/>
    </xf>
    <xf numFmtId="0" fontId="21" fillId="0" borderId="0" xfId="1" applyNumberFormat="1" applyFont="1" applyFill="1" applyBorder="1" applyAlignment="1" applyProtection="1">
      <alignment vertical="center"/>
    </xf>
    <xf numFmtId="0" fontId="21" fillId="0" borderId="34" xfId="1" applyNumberFormat="1" applyFont="1" applyFill="1" applyBorder="1" applyAlignment="1" applyProtection="1">
      <alignment vertical="center"/>
    </xf>
    <xf numFmtId="0" fontId="21" fillId="0" borderId="35" xfId="1" applyNumberFormat="1" applyFont="1" applyFill="1" applyBorder="1" applyAlignment="1" applyProtection="1">
      <alignment vertical="center"/>
    </xf>
    <xf numFmtId="0" fontId="21" fillId="0" borderId="36" xfId="1" applyNumberFormat="1" applyFont="1" applyFill="1" applyBorder="1" applyAlignment="1" applyProtection="1">
      <alignment vertical="center"/>
    </xf>
    <xf numFmtId="0" fontId="21" fillId="0" borderId="30" xfId="1" applyNumberFormat="1" applyFont="1" applyFill="1" applyBorder="1" applyAlignment="1" applyProtection="1">
      <alignment vertical="center"/>
    </xf>
  </cellXfs>
  <cellStyles count="56220"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20" xfId="55637" xr:uid="{18C148CA-686B-4EC1-9A9A-888B13B9B0FB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3" xfId="41321" xr:uid="{655C800E-C5B0-47BF-BD50-D814412D2529}"/>
    <cellStyle name="Comma 3 4" xfId="5945" xr:uid="{742AC878-FA3E-4546-9200-E565F72EDE8C}"/>
    <cellStyle name="Comma 3 5" xfId="5353" xr:uid="{B671E1E8-F0A4-4BA5-B6B7-31BB05F6CEA6}"/>
    <cellStyle name="Comma 3 6" xfId="55648" xr:uid="{026BED9D-4151-4777-9A80-2D99900E2176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2 5" xfId="56217" xr:uid="{E4DCFBDF-AAB5-4C99-9109-7AE34EC8DD35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3 7" xfId="55671" xr:uid="{43BAFC67-BBCE-4251-92AB-8B4D23F1C72A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5 8" xfId="55649" xr:uid="{530C56B7-1C1E-4BFE-9763-5B75D4267777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20" xfId="55638" xr:uid="{FF5CB3A4-500E-4054-B734-B88BD35ADDF4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17" xfId="55650" xr:uid="{933DA9F4-2581-438F-BBC9-7B7580AADD27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20" xfId="55639" xr:uid="{F41B73A3-3C05-4FC2-BC24-A1EC577136B3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2 5" xfId="56218" xr:uid="{5CB6A4D8-64B1-4DE1-9EA1-0E9A383F1425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3 7" xfId="55672" xr:uid="{8C0B9C89-EECB-443F-B190-58C8DC75DD6F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5 8" xfId="55651" xr:uid="{8EB3C01D-63BA-4D70-AB46-74C54E415961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21" xfId="55640" xr:uid="{EE4BCDE1-8431-443C-B1CF-D22CC4E47E1C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19" xfId="55652" xr:uid="{7C7018AD-2BCA-47BB-85D8-5164081D921E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2 5" xfId="56219" xr:uid="{9B5A8812-FF2C-454F-94AD-771BA74EDA14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3 7" xfId="55673" xr:uid="{549696CF-F95B-454A-A552-CDEBB5020643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3 8" xfId="55653" xr:uid="{E7B510F3-2B79-447A-B54E-B402CB466C74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3 5" xfId="55674" xr:uid="{3ACF6512-FF54-4380-AD56-92D47AB6D650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1 3 8" xfId="55654" xr:uid="{652B4B69-80B5-4266-B680-51E4878A7654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3 5" xfId="55675" xr:uid="{BE2C89B3-599C-4022-9754-9CDF370BC2BB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8 3 8" xfId="55655" xr:uid="{8B84DB16-61FB-4298-9158-7B46A30626FE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20" xfId="55635" xr:uid="{AC1BC712-9F9B-48F2-B1AA-FB2D9B03E84E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 9 5" xfId="55668" xr:uid="{BA80C6BC-8CD0-481C-A815-F6AB658FD1B3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3 7" xfId="55656" xr:uid="{FF2CC00D-706C-40A6-B677-9733CBCD0454}"/>
    <cellStyle name="Normal 21 4" xfId="4572" xr:uid="{5ECFA763-76AF-4F1C-8C48-0F999C3000CA}"/>
    <cellStyle name="Normal 21 4 2" xfId="41356" xr:uid="{77E5EBE9-741A-41DD-9746-2AE34EC91B03}"/>
    <cellStyle name="Normal 21 4 3" xfId="5961" xr:uid="{CB5E5C7C-315C-4EFF-B501-0273C95EDD1E}"/>
    <cellStyle name="Normal 21 4 4" xfId="5369" xr:uid="{6E7DF0EB-675F-40B7-9DC6-732DB2CADCB6}"/>
    <cellStyle name="Normal 21 4 5" xfId="55664" xr:uid="{373980B4-491C-4A77-B1AD-EFD29A906BE1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1 5 5" xfId="55676" xr:uid="{5414F763-7E28-4D9B-9012-52EE8BAA4514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16" xfId="55657" xr:uid="{983C619B-0B6A-40A9-9E53-904145ACCCB4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14" xfId="55678" xr:uid="{A494C403-6750-44C4-A131-3D783F2BE10D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11" xfId="55665" xr:uid="{74124FEF-A342-4965-B96E-5ECB2A5CCD08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16" xfId="55677" xr:uid="{7331C328-6378-4724-81CF-C4E44286494A}"/>
    <cellStyle name="Normal 22 5 2" xfId="7394" xr:uid="{B371BCEA-957F-4A8F-A0E0-3717E11AC9BC}"/>
    <cellStyle name="Normal 22 5 2 10" xfId="42815" xr:uid="{634E24C4-E4D6-4393-9613-845F2D8BC47A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8 3 5" xfId="55658" xr:uid="{1E170C5D-866D-462B-ADD6-E9D5BAC142C1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10" xfId="55636" xr:uid="{654C2DB3-987C-4AC0-80ED-942ECA620E0C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20" xfId="55641" xr:uid="{FBB88711-F67F-4C63-8743-E46E03C317E2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17" xfId="55662" xr:uid="{013501A0-A13A-4D26-9949-F7AF4EFA2A3A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14" xfId="56216" xr:uid="{C9DA4E48-77C9-4B8B-91D1-B181E9643CD3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2 9" xfId="55646" xr:uid="{75083680-7BFC-411D-BADD-1A6CCA8E2FAD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3" xfId="5968" xr:uid="{83FFC1F3-1AE9-4650-ACFF-BEE28E32DD8B}"/>
    <cellStyle name="Normal 3 5 2 4" xfId="5376" xr:uid="{3463E5EC-16D4-42BB-99A7-6F2FD76E0C78}"/>
    <cellStyle name="Normal 3 5 2 5" xfId="55669" xr:uid="{5CF556BB-3AC3-4D0E-933B-3439BDB81A33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5 4 5" xfId="55670" xr:uid="{61D5AFAD-6FFB-47D1-A290-FCBFD40354AA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2 5" xfId="55659" xr:uid="{602E1E1E-C383-4195-85BF-4D9FACDFC69A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4" xfId="5942" xr:uid="{F69DFAF0-F00A-40C2-B054-874D046FD2F6}"/>
    <cellStyle name="Normal 4 2 3 2 5" xfId="5350" xr:uid="{1619979B-5925-47A8-92DA-7542AF335449}"/>
    <cellStyle name="Normal 4 2 3 2 6" xfId="55647" xr:uid="{9DECB351-FCBF-4B74-B5D5-97E907C01D0A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 7" xfId="55663" xr:uid="{2F03C42A-F861-436E-97CB-E12A1E94B77D}"/>
    <cellStyle name="Normal 4 20" xfId="5936" xr:uid="{7BAD9D12-A46F-4D35-8BDF-CA8A9BFDA688}"/>
    <cellStyle name="Normal 4 21" xfId="5344" xr:uid="{732D216C-AF4B-4433-A12C-03343B1A0700}"/>
    <cellStyle name="Normal 4 22" xfId="55634" xr:uid="{83709D61-6F95-46C5-BB7D-4E0969156B3B}"/>
    <cellStyle name="Normal 4 3" xfId="530" xr:uid="{77ED26CA-949B-4A69-8A82-09E197E4D867}"/>
    <cellStyle name="Normal 4 3 10" xfId="5346" xr:uid="{0FD080CB-0848-4F30-B767-5C6391948E98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3" xfId="5960" xr:uid="{F4F92BDC-A14C-4B99-8D5F-34131D12F7D5}"/>
    <cellStyle name="Normal 4 3 3 2 4" xfId="5368" xr:uid="{63600926-5503-4016-BF21-CBD4906A8451}"/>
    <cellStyle name="Normal 4 3 3 2 5" xfId="55667" xr:uid="{B54273C2-E460-4C35-A5E2-1C9CA448641B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6 5" xfId="55643" xr:uid="{431A6B07-7DC8-43F9-9A79-75384B57FF06}"/>
    <cellStyle name="Normal 4 3 7" xfId="40808" xr:uid="{CF85027E-C5F2-4164-A963-8AF3A3E7527F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17" xfId="55645" xr:uid="{FB9C5D7B-BD5E-42C2-99A7-E1B55FFD9D07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16" xfId="55679" xr:uid="{6BD4C6DB-A6B1-4BBB-B5CF-4FC289116ACC}"/>
    <cellStyle name="Normal 4 4 4 2" xfId="7729" xr:uid="{961B825C-068E-4E44-8368-3AEDBF101047}"/>
    <cellStyle name="Normal 4 4 4 2 10" xfId="43149" xr:uid="{E6AC19C0-FCAC-4980-BDAC-DBD267A739C0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16" xfId="55644" xr:uid="{65EF131A-A013-4594-BC09-CA634AEACB57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11" xfId="55661" xr:uid="{CCE23522-D2C3-4465-8A7B-FB1ADCA7925A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2 5" xfId="55660" xr:uid="{D866E209-855C-4DD6-A554-FA03278D743A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2 5" xfId="55680" xr:uid="{7BC9763E-C7B5-417D-B248-A76014B1F8AE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4 4 5" xfId="55666" xr:uid="{524984A5-331F-4B3F-A1C2-62CE190639D0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2 2 2 5" xfId="55681" xr:uid="{AF8B1939-AEA7-49FD-B07B-BF07829EF22F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2 3 2 5" xfId="55682" xr:uid="{F88F8280-59EB-4BBB-A545-8923405BED3F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2 2 5" xfId="55684" xr:uid="{AD52878A-D5DF-4D2E-AD9A-4514E1354C66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3 3 5" xfId="55683" xr:uid="{9B283042-A3F7-450E-8835-94AC18408BAF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2 4 2 5" xfId="55685" xr:uid="{509A0964-0A25-48D4-BA59-FC400955A354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2 2 5" xfId="55688" xr:uid="{08680BFC-21D8-4FF6-BFD2-946BF67C46F4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2 3 5" xfId="55687" xr:uid="{A3D9D0F1-A7DE-4885-8777-DCF6E035EB10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3 2 5" xfId="55689" xr:uid="{94E900FD-3B2C-49AF-8CC2-4075941304C9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3 4 5" xfId="55686" xr:uid="{DD4C2239-B1C7-4C34-AAFD-D45BCCF3DE1C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2 2 5" xfId="55691" xr:uid="{D8EA95A2-1079-4A60-A5C9-D9B12E9A27CD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4 3 5" xfId="55690" xr:uid="{13A0A071-E8A4-47CD-8760-FAB0EA032FF0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3 5 2 5" xfId="55692" xr:uid="{98826C57-D916-4F30-9818-624E340C58A5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2 2 5" xfId="55696" xr:uid="{4279A241-45C9-4B8F-B82F-9AAFFF2E4A7E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2 3 5" xfId="55695" xr:uid="{6DAC7AA3-292D-42BE-BD6F-C1647D9CDEAF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3 2 5" xfId="55697" xr:uid="{7371C1A4-04C2-4E97-8D82-8C19D198F049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2 4 5" xfId="55694" xr:uid="{96232F8C-3130-4B52-B289-FF35768B84C1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2 2 5" xfId="55699" xr:uid="{1997D723-F801-459C-BDF9-200955232392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3 3 5" xfId="55698" xr:uid="{17985131-061F-494C-9A2B-3ECED601F228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4 2 5" xfId="55700" xr:uid="{C59E1C02-92A1-49C6-9221-E3246879D3DE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4 5 5" xfId="55693" xr:uid="{AE51EBD8-CDD9-4E54-985F-62770F649222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2 2 5" xfId="55703" xr:uid="{B40BADBB-754E-445A-864E-480D9FBCC3BE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2 3 5" xfId="55702" xr:uid="{653493C4-2A22-4830-9738-98AA3E3B0420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3 2 5" xfId="55704" xr:uid="{9060B20D-0F34-48F8-BA9C-62A5FC55B7BE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4 2 5" xfId="55705" xr:uid="{20286DB2-96BE-4BAB-8681-FCC20C08CB7A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5 5 5" xfId="55701" xr:uid="{9277182E-1053-44E5-B98F-9977153CD9D5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2 2 5" xfId="55707" xr:uid="{392F2241-54D1-4310-A9A0-60A4321A2784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6 3 5" xfId="55706" xr:uid="{8C23F17C-A6F5-4039-B183-77DEF8C609B0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7 2 5" xfId="55708" xr:uid="{F1BC9F19-F7F9-49CE-87C6-7A35DC6B28B8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3 8 2 5" xfId="55709" xr:uid="{995F150C-FE40-4233-88D2-7B6DE9B789B7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2 2 5" xfId="55714" xr:uid="{E66EA125-4D52-419A-A533-93635BFBFC32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2 3 5" xfId="55713" xr:uid="{CD69E24C-FF41-45EE-B461-D5FB8355F942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3 2 5" xfId="55715" xr:uid="{753E00EA-0155-4FEA-A80A-40831D0A9798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4 2 5" xfId="55716" xr:uid="{F2625A34-AEDB-4501-8620-3DE71E051907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2 5 5" xfId="55712" xr:uid="{5E4176F5-54E7-441D-960D-3E6718BB73E3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2 2 5" xfId="55718" xr:uid="{64A18089-A517-4BD0-B382-538FBBF867AE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3 3 5" xfId="55717" xr:uid="{ADC5012A-8916-4B3C-85C9-54B2333005D0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4 2 5" xfId="55719" xr:uid="{DE6A33AE-EF07-4DF8-9DBF-ABEB6CD3E308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5 2 5" xfId="55720" xr:uid="{9EEDC722-1B8B-463B-9580-7DAE4D87BF6D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2 6 5" xfId="55711" xr:uid="{2A5416CF-28F3-478E-859E-FC4ACDD0B256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2 2 5" xfId="55723" xr:uid="{5F5DC268-380E-4182-9704-4F9FF5886C2C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2 3 5" xfId="55722" xr:uid="{6FE924B6-D339-4CAB-B8A4-117206044F0E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3 2 5" xfId="55724" xr:uid="{B8C5ABBF-333A-4525-AF1A-D48C7B442FF2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4 2 5" xfId="55725" xr:uid="{6DC4B122-D0B1-4545-8E3D-6D87C3A8866F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3 5 5" xfId="55721" xr:uid="{20139389-640D-446C-9F82-BD375D3EC1CC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2 2 5" xfId="55727" xr:uid="{D320DBB6-7553-4D7F-947C-6272575F75BA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3 2 5" xfId="55728" xr:uid="{60415378-D8A4-40BC-ADC6-FCEE9B534897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4 2 5" xfId="55729" xr:uid="{CB960D5D-8ECB-44A5-BFF0-B094D109A7E3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4 5 5" xfId="55726" xr:uid="{56AEC2C7-0E1A-46D1-8179-0FD7F7FE48EC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5 2 5" xfId="55730" xr:uid="{DF800F02-853D-4DFA-81E5-79A796D627B9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6 2 5" xfId="55731" xr:uid="{E633A8D3-B4DA-44BC-8935-4EC404DBD2D9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7 2 5" xfId="55732" xr:uid="{804CA56F-C136-40C5-95AC-8A010F6D457F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4 8 5" xfId="55710" xr:uid="{A8F170EB-1E9A-4361-9AC4-D3BE5EDF3AC8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2 2 5" xfId="55737" xr:uid="{1275C3D6-C7A1-4E1E-8391-5927890098F4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2 3 5" xfId="55736" xr:uid="{1029CB9E-E8DA-4C7B-8FF1-28C468BA34A4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3 2 5" xfId="55738" xr:uid="{69A81EAE-99B9-45BA-87FD-C8AD07B2A9D5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2 4 5" xfId="55735" xr:uid="{CB23B2A8-FC0F-477E-AC85-768E1DC3BD8F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2 2 5" xfId="55740" xr:uid="{3D66D74C-E3A3-4A60-A0B5-280AF027BE29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3 3 5" xfId="55739" xr:uid="{12FD3C35-5C63-41E4-9494-D6F3D7DA7189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4 2 5" xfId="55741" xr:uid="{C7205951-1890-4630-91F9-5A279BD41E7E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2 5 5" xfId="55734" xr:uid="{C002AD7B-633D-4D46-A542-6D4182BBB07B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2 2 5" xfId="55744" xr:uid="{3D975E4B-F614-48ED-9666-ED8A14A4DC5E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2 3 5" xfId="55743" xr:uid="{236A93F1-31E0-48ED-BE53-AE61B26212EE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3 2 5" xfId="55745" xr:uid="{527D3288-120C-4A24-9CB4-8CD37168BAE9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4 2 5" xfId="55746" xr:uid="{07327538-E348-4C44-A416-233121758F0C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3 5 5" xfId="55742" xr:uid="{09BB3AD4-545E-410D-A1DC-8B45DECD8605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2 2 5" xfId="55748" xr:uid="{D656C2DB-8036-4B40-B24A-8A61AE00A727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4 3 5" xfId="55747" xr:uid="{A44C353B-2326-4581-A8E9-E571CE7C2338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5 2 5" xfId="55749" xr:uid="{C605E6CF-C835-4670-925D-CD39B524F033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6 2 5" xfId="55750" xr:uid="{00856A05-A186-4709-9D53-33521BCB04E2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5 7 5" xfId="55733" xr:uid="{ADE3CA30-BA33-4617-B702-359CFDA363C7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2 2 5" xfId="55754" xr:uid="{8C2F483E-977A-4423-8957-F7EDF9764AEB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2 3 5" xfId="55753" xr:uid="{35EA1799-36F4-44B0-8A33-5C20329FAC7B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3 2 5" xfId="55755" xr:uid="{9592D217-6BEB-4D34-9BC4-A8BFAE8E6600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4 2 5" xfId="55756" xr:uid="{5C86941D-3188-459B-A523-BE7E9912F608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2 5 5" xfId="55752" xr:uid="{EEDF5549-3AEA-47F7-8DF6-CB8EF59D21E8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2 2 5" xfId="55758" xr:uid="{4BB00392-D114-4F3B-844F-6C62273A106B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3 3 5" xfId="55757" xr:uid="{90EAE526-FDF4-4DF4-B360-E1A48D7328A8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4 2 5" xfId="55759" xr:uid="{AEEE17C6-9FE3-473F-8F20-9BE1CD835999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5 2 5" xfId="55760" xr:uid="{F0D608D0-EB93-47C8-A291-1859BF8168D5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6 6 5" xfId="55751" xr:uid="{9563CDF6-151F-4203-B949-001E71874D70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2 2 5" xfId="55763" xr:uid="{9187AA43-711A-4ACA-823F-709EB324EE77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2 3 5" xfId="55762" xr:uid="{A5FB87EE-6BBB-4C2F-A970-67CB408913A4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3 2 5" xfId="55764" xr:uid="{4B190C48-409F-48FE-96B4-2E4EC883C183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4 2 5" xfId="55765" xr:uid="{B40090C6-CE2C-42E6-A889-A71FF5411A1B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7 5 5" xfId="55761" xr:uid="{7DB50D9C-388C-4A35-9880-6B5EB3C1701C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2 2 5" xfId="55767" xr:uid="{C03399A7-D6C9-4524-AE07-0A2F3D12D991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3 2 5" xfId="55768" xr:uid="{01378ECD-A6A2-48EE-A7B0-20C170C2FCB2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4 2 5" xfId="55769" xr:uid="{5AB06EC0-3972-40EB-AB21-DBA7744AFA7C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8 5 5" xfId="55766" xr:uid="{93DB93F2-5E1C-4F55-8E65-DEBE3BD4BF2A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3 9 2 5" xfId="55770" xr:uid="{EE54624A-EC79-4AEB-AED5-24A8507AC1EC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0 2 5" xfId="55772" xr:uid="{1F7863D2-FEC3-4C09-8E75-5DBCDE6AEBF7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1 2 5" xfId="55773" xr:uid="{145AB3A5-1C3D-47EB-B10D-90D387842007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12 5" xfId="55771" xr:uid="{0055ACD7-AD4E-4B93-BAC7-66EB7F46228F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10 5" xfId="55774" xr:uid="{5DD9231A-6C1F-49B8-893C-E7910E0B9AE5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2 2 5" xfId="55779" xr:uid="{D32D14F1-87D1-4490-AE80-9E7A6C97C2A5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2 3 5" xfId="55778" xr:uid="{9CA3BF18-0E9D-4254-94DB-1DB65C32A3D2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3 2 5" xfId="55780" xr:uid="{E3347698-265B-4CB6-977B-04843D2E6130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4 2 5" xfId="55781" xr:uid="{AF520531-62FA-4BA3-B398-9742D343439E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2 5 5" xfId="55777" xr:uid="{623875A5-8847-4C21-BED6-171FAA51808F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2 2 5" xfId="55783" xr:uid="{6328B225-4E91-4202-9F0D-325E0DFE50A8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3 2 5" xfId="55784" xr:uid="{E45DB8B6-AAC2-4A40-A23F-D64E08BF4D50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4 2 5" xfId="55785" xr:uid="{86D788E1-777D-47E0-8480-1802883AAAF4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3 5 5" xfId="55782" xr:uid="{D2C43760-23CE-43A8-8042-BAD4946BAD1C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4 2 5" xfId="55786" xr:uid="{67E07CDA-5759-4FFE-B070-32BEE77514C5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5 2 5" xfId="55787" xr:uid="{AF106B05-CF57-4E4A-A4F7-DBB17E8A423C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6 2 5" xfId="55788" xr:uid="{514D334F-3CB8-4CCA-883E-DE545194E0F3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2 7 5" xfId="55776" xr:uid="{32CB31F9-1267-4DF7-AC2E-34D8C2973ABC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2 2 5" xfId="55791" xr:uid="{39BD2CF6-7BDE-4343-9F88-2DF23E2D7C94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3 2 5" xfId="55792" xr:uid="{FE836C8B-221D-4A4B-BF73-77CC4DE78F40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4 2 5" xfId="55793" xr:uid="{2588F8E7-6EE9-4D3C-905E-AC0A61F7A2E0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2 5 5" xfId="55790" xr:uid="{5C7AC817-8CD5-4AE9-AD2E-0C795F836187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3 2 5" xfId="55794" xr:uid="{BB42C2AF-005B-46BE-82EB-94A94D702855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4 2 5" xfId="55795" xr:uid="{1373EAC2-5B22-44E6-A797-5452D4AF8C52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5 2 5" xfId="55796" xr:uid="{05446347-E62A-445D-A40F-DF4AE5FD1EC4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3 6 5" xfId="55789" xr:uid="{41BA8C60-DDCB-4361-8E1A-EAC6B2214620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2 2 5" xfId="55798" xr:uid="{DE338574-270C-475E-ACCC-4AE394CA7D50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3 2 5" xfId="55799" xr:uid="{922FF50A-1C36-4741-979F-F467A60384A2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4 2 5" xfId="55800" xr:uid="{9A178813-AE3F-4CC4-800E-39E3B8311717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4 5 5" xfId="55797" xr:uid="{3E13900D-AB10-4B53-84BB-09A751182D20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2 2 5" xfId="55802" xr:uid="{B8934BDD-E69E-4017-8318-8D9DA69E724D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3 2 5" xfId="55803" xr:uid="{F6A95A00-2F17-4DA2-8938-615CEEDAE827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4 2 5" xfId="55804" xr:uid="{C9B2782C-3495-4152-820E-D544FA3680BD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5 5 5" xfId="55801" xr:uid="{4736FF8F-B641-40F4-8114-46968CD5C2E3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6 2 5" xfId="55805" xr:uid="{2DECBD4E-AB7B-4376-B283-D222A380377C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7 2 5" xfId="55806" xr:uid="{3BCD2F24-A294-48E8-8FC2-312A9A9965CF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8 2 5" xfId="55807" xr:uid="{9F31082C-B44C-4ED2-AFF0-A8DA7A9B35C0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2 9 5" xfId="55775" xr:uid="{E0725C6C-AF92-427E-A8EC-E763006A5794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2 2 5" xfId="55812" xr:uid="{9D42E7C2-CB60-48C6-9ADE-E348D7545C35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2 3 5" xfId="55811" xr:uid="{AF03B0B3-DA65-4F7E-9E92-C572CD293906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3 2 5" xfId="55813" xr:uid="{356E0007-319A-438A-BED6-4047D0747BA5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2 4 5" xfId="55810" xr:uid="{42239ADA-531C-45D2-82D3-49A351D9069F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2 2 5" xfId="55815" xr:uid="{AA54D15E-50FC-42D9-9D04-3F6EF1EB2196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3 3 5" xfId="55814" xr:uid="{E18C8CDC-2CBD-4945-A7B9-30B13EFC869B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4 2 5" xfId="55816" xr:uid="{70AC0DBC-F336-4564-83CF-85A05501E148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2 5 5" xfId="55809" xr:uid="{A1DF43C1-F21E-410A-9D6F-E9D883BC22F7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2 2 5" xfId="55819" xr:uid="{5E1690D7-39DB-41E0-8E4C-FFEBA86F3611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2 3 5" xfId="55818" xr:uid="{AB94E8BE-4D42-4601-9196-26EAF27B95AA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3 2 5" xfId="55820" xr:uid="{CDF0F8DA-B2E0-4E85-BECB-6DBDD286F018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4 2 5" xfId="55821" xr:uid="{1AC1A5C7-4C76-47DC-A055-5CA69DFF7096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3 5 5" xfId="55817" xr:uid="{BB0D711F-3664-4B03-87C1-A002785CD70B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2 2 5" xfId="55823" xr:uid="{FDE7C7D3-F5F4-436A-A88A-974E4F06879B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4 3 5" xfId="55822" xr:uid="{057A593F-8911-40C9-8EB2-FA7097E8F22D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5 2 5" xfId="55824" xr:uid="{49F83A3D-8AA1-42DE-90DB-158EBE14502C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6 2 5" xfId="55825" xr:uid="{9C403ED8-B51F-4E0C-9D2C-F1C7D41080BA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3 7 5" xfId="55808" xr:uid="{A183287E-812D-4D97-813B-10391609076B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2 2 5" xfId="55829" xr:uid="{849FB556-05AE-4A65-BAE8-22179DF170D7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2 3 5" xfId="55828" xr:uid="{B6ED5FB0-A798-4EE2-8473-1FF2E7FA4935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3 2 5" xfId="55830" xr:uid="{B941DDD3-0273-433F-A16B-FF09C91401A3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4 2 5" xfId="55831" xr:uid="{34598413-0E04-4660-BDD8-A9DB473EB121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2 5 5" xfId="55827" xr:uid="{4586CFA1-0D75-4B8F-A509-4760D5C2AFF5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2 2 5" xfId="55833" xr:uid="{AD35144F-32A7-4C18-91BA-ACCEF3F340AB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3 3 5" xfId="55832" xr:uid="{16FDC115-6A18-47E3-9DEF-68C198CCB7A0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4 2 5" xfId="55834" xr:uid="{7E2250B2-E7F9-4629-A4AD-7EAF4E787357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5 2 5" xfId="55835" xr:uid="{FBA65FED-0235-482B-B3D3-70D238CBA9F4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4 6 5" xfId="55826" xr:uid="{08A9FFEE-47C4-4AD9-AD85-443301D7FEC6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2 2 5" xfId="55838" xr:uid="{84B64161-5199-40BF-9E3A-EFC6682509F2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2 3 5" xfId="55837" xr:uid="{087A4518-83A1-464C-9CC2-BCCD49030CED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3 2 5" xfId="55839" xr:uid="{A985EDBC-9599-4508-831E-3C589A4A72EC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4 2 5" xfId="55840" xr:uid="{EAC91E81-EF73-4107-883A-9A77941FF9E3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5 5 5" xfId="55836" xr:uid="{AE31B04C-CBE4-472C-AD3F-AB2FC2B2FDFC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2 2 5" xfId="55842" xr:uid="{BE6698C3-9D7D-4EF9-BD5D-DFEC0A9D95E0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3 2 5" xfId="55843" xr:uid="{DF05B5F5-8E61-49D3-A943-D6579A43C188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4 2 5" xfId="55844" xr:uid="{DA61DA3D-D782-4D04-B46A-EFF10340FDC2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6 5 5" xfId="55841" xr:uid="{B974655E-645B-4459-9A9C-481C2B44475F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7 2 5" xfId="55845" xr:uid="{9B0778EA-6B80-4281-A5B4-B7634C2802BE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8 2 5" xfId="55846" xr:uid="{F40CC83C-87A2-4ED0-AD24-13FE3CCA4461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2 9 2 5" xfId="55847" xr:uid="{9D654E2E-D729-46E1-B932-E751839E3173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2 2 3 5" xfId="55852" xr:uid="{BBFF7BD3-3813-48CD-B9CE-FC0E37947C67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2 3 3 5" xfId="55851" xr:uid="{8B0869EC-7C18-4883-8775-D216C93B5A66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3 2 3 5" xfId="55853" xr:uid="{469D1567-C737-4DB7-AB70-A368758C53AB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4 2 5" xfId="55854" xr:uid="{A8A49C4B-25BE-4325-B900-D243692C805C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2 5 5" xfId="55850" xr:uid="{CE0E561D-5DC4-43CE-9C12-16F4C66FB88A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2 2 3 5" xfId="55856" xr:uid="{B092108B-C3B0-4885-8D43-464F96CEC574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3 2 5" xfId="55857" xr:uid="{1D4DA3E9-A2E9-4232-8BCA-511257E60AE7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4 2 5" xfId="55858" xr:uid="{918F48C4-64C5-400B-AAB2-F770801480B4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3 5 5" xfId="55855" xr:uid="{F597F310-0C70-4F12-B308-DC74813FEBC3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4 2 3 5" xfId="55859" xr:uid="{840AECCF-FD03-420F-A8F2-0D3EA13A2735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5 2 5" xfId="55860" xr:uid="{E42C45A6-D606-4FA7-B7EE-7CB798D090FA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6 2 5" xfId="55861" xr:uid="{BD37B57D-3F63-4B67-9FFB-BC1F2E85FDA7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2 7 5" xfId="55849" xr:uid="{9678737C-7F5C-4B57-B9BF-4DA3C66B7237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2 2 3 5" xfId="55864" xr:uid="{8AB5E976-0F9A-4C1E-938A-9D0908189FCB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3 2 5" xfId="55865" xr:uid="{2D417F6A-AF6C-45CA-9E8A-64C45792E5CC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4 2 5" xfId="55866" xr:uid="{0157B2F6-3F9D-4346-BA11-2E7E97E7B2FA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2 5 5" xfId="55863" xr:uid="{F6243BA7-5B4E-4B91-A8FC-0F963AD743BC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3 2 3 5" xfId="55867" xr:uid="{3F7AFD22-C12B-4816-B1EE-CB3DE78AE0B4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4 2 5" xfId="55868" xr:uid="{984197F4-3214-481C-9F1E-D5A0C06064FF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5 2 5" xfId="55869" xr:uid="{F9A24980-E690-4126-824B-7639AE966D8C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3 6 5" xfId="55862" xr:uid="{3AD9E31B-5CB9-4182-8B3D-D9B845DB264B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2 2 3 5" xfId="55871" xr:uid="{87DFA61F-F07C-49E8-A504-43C9525F5D20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3 2 5" xfId="55872" xr:uid="{0721AAE5-A6DA-4CA5-83D1-9BED1F045764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4 2 5" xfId="55873" xr:uid="{1B5A2CD6-E873-4589-988B-135E95874C7D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4 5 5" xfId="55870" xr:uid="{5FB33709-C61D-4DDD-BEED-2DB5D5A17F60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2 2 5" xfId="55875" xr:uid="{DD4772D2-295F-4660-9876-A66C9A757DB5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3 2 5" xfId="55876" xr:uid="{21184F7E-46EA-4C1A-A1DB-6921AA8FA106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4 2 5" xfId="55877" xr:uid="{8B53BBED-2D2C-4354-BF15-71363F28BD19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5 5 5" xfId="55874" xr:uid="{6497847A-8C78-4195-9626-02A68C4BE711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6 2 5" xfId="55878" xr:uid="{74270623-B11E-4EFC-86F1-80FDDC4D0A2C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7 2 5" xfId="55879" xr:uid="{338FDBCF-862D-40DA-94A6-907B644E2831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8 2 5" xfId="55880" xr:uid="{6FE885A1-A424-436C-94EC-8105F2FB9A37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3 9 5" xfId="55848" xr:uid="{E7709201-B41C-4804-8D50-F1E033B25013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2 2 5" xfId="55885" xr:uid="{33180ED7-931B-4B95-90C2-8F286286D4EE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2 3 5" xfId="55884" xr:uid="{BB40A769-2A81-43C3-8341-8D9508C16D16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3 2 5" xfId="55886" xr:uid="{AE17BE6A-F17D-45BF-85D6-D66C2CF9727F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4 2 5" xfId="55887" xr:uid="{6AF30B63-D4A0-48F7-BF16-327177D3B678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2 5 5" xfId="55883" xr:uid="{36BC27F6-ABA7-44B5-B01D-5F4A09FA5B67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2 2 5" xfId="55889" xr:uid="{74D9013A-0387-41F8-B19F-19F2C20DC36D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3 3 5" xfId="55888" xr:uid="{2E10786A-0A6A-413D-B49E-9DDBE4678834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4 2 5" xfId="55890" xr:uid="{54560BD4-04D6-4582-848C-BCFC957323AA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5 2 5" xfId="55891" xr:uid="{DA9FB3E0-8055-437A-B456-9D888F09F056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2 6 5" xfId="55882" xr:uid="{A5F20794-1B55-4DB1-A943-4ADA5F1A468D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2 2 5" xfId="55894" xr:uid="{F6152911-2612-4CFD-9BA7-3F64FCADD6A7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2 3 5" xfId="55893" xr:uid="{A549E170-B2F9-4486-B37D-5947D169E6B6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3 2 5" xfId="55895" xr:uid="{89A35899-91F1-4B58-8DDF-ED6AA5C6373E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4 2 5" xfId="55896" xr:uid="{A93EA2DA-5D39-4BDD-896B-495BF5B18093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3 5 5" xfId="55892" xr:uid="{F1BE18CD-D339-45B0-A84C-B16E4D1FE36C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2 2 5" xfId="55898" xr:uid="{DC7B7941-D969-4FB1-A2FC-340C8549EF7C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3 2 5" xfId="55899" xr:uid="{769132C3-1EA5-4B12-8408-E4CC602754F1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4 2 5" xfId="55900" xr:uid="{002B49B7-AD90-4F33-B3FE-7E8C11E2E109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4 5 5" xfId="55897" xr:uid="{2EC99373-8833-43C8-AC0B-FA2C60DD2ED2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5 2 5" xfId="55901" xr:uid="{4E6783F2-6102-4F5D-9AB7-17D98F908D1D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6 2 5" xfId="55902" xr:uid="{29B61DF0-AEB4-4121-95CF-89DA77EC9817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7 2 5" xfId="55903" xr:uid="{DDDBF9E1-1BB1-4727-B051-C4FE2648294B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4 8 5" xfId="55881" xr:uid="{3C3B18D7-8BB8-4C9F-B907-D94DFF844F67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2 2 5" xfId="55907" xr:uid="{D48F834D-682F-4092-9ABC-FE538CA47915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2 3 5" xfId="55906" xr:uid="{3CC93155-4054-429B-9566-138F8A6465C8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3 2 5" xfId="55908" xr:uid="{63DC52ED-0356-45F5-9A24-19564CE08DF7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4 2 5" xfId="55909" xr:uid="{5228BE65-0CED-48DC-9BEF-62E681ED144C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2 5 5" xfId="55905" xr:uid="{61C5492B-71ED-4792-9914-F859D983B9DB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2 2 5" xfId="55911" xr:uid="{228EB256-33D4-4521-8FE4-7DC32192CD03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3 2 5" xfId="55912" xr:uid="{F5896D23-4531-405B-9AEF-7513901655DC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4 2 5" xfId="55913" xr:uid="{383DB9A2-28F1-467A-A9CC-84E47BCCFE71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3 5 5" xfId="55910" xr:uid="{92460221-AFDB-4E43-A46E-A2DA94B82B28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4 2 5" xfId="55914" xr:uid="{B759860D-5A86-4F17-A591-E585BAE5EEC5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5 2 5" xfId="55915" xr:uid="{537A428C-B38D-41B2-8A95-69EEB87F86AB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6 2 5" xfId="55916" xr:uid="{5ADB3378-EB68-41F1-9662-BE4385BA1AED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5 7 5" xfId="55904" xr:uid="{3B6EAEE7-EBEA-4CA3-8504-CBAF43C35D36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2 2 5" xfId="55919" xr:uid="{49E5BBB9-A8B9-441E-9AB8-EAB152B68B99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3 2 5" xfId="55920" xr:uid="{2F72C44F-B1F5-4268-9618-A42645227967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4 2 5" xfId="55921" xr:uid="{BE129EFA-8D41-4037-BEC8-4AF524463785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2 5 5" xfId="55918" xr:uid="{D17FA983-D300-4B51-A1C7-4DB8C4625A3C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3 2 5" xfId="55922" xr:uid="{F692C1A4-942C-4918-A1FE-BA096E06950F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4 2 5" xfId="55923" xr:uid="{C040EB73-2A2E-429D-9D91-5E6CD063890C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5 2 5" xfId="55924" xr:uid="{F05813CB-6746-4297-98BE-6F6C31B24009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6 6 5" xfId="55917" xr:uid="{0ACE54C7-251F-4AA7-A394-C52513A62D76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2 2 5" xfId="55926" xr:uid="{6E069C28-EC8F-407F-BF3F-635466776A9D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3 2 5" xfId="55927" xr:uid="{41276733-EB0C-44CF-B00C-E424322C959D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4 2 5" xfId="55928" xr:uid="{3291900E-9155-48D5-85C5-453B07E83F7F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7 5 5" xfId="55925" xr:uid="{B8EBE762-66F0-4E7C-AF7C-6F94419E7475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2 2 5" xfId="55930" xr:uid="{D6AA4994-ACCC-49CC-9E61-AF62809B384C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3 2 5" xfId="55931" xr:uid="{D3F2BF21-CA6C-42C4-9DDF-2AC6B8DB2D9F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4 2 5" xfId="55932" xr:uid="{471A651E-BCEE-4F4D-BB3F-2A72A94FBBE0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8 5 5" xfId="55929" xr:uid="{8A3B6E8C-809F-4224-9E14-CB8D9D29DBE1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4 9 2 5" xfId="55933" xr:uid="{5CFC6AC4-5F29-467C-92EE-D58F5013D648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0 2 5" xfId="55935" xr:uid="{16781751-7397-40E5-9343-49FE73582F48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1 2 5" xfId="55936" xr:uid="{663402C4-1804-4686-9576-769FE7340541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12 5" xfId="55934" xr:uid="{56723A0C-C764-42AF-8CFE-BAF6F4306B31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10 5" xfId="55937" xr:uid="{660CC437-D33D-49E5-B1C0-1C949B0EA8F9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2 2 5" xfId="55941" xr:uid="{26E87265-30E7-408A-8CA5-05D49486828A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3 2 5" xfId="55942" xr:uid="{D0C3BA83-77C1-4424-BA8E-314FD7B18306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4 2 5" xfId="55943" xr:uid="{5A1EAB01-C019-4D3F-B3BC-E7621BA1A6BA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2 5 5" xfId="55940" xr:uid="{A961218A-1185-4793-B09E-7530B724AE9C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2 2 5" xfId="55945" xr:uid="{5E07BF88-CBBF-450F-9ED4-E609C4968D88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3 2 5" xfId="55946" xr:uid="{DBDDD6EB-D1C9-481A-A84A-A9099FC91DDE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4 2 5" xfId="55947" xr:uid="{A41EFF82-C110-4296-A4C5-1D209B041F71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3 5 5" xfId="55944" xr:uid="{DC0C71D3-A909-411B-978B-CBF11ED86522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4 2 5" xfId="55948" xr:uid="{416643A7-63E7-46E2-BD8E-F22CBD85CB63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5 2 5" xfId="55949" xr:uid="{BE6E0081-5FA0-4222-9276-0C97E5B2395E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6 2 5" xfId="55950" xr:uid="{B17DA4A1-9B70-4C33-AE5C-8676A1287DE8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2 7 5" xfId="55939" xr:uid="{F714C79A-D23E-48AD-9696-5F9857CB0C54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2 2 5" xfId="55953" xr:uid="{FFD506EA-5CB4-4294-84E6-5B05EF113460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3 2 5" xfId="55954" xr:uid="{E6E8ECDA-9E7A-433D-9C60-08CB1D10FFD7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4 2 5" xfId="55955" xr:uid="{75DEE993-A83B-4C3A-ACB1-7632DB747305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2 5 5" xfId="55952" xr:uid="{6AF8B71C-06BE-45BF-A469-D341CD0FDF41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3 2 5" xfId="55956" xr:uid="{3D50E0E3-4EC9-4E4D-A46A-447F82BBA9B6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4 2 5" xfId="55957" xr:uid="{4D0FC3B8-4CFE-402F-855E-D51CADF9A2AF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5 2 5" xfId="55958" xr:uid="{62267854-BAFD-469E-88A2-7846DD3A6D2D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3 6 5" xfId="55951" xr:uid="{01629846-72D4-4CD4-A572-AD7D6B78E4D0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2 2 5" xfId="55960" xr:uid="{320B49A4-3008-4D3A-A0D9-1A175D4CB58F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3 2 5" xfId="55961" xr:uid="{1CB64682-FF0F-4E21-A7C4-4283DE678F43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4 2 5" xfId="55962" xr:uid="{0803962D-C94E-4CF4-A420-4E2743231425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4 5 5" xfId="55959" xr:uid="{5CF41C92-1E1D-4F29-B191-134F663319AE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2 2 5" xfId="55964" xr:uid="{20B7722E-0073-441E-9099-8289A873CA21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3 2 5" xfId="55965" xr:uid="{294475CD-D55B-4149-A5CE-5FA34D27B2F4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4 2 5" xfId="55966" xr:uid="{C85AF5D7-AC8E-4ECC-A62D-3D13A2FCA845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5 5 5" xfId="55963" xr:uid="{06072032-85DF-48AA-B60C-B2E4117A2993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6 2 5" xfId="55967" xr:uid="{6D200D04-54F6-4DDB-B478-6360DE50E994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7 2 5" xfId="55968" xr:uid="{66AC0659-94D2-4B72-8A17-D21715FC96E6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8 2 5" xfId="55969" xr:uid="{506D4697-B484-483B-B206-081C20A613CF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2 9 5" xfId="55938" xr:uid="{D7662EA5-99ED-416E-A490-88322F71EEF6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2 2 5" xfId="55972" xr:uid="{9D43EDAD-184F-43B1-9236-8A9757CBF997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3 2 5" xfId="55973" xr:uid="{2FCB3A38-7D3A-4C77-ADFF-A4533CF2A7ED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4 2 5" xfId="55974" xr:uid="{FE2E274C-F0B2-4FA7-942E-AF1653CE364E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2 5 5" xfId="55971" xr:uid="{0EE10A6C-67E9-4FC3-91E5-9D5E925D27D9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2 2 5" xfId="55976" xr:uid="{27D94A5D-DED8-4579-8A2C-079577F1FE7E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3 2 5" xfId="55977" xr:uid="{F02612E1-00D1-4A22-887C-2E841DA40497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4 2 5" xfId="55978" xr:uid="{49292B01-E471-4187-B188-FC5AC8894E20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3 5 5" xfId="55975" xr:uid="{922D555A-607E-4A4C-83A6-B310ACA94925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4 2 5" xfId="55979" xr:uid="{56B2EB53-63C4-43FE-A831-9D4FAB842823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5 2 5" xfId="55980" xr:uid="{3F34ADEA-3E34-4A7A-B382-F11476F8E789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6 2 5" xfId="55981" xr:uid="{947761B6-ED90-4452-803A-84FB9B30314E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3 7 5" xfId="55970" xr:uid="{B28CE6A0-356A-49C3-B211-C3CABCB7CDD4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2 2 5" xfId="55984" xr:uid="{5EEF3041-AED6-4568-8CAA-021B2C562515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3 2 5" xfId="55985" xr:uid="{0C1BA139-5953-422E-86FB-C3C10516DF9C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4 2 5" xfId="55986" xr:uid="{91304CF2-C933-4829-A2BA-38C75D5218B5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2 5 5" xfId="55983" xr:uid="{C2B7F0DE-C25D-4885-BDC8-E453FE32EA0E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3 2 5" xfId="55987" xr:uid="{73BC243E-F1F1-43F4-80B4-233D78218689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4 2 5" xfId="55988" xr:uid="{849B7B62-8E64-4679-9E72-B5A2F6119F8B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5 2 5" xfId="55989" xr:uid="{25FA601A-4573-4B14-840D-68F1308F87AB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4 6 5" xfId="55982" xr:uid="{FB73B226-E6FD-4F05-B17D-A6D650B17EE1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2 2 5" xfId="55991" xr:uid="{11238ADC-8861-4BDD-BFCD-1C15C7532416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3 2 5" xfId="55992" xr:uid="{87898CE3-9CA0-40DC-AFFC-4E1617D219B6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4 2 5" xfId="55993" xr:uid="{560323B5-6442-449B-8664-A4B38CD37536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5 5 5" xfId="55990" xr:uid="{9E882D35-1D8E-4B54-ACFE-E19A01078D49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2 2 5" xfId="55995" xr:uid="{40DF57C0-E0B2-46ED-B430-C9E29E5B3ADA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3 2 5" xfId="55996" xr:uid="{56FB25D2-0076-473F-8F3E-7781E6992B96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4 2 5" xfId="55997" xr:uid="{47050542-4E1D-4059-A08A-2A5FECC9830F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6 5 5" xfId="55994" xr:uid="{A5316563-391E-470D-974C-0B565EA41DB0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7 2 5" xfId="55998" xr:uid="{C00C9BC8-DC99-4239-BC71-FAC2A700CC67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8 2 5" xfId="55999" xr:uid="{00563AFD-B0FD-4687-8D31-2822FCD36399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2 9 2 5" xfId="56000" xr:uid="{DC0C64BC-0F07-4E44-9255-BC63C24CF7A3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2 2 5" xfId="56005" xr:uid="{E319C7E2-6184-491E-B57B-88E041869932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2 3 5" xfId="56004" xr:uid="{50521D3F-F718-446A-AE74-7F56A44A5E4B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3 2 5" xfId="56006" xr:uid="{499D8CFE-5063-474B-9100-182403D57310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4 2 5" xfId="56007" xr:uid="{4A1D9525-C593-4DD5-A4E5-248688DE4753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2 5 5" xfId="56003" xr:uid="{F3F84B1D-6151-4BCF-A7A2-17ABE5D6B577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2 2 5" xfId="56009" xr:uid="{4F695F0E-1FBE-439D-8C18-C6233256A499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3 2 5" xfId="56010" xr:uid="{792387F6-ECE3-420F-BD88-5BB98D1B7D38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4 2 5" xfId="56011" xr:uid="{1B567F59-F6FA-4C9A-9357-8985D0074313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3 5 5" xfId="56008" xr:uid="{55177C56-2754-4263-A00A-52142830B315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4 2 5" xfId="56012" xr:uid="{C24B8ED1-9DF2-4439-AE51-F359BAF3886C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5 2 5" xfId="56013" xr:uid="{5A497E14-C7D1-494E-AAA1-2470F3FAA669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6 2 5" xfId="56014" xr:uid="{FEDE77C7-E5E8-4F7D-8501-02F8CCCDE9D3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2 7 5" xfId="56002" xr:uid="{86B0CEB7-40C7-433E-8DB7-B77CC2D5D01A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2 2 5" xfId="56017" xr:uid="{BC9749F5-92A9-4F15-A63D-5E182CC5740F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3 2 5" xfId="56018" xr:uid="{35512A11-0B02-4691-A1AA-C4671461CD98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4 2 5" xfId="56019" xr:uid="{52B65CE5-14A4-437D-9A9B-707FB3FC9EEA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2 5 5" xfId="56016" xr:uid="{4EFE201B-B844-48A1-8301-38E9D5728E95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3 2 5" xfId="56020" xr:uid="{76A68B22-80C3-42D4-9ED4-2419AECC04AE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4 2 5" xfId="56021" xr:uid="{9EB9EB8F-C5AB-45D4-A429-3EC73567EF3E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5 2 5" xfId="56022" xr:uid="{BCD589AD-4597-47E9-8EC8-831751F00571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3 6 5" xfId="56015" xr:uid="{B1102324-8678-4DA3-994E-C4C1601D0F3B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2 2 5" xfId="56024" xr:uid="{DCE62577-686C-427F-BDB0-FC3F9864A055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3 2 5" xfId="56025" xr:uid="{E57A6525-29DD-4338-BC46-EBF80ABD2460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4 2 5" xfId="56026" xr:uid="{4EA40FCE-D426-4E64-BBB9-B4F3EA9EBE58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4 5 5" xfId="56023" xr:uid="{D285EBAF-1F34-40D8-B5BD-E99162F19A44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2 2 5" xfId="56028" xr:uid="{3EDD3A5B-FCD3-4A03-9E60-0239A9F75855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3 2 5" xfId="56029" xr:uid="{59145F55-AB14-40AB-84C7-83781FFAFDAA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4 2 5" xfId="56030" xr:uid="{5C41CCEC-92E0-41CE-91E5-9DC931340905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5 5 5" xfId="56027" xr:uid="{E465D498-E1BC-44EB-9280-915E14ECB674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6 2 5" xfId="56031" xr:uid="{77A4D614-1C61-48F3-A372-2591CEF3A2D5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7 2 5" xfId="56032" xr:uid="{EE22D9EA-1DEC-46B1-B84C-3846A24052D3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8 2 5" xfId="56033" xr:uid="{6738AC48-CD48-4E27-913E-4D7D46908649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3 9 5" xfId="56001" xr:uid="{9A56FE39-FCF8-4275-A9AB-CD8CC275D928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2 2 5" xfId="56037" xr:uid="{5E0FF170-B0CA-47A8-A7FB-1FC0E0EDA74F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3 2 5" xfId="56038" xr:uid="{119B2C3D-EF01-4F7B-9D8E-5667B6B089A6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4 2 5" xfId="56039" xr:uid="{FF3BD43C-1D6E-4A0A-ACA8-D2C3F018C19A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2 5 5" xfId="56036" xr:uid="{2EB8078B-82D9-4F2C-A89F-D33B88BBFB5E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3 2 5" xfId="56040" xr:uid="{B0F3F752-0D20-4F71-B58E-557A8C7D8A97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4 2 5" xfId="56041" xr:uid="{6CDC9E70-CEE6-44F6-8C03-0C239BE63922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5 2 5" xfId="56042" xr:uid="{4D3690D0-766D-4E78-BC4F-CC4EA3088A78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2 6 5" xfId="56035" xr:uid="{5C6107FC-8718-4968-AF5B-90E357750601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2 2 5" xfId="56044" xr:uid="{BCAA76F5-CD3C-46E5-8EC4-EE9C26DF020A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3 2 5" xfId="56045" xr:uid="{AE1B1C95-94A1-428D-8221-E0B9EE795498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4 2 5" xfId="56046" xr:uid="{0C9F5593-9321-4321-B35E-11288C42F985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3 5 5" xfId="56043" xr:uid="{FE20CC96-EBE8-4F96-AFBC-4B9FBA73EADD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2 2 5" xfId="56048" xr:uid="{CA7E5A86-30D5-43D1-9748-A58AF020262E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3 2 5" xfId="56049" xr:uid="{9424985D-4A64-4934-BBED-D4A73CB09128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4 2 5" xfId="56050" xr:uid="{FBE18757-4DF0-46FE-89C9-5BE127857C14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4 5 5" xfId="56047" xr:uid="{D7155714-6DBF-43DF-B11E-4D922223432C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5 2 5" xfId="56051" xr:uid="{C4BD48C9-E779-4C7D-A453-EA17BC971875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6 2 5" xfId="56052" xr:uid="{EE0E080C-6666-49CC-A423-41E2113C589D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7 2 5" xfId="56053" xr:uid="{67899A58-EEF1-4CC7-AD6B-73C8DF06F300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4 8 5" xfId="56034" xr:uid="{AD93DEC9-A5A3-41F0-8C25-4C1085DD8BBA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2 2 5" xfId="56056" xr:uid="{4B165C95-F676-462A-AE5D-DFF2DE25394A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3 2 5" xfId="56057" xr:uid="{F61BBC58-1D90-4F21-9E4E-90A779432F8E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4 2 5" xfId="56058" xr:uid="{2924C72C-B56C-4D76-8E3B-97F0C84D7D28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2 5 5" xfId="56055" xr:uid="{C029E23F-F609-4AD1-8164-C767F328CD93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2 2 5" xfId="56060" xr:uid="{3EFC930A-1520-4CC7-B232-31C1C66785CC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3 2 5" xfId="56061" xr:uid="{46A909C2-949A-4F96-B65C-4D75F70F2376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4 2 5" xfId="56062" xr:uid="{90BD8F2A-E688-4012-9D12-ED7323726EEE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3 5 5" xfId="56059" xr:uid="{1E9CABC6-9158-4DD3-9942-8F0CFB114D78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4 2 5" xfId="56063" xr:uid="{9DF2447E-FEC0-474D-94C6-FD1155446A41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5 2 5" xfId="56064" xr:uid="{83B46EE4-A5A6-4EEF-8F50-BE3BA6DC59DA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6 2 5" xfId="56065" xr:uid="{7F415338-2F97-48A1-963E-87521A808454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5 7 5" xfId="56054" xr:uid="{F71D7F6F-41CF-4A7A-8F0A-836DD803D01A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2 2 5" xfId="56068" xr:uid="{40204DEE-B1BB-4ABF-8659-EB561AB16FE7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3 2 5" xfId="56069" xr:uid="{DE86608F-0B81-453B-855F-8D01A9D180F2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4 2 5" xfId="56070" xr:uid="{000D9F0D-FC53-4DA2-B261-4BE378B0186A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2 5 5" xfId="56067" xr:uid="{D923448D-91D7-42B5-BED0-D6E563F526C2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3 2 5" xfId="56071" xr:uid="{C34B0DDD-15C4-4DC5-BBF7-21C26A90C137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4 2 5" xfId="56072" xr:uid="{2EFC2A0F-D071-4CC5-AB15-6C87E838CBB6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5 2 5" xfId="56073" xr:uid="{04FCC724-1ED2-429C-B604-469526385F00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6 6 5" xfId="56066" xr:uid="{A1D68B41-8103-4F03-B7D2-02066F46838B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2 2 5" xfId="56075" xr:uid="{F8906A9F-E54C-4491-96CE-4D2CF75A258B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3 2 5" xfId="56076" xr:uid="{577E0EBF-7866-43B7-9B10-91F74A20ABEC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4 2 5" xfId="56077" xr:uid="{B21C0645-C318-455C-AA8B-1943DE3E52F0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7 5 5" xfId="56074" xr:uid="{EBDBB29D-0701-41D1-8038-AA985E7FE296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2 2 5" xfId="56079" xr:uid="{69DE601B-2B30-450F-82A2-5D32B551860C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3 2 5" xfId="56080" xr:uid="{DF3798B9-C989-48FA-A775-107BC0CFA95C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4 2 5" xfId="56081" xr:uid="{3E27C2B4-B3FA-4355-8645-0E2B2CB50844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8 5 5" xfId="56078" xr:uid="{49E9AA4F-EF40-4770-AD64-BEACD2363A38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5 9 2 5" xfId="56082" xr:uid="{2B7C86B2-1BD4-47CE-9182-DFD4294CA943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10 5" xfId="56083" xr:uid="{CC1D007E-98D5-476B-AC8B-2D9EEF432BD7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2 2 5" xfId="56087" xr:uid="{587EC2DA-67F1-497E-82C2-312862D0E16D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3 2 5" xfId="56088" xr:uid="{2CCA9227-C18B-4419-9C0E-4C12DC4F61E9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4 2 5" xfId="56089" xr:uid="{02ED4C40-6499-40D5-A46F-DC833C2789D6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2 5 5" xfId="56086" xr:uid="{0C7ED61C-E951-4DD8-9142-F102742417A9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2 2 5" xfId="56091" xr:uid="{A7F31D64-28D6-4ECF-95F7-0AB1E583698C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3 2 5" xfId="56092" xr:uid="{088AB113-9603-4295-BA5B-076D6475C2EB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4 2 5" xfId="56093" xr:uid="{B8509502-D9A7-4409-8956-29C9A2BA341B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3 5 5" xfId="56090" xr:uid="{1A47DC97-3CC9-4D19-968B-530CB20E808A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4 2 5" xfId="56094" xr:uid="{882B2899-927E-426B-8BC2-985187DAD3E7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5 2 5" xfId="56095" xr:uid="{B27176BD-18A9-4680-B2B7-A36795521E58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6 2 5" xfId="56096" xr:uid="{C251B8C0-C328-43C4-82F9-4A7FBA9B3C7E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2 7 5" xfId="56085" xr:uid="{870A5792-9FF2-443B-A156-909FD944F4E2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2 2 5" xfId="56099" xr:uid="{4C1F0175-3272-434B-B312-9EE5010C5CA0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3 2 5" xfId="56100" xr:uid="{F30C124E-260B-49D5-BFF5-CA066F0AD923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4 2 5" xfId="56101" xr:uid="{0DEF3CBB-D095-4501-B8D6-7F1663EB2478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2 5 5" xfId="56098" xr:uid="{0825C564-3911-4519-BD35-9C9A5893CFE3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3 2 5" xfId="56102" xr:uid="{DC4F92A1-F308-443C-A74F-09CA10D616D6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4 2 5" xfId="56103" xr:uid="{80BEDB94-2CBC-4A5E-80CF-976A4E68DCC2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5 2 5" xfId="56104" xr:uid="{478189E8-8DE8-413F-848F-55DA159936BA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3 6 5" xfId="56097" xr:uid="{3B4FFA8B-0954-4412-8870-1011D498C3B1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2 2 5" xfId="56106" xr:uid="{02AD8F1D-D09E-4789-90A9-C5E765F54BDF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3 2 5" xfId="56107" xr:uid="{773173A2-1B5B-46B8-AA1F-FAF1DCA95D5C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4 2 5" xfId="56108" xr:uid="{6B615FD6-A016-4CCD-8E4E-49A716E3D3F8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4 5 5" xfId="56105" xr:uid="{26D3739F-1B50-4AB9-8453-EBDE77F379B3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2 2 5" xfId="56110" xr:uid="{933B745C-9C36-4601-851D-92EE9245382D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3 2 5" xfId="56111" xr:uid="{E33DEDCA-08B0-403A-9D15-4724DD8DFC9F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4 2 5" xfId="56112" xr:uid="{D34D5407-9BDD-4784-8B55-A0E9A2FC5156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5 5 5" xfId="56109" xr:uid="{B6EC2D8F-7AD4-4309-847A-4AB1DB7D84F3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6 2 5" xfId="56113" xr:uid="{4BCEB7D5-90CB-4B5E-BE90-D57C9A7EA727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7 2 5" xfId="56114" xr:uid="{2233B4CD-9783-4D37-B606-866ADC4E1ADB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8 2 5" xfId="56115" xr:uid="{499426C7-D64C-4484-99C1-855E93868471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2 9 5" xfId="56084" xr:uid="{049D0A02-DF5B-4555-9058-3F771AEBF551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2 2 5" xfId="56118" xr:uid="{C5F5D9AA-D9B9-453B-B00E-29A1A3736D10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3 2 5" xfId="56119" xr:uid="{9B8B6788-84DC-4CFD-A1B2-35C1AEB3DA74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4 2 5" xfId="56120" xr:uid="{2518479F-623B-4E66-97E0-DAB0D86A9C3B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2 5 5" xfId="56117" xr:uid="{22DA28FE-162F-46CB-9888-577B77800973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2 2 5" xfId="56122" xr:uid="{780E202E-B125-44AD-9094-587035218878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3 2 5" xfId="56123" xr:uid="{04A817BC-33EC-4E85-9691-101A4241EFD3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4 2 5" xfId="56124" xr:uid="{D6E8B7D5-2E20-4096-9DEF-2A5AC205C59A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3 5 5" xfId="56121" xr:uid="{D7C70633-474C-4E59-8BB5-14C40BB4E222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4 2 5" xfId="56125" xr:uid="{63E87209-616F-4C87-9575-CA1253B9137C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5 2 5" xfId="56126" xr:uid="{08B97A90-C92C-43C8-AAA8-9848B7517F71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6 2 5" xfId="56127" xr:uid="{F5C67215-0551-4169-BE65-AEF12E34779E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3 7 5" xfId="56116" xr:uid="{21C88CE1-548C-4484-9BCF-08D5AAECFA8D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2 2 5" xfId="56130" xr:uid="{191E6EB3-CBB1-4C81-973C-8A9A94CA5052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3 2 5" xfId="56131" xr:uid="{91621F27-E7B0-4298-8889-2BAC10F448F4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4 2 5" xfId="56132" xr:uid="{78EB42E0-6D62-4210-92EC-CB8480E07F55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2 5 5" xfId="56129" xr:uid="{6AD5B737-E01C-4BF7-9F4E-E17DD1684075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3 2 5" xfId="56133" xr:uid="{F334BA79-0A3C-4747-8CFB-AA6888B2391F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4 2 5" xfId="56134" xr:uid="{7671DA7E-6920-48DA-9EE1-11F2CF58B046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5 2 5" xfId="56135" xr:uid="{5A638C56-4C91-4144-AFCC-6F4BF13C7535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4 6 5" xfId="56128" xr:uid="{CD63D4C9-631E-40EA-8897-3BAA647990DF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2 2 5" xfId="56137" xr:uid="{831545E4-B481-4576-9E4D-C218CABCBEBC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3 2 5" xfId="56138" xr:uid="{E240F0A7-D5E9-45E1-92A8-85547F8DD81F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4 2 5" xfId="56139" xr:uid="{1BD54FC2-0D08-4453-B14E-B5ED514341B7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5 5 5" xfId="56136" xr:uid="{C413BFBB-92D3-421A-880E-159C859A7E58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2 2 5" xfId="56141" xr:uid="{4C2AE536-EBD1-461C-97E7-0777D60DBF8D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3 2 5" xfId="56142" xr:uid="{AD9D3C1C-4A23-442C-9808-11BA34AB2D12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4 2 5" xfId="56143" xr:uid="{6B11FFFB-BE28-46CB-9126-3974A5E342A2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6 5 5" xfId="56140" xr:uid="{DE35FECE-72CA-4037-832F-FF93C53C8AD4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7 2 5" xfId="56144" xr:uid="{CE5DD98E-A33F-4E7B-B56D-CAC205D829D0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8 2 5" xfId="56145" xr:uid="{5EEF1E9A-3C6E-46FB-B312-47F96DDD5315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6 9 2 5" xfId="56146" xr:uid="{7CCA084A-B6EC-4E91-8041-154A7E0F9D33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2 2 5" xfId="56151" xr:uid="{585441B8-9DBB-45D4-B1EB-0D1E1F9631B5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2 3 5" xfId="56150" xr:uid="{8D8F97F9-EBA3-431E-81D4-74FBE3F50A07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3 2 5" xfId="56152" xr:uid="{25110D1D-0F5C-487B-97A8-0ED0982AE26E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4 2 5" xfId="56153" xr:uid="{9AD79DF8-0BB2-4900-8F52-E3DBB0EC00F0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2 5 5" xfId="56149" xr:uid="{D90095BC-DF34-4FD1-8243-6850671EA3C5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2 2 5" xfId="56155" xr:uid="{F623EBAB-125B-4E05-87B5-51A894442B9A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3 2 5" xfId="56156" xr:uid="{7EB60E84-F525-43A2-A1FE-76AF38055056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4 2 5" xfId="56157" xr:uid="{B85F190C-588E-4F42-A177-9B5DFE5B170F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3 5 5" xfId="56154" xr:uid="{EEC834F5-0986-4100-B993-2FEE3B01534C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4 2 5" xfId="56158" xr:uid="{334782BA-014D-4F30-B5D2-41395E7AAD32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5 2 5" xfId="56159" xr:uid="{7B3405F1-8AFF-4577-95F3-2D347ACB531D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6 2 5" xfId="56160" xr:uid="{CE60F770-E503-449C-8875-2D3FCE68293C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2 7 5" xfId="56148" xr:uid="{7D5CBC6B-EF0F-4647-9BCC-EE4400810BC4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2 2 5" xfId="56163" xr:uid="{6ABFB3BD-DE3A-4915-B7FE-1C8B960C61C8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3 2 5" xfId="56164" xr:uid="{9AA3D93D-7041-4428-8BA6-804CE0E6128F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4 2 5" xfId="56165" xr:uid="{86F54CA3-9A17-4A63-A30E-038EB2E26A8D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2 5 5" xfId="56162" xr:uid="{F7443743-F4A2-4D08-AF9D-86F83D1FB741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3 2 5" xfId="56166" xr:uid="{927DE08D-72A9-4206-9F48-2CB377B41303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4 2 5" xfId="56167" xr:uid="{3C715201-FD8A-484E-8CB9-597EDE1E9C6B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5 2 5" xfId="56168" xr:uid="{A12D9F9E-41EF-49B1-AFBC-EF2B2A415A69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3 6 5" xfId="56161" xr:uid="{33C4A652-2691-4A2B-A024-334ABCD44280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2 2 5" xfId="56170" xr:uid="{645900AB-5747-44EA-BE24-42C4C4AF5929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3 2 5" xfId="56171" xr:uid="{AE574021-7EEB-4C87-8C5C-0FC79DEBFEFD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4 2 5" xfId="56172" xr:uid="{1849CD39-66A0-49C2-9198-7C2CFCAF7D59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4 5 5" xfId="56169" xr:uid="{DEEC420C-5955-42D7-BEA4-2A1C724F4F83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2 2 5" xfId="56174" xr:uid="{1D10B26A-9809-4562-B8E7-B6179E79DCC5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3 2 5" xfId="56175" xr:uid="{D5DA8F02-18FD-4F14-9452-9F6B19C89898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4 2 5" xfId="56176" xr:uid="{A11081B9-3FFA-429C-A325-46BED34F2DB0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5 5 5" xfId="56173" xr:uid="{577A70D1-DC1F-4A54-A9C9-B3A4E29C52D8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6 2 5" xfId="56177" xr:uid="{387EDDE9-87D6-4CA3-BCD9-B4379857B548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7 2 5" xfId="56178" xr:uid="{26F7BB93-D0A6-48A7-8A24-CD9CA91C9633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8 2 5" xfId="56179" xr:uid="{0B1A8C84-8A5B-4A85-896D-02369D0810C5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7 9 5" xfId="56147" xr:uid="{A1F97316-6AE4-4691-85EE-532BD8B66F41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2 2 5" xfId="56183" xr:uid="{0DE7BF57-D834-4A4D-AAB1-D9D1D6A26971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3 2 5" xfId="56184" xr:uid="{88E380E3-7DFF-43CB-93A4-C42C5A02947F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4 2 5" xfId="56185" xr:uid="{72289933-E0BE-4C3A-9A47-0558B63220C2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2 5 5" xfId="56182" xr:uid="{E9645EA4-825C-49DF-BA70-F6D02B1E4469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3 2 5" xfId="56186" xr:uid="{CBBEDE1D-4431-42FB-B068-2F34FCBFEFE9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4 2 5" xfId="56187" xr:uid="{DDFD7AC4-46FA-453B-8188-EB4CAF4401A2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5 2 5" xfId="56188" xr:uid="{078A14A1-0233-4CF5-8A51-C51AC0B323F3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2 6 5" xfId="56181" xr:uid="{1CDAA3B5-4D0E-4D12-8D64-BC227014813B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2 2 5" xfId="56190" xr:uid="{D53EBCB6-4E08-4F0E-8B38-A3904096CB33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3 2 5" xfId="56191" xr:uid="{AC15B12D-D13E-44A9-A7C4-4514594E7BA6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4 2 5" xfId="56192" xr:uid="{FD1AABA0-FC79-4E68-8343-444F7EAACD8F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3 5 5" xfId="56189" xr:uid="{E7CA5BA5-6FD9-4BC0-A066-0555F9E58207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2 2 5" xfId="56194" xr:uid="{EF44A11A-FC8E-4C1D-B7B7-102B81C3ACFC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3 2 5" xfId="56195" xr:uid="{F1CD5C4B-35E8-48D8-A552-A7390435CFA5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4 2 5" xfId="56196" xr:uid="{BDDB85A8-2B8B-4E53-811A-406A32CB1E65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4 5 5" xfId="56193" xr:uid="{58226652-02BC-4915-9E82-429C729E9BEC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5 2 5" xfId="56197" xr:uid="{1490C259-30EA-42E9-ACC1-E5901911E16E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6 2 5" xfId="56198" xr:uid="{0BA662F4-F6B5-4AAC-80DB-E696C765B4AB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7 2 5" xfId="56199" xr:uid="{3D89F1E9-A758-4861-8535-256278917DCC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8 8 5" xfId="56180" xr:uid="{B329BFCE-6230-43A8-ACF0-1CC209851263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2 2 5" xfId="56202" xr:uid="{5EE965A1-86C2-4BC3-9D6F-E5DAFB4CD148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3 2 5" xfId="56203" xr:uid="{78400990-2393-4645-9213-17C520EF37D5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4 2 5" xfId="56204" xr:uid="{4CBEAC8D-B9EA-4F3C-878A-27DC56AB0946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2 5 5" xfId="56201" xr:uid="{16192BB7-175F-4620-8C04-B509DE2802B8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2 2 5" xfId="56206" xr:uid="{82657D53-D875-4BA1-8F84-9185B495CF89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3 2 5" xfId="56207" xr:uid="{DEA2E5BC-E765-4F9A-8BF3-87AC580C4270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4 2 5" xfId="56208" xr:uid="{7B646AF8-30E4-4B1C-BA19-C35CC9553DF4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3 5 5" xfId="56205" xr:uid="{E8261B46-DACD-4966-A5E6-CDEFE9B0A6C8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4 2 5" xfId="56209" xr:uid="{35EFBDB2-A96D-42EE-9FBC-A60CE8719F19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5 2 5" xfId="56210" xr:uid="{6DDBE5C0-BBD4-47EB-8A99-B7B29264C06C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6 2 5" xfId="56211" xr:uid="{07971DDB-F3C8-4003-9641-749790F19626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Normal 9 9 7 5" xfId="56200" xr:uid="{2C6CE260-99A1-4A3A-B772-0726D77435C1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19" xfId="56212" xr:uid="{4C15218B-1B4D-45EB-A1E7-D9A4C88038A4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20" xfId="55642" xr:uid="{A5F740C1-821C-47AA-BF25-24DFDA6C74CB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Гиперссылка 2 2 5" xfId="56213" xr:uid="{815A3E32-7B04-40EE-ADE1-8B7DCFE254B7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3" xfId="6512" xr:uid="{15338134-B47F-4E4E-A7CD-D7DDB77BE380}"/>
    <cellStyle name="Обычный 2 2 2 4" xfId="5920" xr:uid="{F34B0FCD-2284-45E0-A249-022EE7D8F27C}"/>
    <cellStyle name="Обычный 2 2 2 5" xfId="56215" xr:uid="{6BC33F4A-F950-4D8A-BAEA-66A1AF57AE32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Обычный 2 3 5" xfId="56214" xr:uid="{70C8F769-EEE5-4368-A3A3-88B0533203BD}"/>
    <cellStyle name="常规_Sheet1_1" xfId="4413" xr:uid="{8DDB4F7E-5463-4D04-BCFE-4D656C463C68}"/>
  </cellStyles>
  <dxfs count="33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file:///Z:\Sales%20Share%20Folder\pictures\BNAFLC2.jpg" TargetMode="External"/><Relationship Id="rId18" Type="http://schemas.openxmlformats.org/officeDocument/2006/relationships/image" Target="file:///Z:\Sales%20Share%20Folder\pictures\BBNPTHZ.jpg" TargetMode="External"/><Relationship Id="rId26" Type="http://schemas.openxmlformats.org/officeDocument/2006/relationships/image" Target="file:///Z:\Sales%20Share%20Folder\pictures\BNER61.jpg" TargetMode="External"/><Relationship Id="rId39" Type="http://schemas.openxmlformats.org/officeDocument/2006/relationships/image" Target="file:///Z:\Sales%20Share%20Folder\pictures\DTPG.jpg" TargetMode="External"/><Relationship Id="rId21" Type="http://schemas.openxmlformats.org/officeDocument/2006/relationships/image" Target="file:///Z:\Sales%20Share%20Folder\pictures\SGTSH29.jpg" TargetMode="External"/><Relationship Id="rId34" Type="http://schemas.openxmlformats.org/officeDocument/2006/relationships/image" Target="file:///Z:\Sales%20Share%20Folder\pictures\XBT3G.jpg" TargetMode="External"/><Relationship Id="rId42" Type="http://schemas.openxmlformats.org/officeDocument/2006/relationships/image" Target="file:///Z:\Sales%20Share%20Folder\pictures\SHPRZ.jpg" TargetMode="External"/><Relationship Id="rId47" Type="http://schemas.openxmlformats.org/officeDocument/2006/relationships/image" Target="file:///Z:\Sales%20Share%20Folder\pictures\PWKKCC.jpg" TargetMode="External"/><Relationship Id="rId50" Type="http://schemas.openxmlformats.org/officeDocument/2006/relationships/image" Target="file:///Z:\Sales%20Share%20Folder\pictures\PHAR.jpg" TargetMode="External"/><Relationship Id="rId7" Type="http://schemas.openxmlformats.org/officeDocument/2006/relationships/image" Target="file:///Z:\Sales%20Share%20Folder\pictures\BNTG.jpg" TargetMode="External"/><Relationship Id="rId2" Type="http://schemas.openxmlformats.org/officeDocument/2006/relationships/image" Target="file:///Z:\Sales%20Share%20Folder\pictures\SGTSH12.jpg" TargetMode="External"/><Relationship Id="rId16" Type="http://schemas.openxmlformats.org/officeDocument/2006/relationships/image" Target="file:///Z:\Sales%20Share%20Folder\pictures\BBNPT5C.jpg" TargetMode="External"/><Relationship Id="rId29" Type="http://schemas.openxmlformats.org/officeDocument/2006/relationships/image" Target="file:///Z:\Sales%20Share%20Folder\pictures\SEGHT20.jpg" TargetMode="External"/><Relationship Id="rId11" Type="http://schemas.openxmlformats.org/officeDocument/2006/relationships/image" Target="file:///Z:\Sales%20Share%20Folder\pictures\MDGZ414.jpg" TargetMode="External"/><Relationship Id="rId24" Type="http://schemas.openxmlformats.org/officeDocument/2006/relationships/image" Target="file:///Z:\Sales%20Share%20Folder\pictures\BBEB.jpg" TargetMode="External"/><Relationship Id="rId32" Type="http://schemas.openxmlformats.org/officeDocument/2006/relationships/image" Target="file:///Z:\Sales%20Share%20Folder\pictures\XBAL4.jpg" TargetMode="External"/><Relationship Id="rId37" Type="http://schemas.openxmlformats.org/officeDocument/2006/relationships/image" Target="file:///Z:\Sales%20Share%20Folder\pictures\XTBB14G.jpg" TargetMode="External"/><Relationship Id="rId40" Type="http://schemas.openxmlformats.org/officeDocument/2006/relationships/image" Target="file:///Z:\Sales%20Share%20Folder\pictures\SEPTN.jpg" TargetMode="External"/><Relationship Id="rId45" Type="http://schemas.openxmlformats.org/officeDocument/2006/relationships/image" Target="file:///Z:\Sales%20Share%20Folder\pictures\FSPW.jpg" TargetMode="External"/><Relationship Id="rId53" Type="http://schemas.openxmlformats.org/officeDocument/2006/relationships/image" Target="file:///Z:\Sales%20Share%20Folder\pictures\IPTM.jpg" TargetMode="External"/><Relationship Id="rId5" Type="http://schemas.openxmlformats.org/officeDocument/2006/relationships/image" Target="file:///Z:\Sales%20Share%20Folder\pictures\SGSH10.jpg" TargetMode="External"/><Relationship Id="rId10" Type="http://schemas.openxmlformats.org/officeDocument/2006/relationships/image" Target="file:///Z:\Sales%20Share%20Folder\pictures\BNTB4.jpg" TargetMode="External"/><Relationship Id="rId19" Type="http://schemas.openxmlformats.org/officeDocument/2006/relationships/image" Target="file:///Z:\Sales%20Share%20Folder\pictures\LBTCZIN.jpg" TargetMode="External"/><Relationship Id="rId31" Type="http://schemas.openxmlformats.org/officeDocument/2006/relationships/image" Target="file:///Z:\Sales%20Share%20Folder\pictures\XBAL3G.jpg" TargetMode="External"/><Relationship Id="rId44" Type="http://schemas.openxmlformats.org/officeDocument/2006/relationships/image" Target="file:///Z:\Sales%20Share%20Folder\pictures\FLIZ.jpg" TargetMode="External"/><Relationship Id="rId52" Type="http://schemas.openxmlformats.org/officeDocument/2006/relationships/image" Target="file:///Z:\Sales%20Share%20Folder\pictures\PHWO.jpg" TargetMode="External"/><Relationship Id="rId4" Type="http://schemas.openxmlformats.org/officeDocument/2006/relationships/image" Target="file:///Z:\Sales%20Share%20Folder\pictures\SGTSH10.jpg" TargetMode="External"/><Relationship Id="rId9" Type="http://schemas.openxmlformats.org/officeDocument/2006/relationships/image" Target="file:///Z:\Sales%20Share%20Folder\pictures\BNTRDO.jpg" TargetMode="External"/><Relationship Id="rId14" Type="http://schemas.openxmlformats.org/officeDocument/2006/relationships/image" Target="file:///Z:\Sales%20Share%20Folder\pictures\SEGH14.jpg" TargetMode="External"/><Relationship Id="rId22" Type="http://schemas.openxmlformats.org/officeDocument/2006/relationships/image" Target="file:///Z:\Sales%20Share%20Folder\pictures\CBETB4.jpg" TargetMode="External"/><Relationship Id="rId27" Type="http://schemas.openxmlformats.org/officeDocument/2006/relationships/image" Target="file:///Z:\Sales%20Share%20Folder\pictures\BNE2CZIN.jpg" TargetMode="External"/><Relationship Id="rId30" Type="http://schemas.openxmlformats.org/officeDocument/2006/relationships/image" Target="file:///Z:\Sales%20Share%20Folder\pictures\USGSHSS10.jpg" TargetMode="External"/><Relationship Id="rId35" Type="http://schemas.openxmlformats.org/officeDocument/2006/relationships/image" Target="file:///Z:\Sales%20Share%20Folder\pictures\XBT4G.jpg" TargetMode="External"/><Relationship Id="rId43" Type="http://schemas.openxmlformats.org/officeDocument/2006/relationships/image" Target="file:///Z:\Sales%20Share%20Folder\pictures\FSPCZ.jpg" TargetMode="External"/><Relationship Id="rId48" Type="http://schemas.openxmlformats.org/officeDocument/2006/relationships/image" Target="file:///Z:\Sales%20Share%20Folder\pictures\DPWB.jpg" TargetMode="External"/><Relationship Id="rId8" Type="http://schemas.openxmlformats.org/officeDocument/2006/relationships/image" Target="file:///Z:\Sales%20Share%20Folder\pictures\MDGZ527.jpg" TargetMode="External"/><Relationship Id="rId51" Type="http://schemas.openxmlformats.org/officeDocument/2006/relationships/image" Target="file:///Z:\Sales%20Share%20Folder\pictures\PWBF.jpg" TargetMode="External"/><Relationship Id="rId3" Type="http://schemas.openxmlformats.org/officeDocument/2006/relationships/image" Target="file:///Z:\Sales%20Share%20Folder\pictures\SGSH12.jpg" TargetMode="External"/><Relationship Id="rId12" Type="http://schemas.openxmlformats.org/officeDocument/2006/relationships/image" Target="file:///Z:\Sales%20Share%20Folder\pictures\MDGZ347.jpg" TargetMode="External"/><Relationship Id="rId17" Type="http://schemas.openxmlformats.org/officeDocument/2006/relationships/image" Target="file:///Z:\Sales%20Share%20Folder\pictures\BBNPTWG.jpg" TargetMode="External"/><Relationship Id="rId25" Type="http://schemas.openxmlformats.org/officeDocument/2006/relationships/image" Target="file:///Z:\Sales%20Share%20Folder\pictures\BNETB.jpg" TargetMode="External"/><Relationship Id="rId33" Type="http://schemas.openxmlformats.org/officeDocument/2006/relationships/image" Target="file:///Z:\Sales%20Share%20Folder\pictures\XBAL5.jpg" TargetMode="External"/><Relationship Id="rId38" Type="http://schemas.openxmlformats.org/officeDocument/2006/relationships/image" Target="file:///Z:\Sales%20Share%20Folder\pictures\STHP.jpg" TargetMode="External"/><Relationship Id="rId46" Type="http://schemas.openxmlformats.org/officeDocument/2006/relationships/image" Target="file:///Z:\Sales%20Share%20Folder\pictures\FSPI.jpg" TargetMode="External"/><Relationship Id="rId20" Type="http://schemas.openxmlformats.org/officeDocument/2006/relationships/image" Target="file:///Z:\Sales%20Share%20Folder\pictures\LBIFB.jpg" TargetMode="External"/><Relationship Id="rId41" Type="http://schemas.openxmlformats.org/officeDocument/2006/relationships/image" Target="file:///Z:\Sales%20Share%20Folder\pictures\SHPC.jpg" TargetMode="External"/><Relationship Id="rId54" Type="http://schemas.openxmlformats.org/officeDocument/2006/relationships/image" Target="file:///Z:\Sales%20Share%20Folder\pictures\DPHK.jpg" TargetMode="External"/><Relationship Id="rId1" Type="http://schemas.openxmlformats.org/officeDocument/2006/relationships/image" Target="../media/image1.jpeg"/><Relationship Id="rId6" Type="http://schemas.openxmlformats.org/officeDocument/2006/relationships/image" Target="file:///Z:\Sales%20Share%20Folder\pictures\SGTSH30.jpg" TargetMode="External"/><Relationship Id="rId15" Type="http://schemas.openxmlformats.org/officeDocument/2006/relationships/image" Target="file:///Z:\Sales%20Share%20Folder\pictures\BBTNPC.jpg" TargetMode="External"/><Relationship Id="rId23" Type="http://schemas.openxmlformats.org/officeDocument/2006/relationships/image" Target="file:///Z:\Sales%20Share%20Folder\pictures\SPECN.jpg" TargetMode="External"/><Relationship Id="rId28" Type="http://schemas.openxmlformats.org/officeDocument/2006/relationships/image" Target="file:///Z:\Sales%20Share%20Folder\pictures\SEGH20.jpg" TargetMode="External"/><Relationship Id="rId36" Type="http://schemas.openxmlformats.org/officeDocument/2006/relationships/image" Target="file:///Z:\Sales%20Share%20Folder\pictures\XBT5G.jpg" TargetMode="External"/><Relationship Id="rId49" Type="http://schemas.openxmlformats.org/officeDocument/2006/relationships/image" Target="file:///Z:\Sales%20Share%20Folder\pictures\PHBO.jpg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2809875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2152650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925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</xdr:col>
      <xdr:colOff>123825</xdr:colOff>
      <xdr:row>19</xdr:row>
      <xdr:rowOff>57150</xdr:rowOff>
    </xdr:from>
    <xdr:to>
      <xdr:col>4</xdr:col>
      <xdr:colOff>885825</xdr:colOff>
      <xdr:row>20</xdr:row>
      <xdr:rowOff>361950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"/>
        <a:stretch>
          <a:fillRect/>
        </a:stretch>
      </xdr:blipFill>
      <xdr:spPr>
        <a:xfrm>
          <a:off x="2676525" y="35147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22</xdr:row>
      <xdr:rowOff>57150</xdr:rowOff>
    </xdr:from>
    <xdr:to>
      <xdr:col>4</xdr:col>
      <xdr:colOff>885825</xdr:colOff>
      <xdr:row>23</xdr:row>
      <xdr:rowOff>361950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"/>
        <a:stretch>
          <a:fillRect/>
        </a:stretch>
      </xdr:blipFill>
      <xdr:spPr>
        <a:xfrm>
          <a:off x="2676525" y="48863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24</xdr:row>
      <xdr:rowOff>95250</xdr:rowOff>
    </xdr:from>
    <xdr:to>
      <xdr:col>4</xdr:col>
      <xdr:colOff>876300</xdr:colOff>
      <xdr:row>25</xdr:row>
      <xdr:rowOff>400050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"/>
        <a:stretch>
          <a:fillRect/>
        </a:stretch>
      </xdr:blipFill>
      <xdr:spPr>
        <a:xfrm>
          <a:off x="2667000" y="58388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28</xdr:row>
      <xdr:rowOff>57150</xdr:rowOff>
    </xdr:from>
    <xdr:to>
      <xdr:col>4</xdr:col>
      <xdr:colOff>876300</xdr:colOff>
      <xdr:row>29</xdr:row>
      <xdr:rowOff>361950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5"/>
        <a:stretch>
          <a:fillRect/>
        </a:stretch>
      </xdr:blipFill>
      <xdr:spPr>
        <a:xfrm>
          <a:off x="2667000" y="76295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31</xdr:row>
      <xdr:rowOff>57150</xdr:rowOff>
    </xdr:from>
    <xdr:to>
      <xdr:col>4</xdr:col>
      <xdr:colOff>876300</xdr:colOff>
      <xdr:row>32</xdr:row>
      <xdr:rowOff>361950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6"/>
        <a:stretch>
          <a:fillRect/>
        </a:stretch>
      </xdr:blipFill>
      <xdr:spPr>
        <a:xfrm>
          <a:off x="2667000" y="90011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35</xdr:row>
      <xdr:rowOff>47625</xdr:rowOff>
    </xdr:from>
    <xdr:to>
      <xdr:col>4</xdr:col>
      <xdr:colOff>857250</xdr:colOff>
      <xdr:row>36</xdr:row>
      <xdr:rowOff>304800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7"/>
        <a:stretch>
          <a:fillRect/>
        </a:stretch>
      </xdr:blipFill>
      <xdr:spPr>
        <a:xfrm>
          <a:off x="2647950" y="108204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38</xdr:row>
      <xdr:rowOff>66675</xdr:rowOff>
    </xdr:from>
    <xdr:to>
      <xdr:col>4</xdr:col>
      <xdr:colOff>876300</xdr:colOff>
      <xdr:row>40</xdr:row>
      <xdr:rowOff>219075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8"/>
        <a:stretch>
          <a:fillRect/>
        </a:stretch>
      </xdr:blipFill>
      <xdr:spPr>
        <a:xfrm>
          <a:off x="2752725" y="123539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42</xdr:row>
      <xdr:rowOff>38100</xdr:rowOff>
    </xdr:from>
    <xdr:to>
      <xdr:col>4</xdr:col>
      <xdr:colOff>876300</xdr:colOff>
      <xdr:row>43</xdr:row>
      <xdr:rowOff>361950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9"/>
        <a:stretch>
          <a:fillRect/>
        </a:stretch>
      </xdr:blipFill>
      <xdr:spPr>
        <a:xfrm>
          <a:off x="2752725" y="135445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46</xdr:row>
      <xdr:rowOff>66675</xdr:rowOff>
    </xdr:from>
    <xdr:to>
      <xdr:col>4</xdr:col>
      <xdr:colOff>819150</xdr:colOff>
      <xdr:row>47</xdr:row>
      <xdr:rowOff>381000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0"/>
        <a:stretch>
          <a:fillRect/>
        </a:stretch>
      </xdr:blipFill>
      <xdr:spPr>
        <a:xfrm>
          <a:off x="2943225" y="15668625"/>
          <a:ext cx="685800" cy="771525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44</xdr:row>
      <xdr:rowOff>47625</xdr:rowOff>
    </xdr:from>
    <xdr:to>
      <xdr:col>4</xdr:col>
      <xdr:colOff>895350</xdr:colOff>
      <xdr:row>45</xdr:row>
      <xdr:rowOff>200025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1"/>
        <a:stretch>
          <a:fillRect/>
        </a:stretch>
      </xdr:blipFill>
      <xdr:spPr>
        <a:xfrm>
          <a:off x="2771775" y="14430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52</xdr:row>
      <xdr:rowOff>47625</xdr:rowOff>
    </xdr:from>
    <xdr:to>
      <xdr:col>4</xdr:col>
      <xdr:colOff>895350</xdr:colOff>
      <xdr:row>52</xdr:row>
      <xdr:rowOff>809625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2"/>
        <a:stretch>
          <a:fillRect/>
        </a:stretch>
      </xdr:blipFill>
      <xdr:spPr>
        <a:xfrm>
          <a:off x="2771775" y="17478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53</xdr:row>
      <xdr:rowOff>66675</xdr:rowOff>
    </xdr:from>
    <xdr:to>
      <xdr:col>4</xdr:col>
      <xdr:colOff>885825</xdr:colOff>
      <xdr:row>53</xdr:row>
      <xdr:rowOff>828675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3"/>
        <a:stretch>
          <a:fillRect/>
        </a:stretch>
      </xdr:blipFill>
      <xdr:spPr>
        <a:xfrm>
          <a:off x="2762250" y="183832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54</xdr:row>
      <xdr:rowOff>57150</xdr:rowOff>
    </xdr:from>
    <xdr:to>
      <xdr:col>4</xdr:col>
      <xdr:colOff>885825</xdr:colOff>
      <xdr:row>56</xdr:row>
      <xdr:rowOff>209550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4"/>
        <a:stretch>
          <a:fillRect/>
        </a:stretch>
      </xdr:blipFill>
      <xdr:spPr>
        <a:xfrm>
          <a:off x="2762250" y="192595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58</xdr:row>
      <xdr:rowOff>47625</xdr:rowOff>
    </xdr:from>
    <xdr:to>
      <xdr:col>4</xdr:col>
      <xdr:colOff>885825</xdr:colOff>
      <xdr:row>60</xdr:row>
      <xdr:rowOff>9525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5"/>
        <a:stretch>
          <a:fillRect/>
        </a:stretch>
      </xdr:blipFill>
      <xdr:spPr>
        <a:xfrm>
          <a:off x="2762250" y="204692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61</xdr:row>
      <xdr:rowOff>38100</xdr:rowOff>
    </xdr:from>
    <xdr:to>
      <xdr:col>4</xdr:col>
      <xdr:colOff>866775</xdr:colOff>
      <xdr:row>61</xdr:row>
      <xdr:rowOff>800100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6"/>
        <a:stretch>
          <a:fillRect/>
        </a:stretch>
      </xdr:blipFill>
      <xdr:spPr>
        <a:xfrm>
          <a:off x="2743200" y="216598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62</xdr:row>
      <xdr:rowOff>57150</xdr:rowOff>
    </xdr:from>
    <xdr:to>
      <xdr:col>4</xdr:col>
      <xdr:colOff>895350</xdr:colOff>
      <xdr:row>62</xdr:row>
      <xdr:rowOff>819150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7"/>
        <a:stretch>
          <a:fillRect/>
        </a:stretch>
      </xdr:blipFill>
      <xdr:spPr>
        <a:xfrm>
          <a:off x="2771775" y="225647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63</xdr:row>
      <xdr:rowOff>47625</xdr:rowOff>
    </xdr:from>
    <xdr:to>
      <xdr:col>4</xdr:col>
      <xdr:colOff>895350</xdr:colOff>
      <xdr:row>64</xdr:row>
      <xdr:rowOff>352425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8"/>
        <a:stretch>
          <a:fillRect/>
        </a:stretch>
      </xdr:blipFill>
      <xdr:spPr>
        <a:xfrm>
          <a:off x="2771775" y="234410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66</xdr:row>
      <xdr:rowOff>76200</xdr:rowOff>
    </xdr:from>
    <xdr:to>
      <xdr:col>4</xdr:col>
      <xdr:colOff>876300</xdr:colOff>
      <xdr:row>68</xdr:row>
      <xdr:rowOff>228600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9"/>
        <a:stretch>
          <a:fillRect/>
        </a:stretch>
      </xdr:blipFill>
      <xdr:spPr>
        <a:xfrm>
          <a:off x="2752725" y="248412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70</xdr:row>
      <xdr:rowOff>47625</xdr:rowOff>
    </xdr:from>
    <xdr:to>
      <xdr:col>4</xdr:col>
      <xdr:colOff>866775</xdr:colOff>
      <xdr:row>71</xdr:row>
      <xdr:rowOff>352425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0"/>
        <a:stretch>
          <a:fillRect/>
        </a:stretch>
      </xdr:blipFill>
      <xdr:spPr>
        <a:xfrm>
          <a:off x="2743200" y="260318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77</xdr:row>
      <xdr:rowOff>57150</xdr:rowOff>
    </xdr:from>
    <xdr:to>
      <xdr:col>4</xdr:col>
      <xdr:colOff>876300</xdr:colOff>
      <xdr:row>78</xdr:row>
      <xdr:rowOff>361950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1"/>
        <a:stretch>
          <a:fillRect/>
        </a:stretch>
      </xdr:blipFill>
      <xdr:spPr>
        <a:xfrm>
          <a:off x="2924175" y="292417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81</xdr:row>
      <xdr:rowOff>57150</xdr:rowOff>
    </xdr:from>
    <xdr:to>
      <xdr:col>4</xdr:col>
      <xdr:colOff>885825</xdr:colOff>
      <xdr:row>82</xdr:row>
      <xdr:rowOff>247650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2"/>
        <a:stretch>
          <a:fillRect/>
        </a:stretch>
      </xdr:blipFill>
      <xdr:spPr>
        <a:xfrm>
          <a:off x="2933700" y="310705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84</xdr:row>
      <xdr:rowOff>66675</xdr:rowOff>
    </xdr:from>
    <xdr:to>
      <xdr:col>4</xdr:col>
      <xdr:colOff>885825</xdr:colOff>
      <xdr:row>85</xdr:row>
      <xdr:rowOff>257175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3"/>
        <a:stretch>
          <a:fillRect/>
        </a:stretch>
      </xdr:blipFill>
      <xdr:spPr>
        <a:xfrm>
          <a:off x="2933700" y="319944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87</xdr:row>
      <xdr:rowOff>76200</xdr:rowOff>
    </xdr:from>
    <xdr:to>
      <xdr:col>4</xdr:col>
      <xdr:colOff>885825</xdr:colOff>
      <xdr:row>89</xdr:row>
      <xdr:rowOff>228600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4"/>
        <a:stretch>
          <a:fillRect/>
        </a:stretch>
      </xdr:blipFill>
      <xdr:spPr>
        <a:xfrm>
          <a:off x="2933700" y="329184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95</xdr:row>
      <xdr:rowOff>57150</xdr:rowOff>
    </xdr:from>
    <xdr:to>
      <xdr:col>4</xdr:col>
      <xdr:colOff>876300</xdr:colOff>
      <xdr:row>96</xdr:row>
      <xdr:rowOff>361950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5"/>
        <a:stretch>
          <a:fillRect/>
        </a:stretch>
      </xdr:blipFill>
      <xdr:spPr>
        <a:xfrm>
          <a:off x="2924175" y="353377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103</xdr:row>
      <xdr:rowOff>57150</xdr:rowOff>
    </xdr:from>
    <xdr:to>
      <xdr:col>4</xdr:col>
      <xdr:colOff>857250</xdr:colOff>
      <xdr:row>103</xdr:row>
      <xdr:rowOff>819150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6"/>
        <a:stretch>
          <a:fillRect/>
        </a:stretch>
      </xdr:blipFill>
      <xdr:spPr>
        <a:xfrm>
          <a:off x="2905125" y="389953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105</xdr:row>
      <xdr:rowOff>38100</xdr:rowOff>
    </xdr:from>
    <xdr:to>
      <xdr:col>4</xdr:col>
      <xdr:colOff>876300</xdr:colOff>
      <xdr:row>106</xdr:row>
      <xdr:rowOff>342900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7"/>
        <a:stretch>
          <a:fillRect/>
        </a:stretch>
      </xdr:blipFill>
      <xdr:spPr>
        <a:xfrm>
          <a:off x="2924175" y="398907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113</xdr:row>
      <xdr:rowOff>57150</xdr:rowOff>
    </xdr:from>
    <xdr:to>
      <xdr:col>4</xdr:col>
      <xdr:colOff>857250</xdr:colOff>
      <xdr:row>114</xdr:row>
      <xdr:rowOff>381000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8"/>
        <a:stretch>
          <a:fillRect/>
        </a:stretch>
      </xdr:blipFill>
      <xdr:spPr>
        <a:xfrm>
          <a:off x="2905125" y="435673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115</xdr:row>
      <xdr:rowOff>57150</xdr:rowOff>
    </xdr:from>
    <xdr:to>
      <xdr:col>4</xdr:col>
      <xdr:colOff>876300</xdr:colOff>
      <xdr:row>116</xdr:row>
      <xdr:rowOff>381000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9"/>
        <a:stretch>
          <a:fillRect/>
        </a:stretch>
      </xdr:blipFill>
      <xdr:spPr>
        <a:xfrm>
          <a:off x="2924175" y="444436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117</xdr:row>
      <xdr:rowOff>47625</xdr:rowOff>
    </xdr:from>
    <xdr:to>
      <xdr:col>4</xdr:col>
      <xdr:colOff>876300</xdr:colOff>
      <xdr:row>117</xdr:row>
      <xdr:rowOff>809625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0"/>
        <a:stretch>
          <a:fillRect/>
        </a:stretch>
      </xdr:blipFill>
      <xdr:spPr>
        <a:xfrm>
          <a:off x="2924175" y="453104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118</xdr:row>
      <xdr:rowOff>47625</xdr:rowOff>
    </xdr:from>
    <xdr:to>
      <xdr:col>4</xdr:col>
      <xdr:colOff>866775</xdr:colOff>
      <xdr:row>118</xdr:row>
      <xdr:rowOff>809625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1"/>
        <a:stretch>
          <a:fillRect/>
        </a:stretch>
      </xdr:blipFill>
      <xdr:spPr>
        <a:xfrm>
          <a:off x="2914650" y="461962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119</xdr:row>
      <xdr:rowOff>57150</xdr:rowOff>
    </xdr:from>
    <xdr:to>
      <xdr:col>4</xdr:col>
      <xdr:colOff>876300</xdr:colOff>
      <xdr:row>119</xdr:row>
      <xdr:rowOff>819150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2"/>
        <a:stretch>
          <a:fillRect/>
        </a:stretch>
      </xdr:blipFill>
      <xdr:spPr>
        <a:xfrm>
          <a:off x="2924175" y="470916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120</xdr:row>
      <xdr:rowOff>47625</xdr:rowOff>
    </xdr:from>
    <xdr:to>
      <xdr:col>4</xdr:col>
      <xdr:colOff>885825</xdr:colOff>
      <xdr:row>120</xdr:row>
      <xdr:rowOff>809625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3"/>
        <a:stretch>
          <a:fillRect/>
        </a:stretch>
      </xdr:blipFill>
      <xdr:spPr>
        <a:xfrm>
          <a:off x="2933700" y="479679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121</xdr:row>
      <xdr:rowOff>47625</xdr:rowOff>
    </xdr:from>
    <xdr:to>
      <xdr:col>4</xdr:col>
      <xdr:colOff>895350</xdr:colOff>
      <xdr:row>121</xdr:row>
      <xdr:rowOff>809625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4"/>
        <a:stretch>
          <a:fillRect/>
        </a:stretch>
      </xdr:blipFill>
      <xdr:spPr>
        <a:xfrm>
          <a:off x="2943225" y="488537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122</xdr:row>
      <xdr:rowOff>47625</xdr:rowOff>
    </xdr:from>
    <xdr:to>
      <xdr:col>4</xdr:col>
      <xdr:colOff>895350</xdr:colOff>
      <xdr:row>122</xdr:row>
      <xdr:rowOff>809625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5"/>
        <a:stretch>
          <a:fillRect/>
        </a:stretch>
      </xdr:blipFill>
      <xdr:spPr>
        <a:xfrm>
          <a:off x="2943225" y="497395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123</xdr:row>
      <xdr:rowOff>47625</xdr:rowOff>
    </xdr:from>
    <xdr:to>
      <xdr:col>4</xdr:col>
      <xdr:colOff>904875</xdr:colOff>
      <xdr:row>123</xdr:row>
      <xdr:rowOff>809625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6"/>
        <a:stretch>
          <a:fillRect/>
        </a:stretch>
      </xdr:blipFill>
      <xdr:spPr>
        <a:xfrm>
          <a:off x="2952750" y="50625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124</xdr:row>
      <xdr:rowOff>66675</xdr:rowOff>
    </xdr:from>
    <xdr:to>
      <xdr:col>4</xdr:col>
      <xdr:colOff>914400</xdr:colOff>
      <xdr:row>124</xdr:row>
      <xdr:rowOff>828675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4"/>
        <a:stretch>
          <a:fillRect/>
        </a:stretch>
      </xdr:blipFill>
      <xdr:spPr>
        <a:xfrm>
          <a:off x="2962275" y="515302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125</xdr:row>
      <xdr:rowOff>66675</xdr:rowOff>
    </xdr:from>
    <xdr:to>
      <xdr:col>4</xdr:col>
      <xdr:colOff>914400</xdr:colOff>
      <xdr:row>125</xdr:row>
      <xdr:rowOff>828675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5"/>
        <a:stretch>
          <a:fillRect/>
        </a:stretch>
      </xdr:blipFill>
      <xdr:spPr>
        <a:xfrm>
          <a:off x="2962275" y="524160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126</xdr:row>
      <xdr:rowOff>66675</xdr:rowOff>
    </xdr:from>
    <xdr:to>
      <xdr:col>4</xdr:col>
      <xdr:colOff>923925</xdr:colOff>
      <xdr:row>126</xdr:row>
      <xdr:rowOff>828675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6"/>
        <a:stretch>
          <a:fillRect/>
        </a:stretch>
      </xdr:blipFill>
      <xdr:spPr>
        <a:xfrm>
          <a:off x="2971800" y="533019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127</xdr:row>
      <xdr:rowOff>57150</xdr:rowOff>
    </xdr:from>
    <xdr:to>
      <xdr:col>4</xdr:col>
      <xdr:colOff>904875</xdr:colOff>
      <xdr:row>128</xdr:row>
      <xdr:rowOff>114300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7"/>
        <a:stretch>
          <a:fillRect/>
        </a:stretch>
      </xdr:blipFill>
      <xdr:spPr>
        <a:xfrm>
          <a:off x="2952750" y="541782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130</xdr:row>
      <xdr:rowOff>57150</xdr:rowOff>
    </xdr:from>
    <xdr:to>
      <xdr:col>4</xdr:col>
      <xdr:colOff>857250</xdr:colOff>
      <xdr:row>130</xdr:row>
      <xdr:rowOff>819150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8"/>
        <a:stretch>
          <a:fillRect/>
        </a:stretch>
      </xdr:blipFill>
      <xdr:spPr>
        <a:xfrm>
          <a:off x="2905125" y="562927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131</xdr:row>
      <xdr:rowOff>57150</xdr:rowOff>
    </xdr:from>
    <xdr:to>
      <xdr:col>4</xdr:col>
      <xdr:colOff>876300</xdr:colOff>
      <xdr:row>131</xdr:row>
      <xdr:rowOff>819150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9"/>
        <a:stretch>
          <a:fillRect/>
        </a:stretch>
      </xdr:blipFill>
      <xdr:spPr>
        <a:xfrm>
          <a:off x="2924175" y="571785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132</xdr:row>
      <xdr:rowOff>47625</xdr:rowOff>
    </xdr:from>
    <xdr:to>
      <xdr:col>4</xdr:col>
      <xdr:colOff>866775</xdr:colOff>
      <xdr:row>132</xdr:row>
      <xdr:rowOff>809625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0"/>
        <a:stretch>
          <a:fillRect/>
        </a:stretch>
      </xdr:blipFill>
      <xdr:spPr>
        <a:xfrm>
          <a:off x="2914650" y="580548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134</xdr:row>
      <xdr:rowOff>57150</xdr:rowOff>
    </xdr:from>
    <xdr:to>
      <xdr:col>4</xdr:col>
      <xdr:colOff>866775</xdr:colOff>
      <xdr:row>135</xdr:row>
      <xdr:rowOff>361950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1"/>
        <a:stretch>
          <a:fillRect/>
        </a:stretch>
      </xdr:blipFill>
      <xdr:spPr>
        <a:xfrm>
          <a:off x="2914650" y="589788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137</xdr:row>
      <xdr:rowOff>47625</xdr:rowOff>
    </xdr:from>
    <xdr:to>
      <xdr:col>4</xdr:col>
      <xdr:colOff>876300</xdr:colOff>
      <xdr:row>138</xdr:row>
      <xdr:rowOff>400050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2"/>
        <a:stretch>
          <a:fillRect/>
        </a:stretch>
      </xdr:blipFill>
      <xdr:spPr>
        <a:xfrm>
          <a:off x="2924175" y="603408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140</xdr:row>
      <xdr:rowOff>47625</xdr:rowOff>
    </xdr:from>
    <xdr:to>
      <xdr:col>4</xdr:col>
      <xdr:colOff>876300</xdr:colOff>
      <xdr:row>142</xdr:row>
      <xdr:rowOff>200025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3"/>
        <a:stretch>
          <a:fillRect/>
        </a:stretch>
      </xdr:blipFill>
      <xdr:spPr>
        <a:xfrm>
          <a:off x="2924175" y="615696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146</xdr:row>
      <xdr:rowOff>57150</xdr:rowOff>
    </xdr:from>
    <xdr:to>
      <xdr:col>4</xdr:col>
      <xdr:colOff>866775</xdr:colOff>
      <xdr:row>147</xdr:row>
      <xdr:rowOff>352425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4"/>
        <a:stretch>
          <a:fillRect/>
        </a:stretch>
      </xdr:blipFill>
      <xdr:spPr>
        <a:xfrm>
          <a:off x="2914650" y="634079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149</xdr:row>
      <xdr:rowOff>57150</xdr:rowOff>
    </xdr:from>
    <xdr:to>
      <xdr:col>4</xdr:col>
      <xdr:colOff>866775</xdr:colOff>
      <xdr:row>150</xdr:row>
      <xdr:rowOff>333375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5"/>
        <a:stretch>
          <a:fillRect/>
        </a:stretch>
      </xdr:blipFill>
      <xdr:spPr>
        <a:xfrm>
          <a:off x="2914650" y="648081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152</xdr:row>
      <xdr:rowOff>47625</xdr:rowOff>
    </xdr:from>
    <xdr:to>
      <xdr:col>4</xdr:col>
      <xdr:colOff>876300</xdr:colOff>
      <xdr:row>153</xdr:row>
      <xdr:rowOff>323850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6"/>
        <a:stretch>
          <a:fillRect/>
        </a:stretch>
      </xdr:blipFill>
      <xdr:spPr>
        <a:xfrm>
          <a:off x="2924175" y="662559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155</xdr:row>
      <xdr:rowOff>47625</xdr:rowOff>
    </xdr:from>
    <xdr:to>
      <xdr:col>4</xdr:col>
      <xdr:colOff>885825</xdr:colOff>
      <xdr:row>156</xdr:row>
      <xdr:rowOff>400050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7"/>
        <a:stretch>
          <a:fillRect/>
        </a:stretch>
      </xdr:blipFill>
      <xdr:spPr>
        <a:xfrm>
          <a:off x="2933700" y="677132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158</xdr:row>
      <xdr:rowOff>57150</xdr:rowOff>
    </xdr:from>
    <xdr:to>
      <xdr:col>4</xdr:col>
      <xdr:colOff>885825</xdr:colOff>
      <xdr:row>160</xdr:row>
      <xdr:rowOff>38100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8"/>
        <a:stretch>
          <a:fillRect/>
        </a:stretch>
      </xdr:blipFill>
      <xdr:spPr>
        <a:xfrm>
          <a:off x="2933700" y="689514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161</xdr:row>
      <xdr:rowOff>57150</xdr:rowOff>
    </xdr:from>
    <xdr:to>
      <xdr:col>4</xdr:col>
      <xdr:colOff>866775</xdr:colOff>
      <xdr:row>162</xdr:row>
      <xdr:rowOff>381000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9"/>
        <a:stretch>
          <a:fillRect/>
        </a:stretch>
      </xdr:blipFill>
      <xdr:spPr>
        <a:xfrm>
          <a:off x="2914650" y="701230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164</xdr:row>
      <xdr:rowOff>47625</xdr:rowOff>
    </xdr:from>
    <xdr:to>
      <xdr:col>4</xdr:col>
      <xdr:colOff>885825</xdr:colOff>
      <xdr:row>165</xdr:row>
      <xdr:rowOff>180975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50"/>
        <a:stretch>
          <a:fillRect/>
        </a:stretch>
      </xdr:blipFill>
      <xdr:spPr>
        <a:xfrm>
          <a:off x="2933700" y="714279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167</xdr:row>
      <xdr:rowOff>57150</xdr:rowOff>
    </xdr:from>
    <xdr:to>
      <xdr:col>4</xdr:col>
      <xdr:colOff>876300</xdr:colOff>
      <xdr:row>168</xdr:row>
      <xdr:rowOff>295275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51"/>
        <a:stretch>
          <a:fillRect/>
        </a:stretch>
      </xdr:blipFill>
      <xdr:spPr>
        <a:xfrm>
          <a:off x="2924175" y="728376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170</xdr:row>
      <xdr:rowOff>38100</xdr:rowOff>
    </xdr:from>
    <xdr:to>
      <xdr:col>4</xdr:col>
      <xdr:colOff>866775</xdr:colOff>
      <xdr:row>171</xdr:row>
      <xdr:rowOff>342900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52"/>
        <a:stretch>
          <a:fillRect/>
        </a:stretch>
      </xdr:blipFill>
      <xdr:spPr>
        <a:xfrm>
          <a:off x="2914650" y="743902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173</xdr:row>
      <xdr:rowOff>47625</xdr:rowOff>
    </xdr:from>
    <xdr:to>
      <xdr:col>4</xdr:col>
      <xdr:colOff>876300</xdr:colOff>
      <xdr:row>174</xdr:row>
      <xdr:rowOff>342900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53"/>
        <a:stretch>
          <a:fillRect/>
        </a:stretch>
      </xdr:blipFill>
      <xdr:spPr>
        <a:xfrm>
          <a:off x="2924175" y="75771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176</xdr:row>
      <xdr:rowOff>66675</xdr:rowOff>
    </xdr:from>
    <xdr:to>
      <xdr:col>4</xdr:col>
      <xdr:colOff>885825</xdr:colOff>
      <xdr:row>177</xdr:row>
      <xdr:rowOff>400050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54"/>
        <a:stretch>
          <a:fillRect/>
        </a:stretch>
      </xdr:blipFill>
      <xdr:spPr>
        <a:xfrm>
          <a:off x="2933700" y="77190600"/>
          <a:ext cx="762000" cy="76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2809875</xdr:colOff>
      <xdr:row>6</xdr:row>
      <xdr:rowOff>57150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925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5121" name="Button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2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2809875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925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4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\Invoice\file%20to%20get%20invoice%20number\Invoice%20Number%20+%20Tax%20Invoice%20Number.xlsx" TargetMode="External"/><Relationship Id="rId1" Type="http://schemas.openxmlformats.org/officeDocument/2006/relationships/externalLinkPath" Target="file%20to%20get%20invoice%20number/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  <sheetName val="Chart1"/>
      <sheetName val="Acha Air Sales D61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4.xml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4"/>
  <sheetViews>
    <sheetView tabSelected="1" zoomScaleNormal="100" workbookViewId="0">
      <selection activeCell="U1013" sqref="U1013"/>
    </sheetView>
  </sheetViews>
  <sheetFormatPr defaultRowHeight="12.75"/>
  <cols>
    <col min="1" max="1" width="2.140625" customWidth="1"/>
    <col min="2" max="2" width="7.42578125" customWidth="1"/>
    <col min="3" max="4" width="16.42578125" customWidth="1"/>
    <col min="5" max="5" width="5" customWidth="1"/>
    <col min="6" max="6" width="45.85546875" customWidth="1"/>
    <col min="7" max="7" width="19.28515625" customWidth="1"/>
    <col min="8" max="8" width="18.42578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4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40">
        <v>45322</v>
      </c>
      <c r="H5" s="39">
        <v>53080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8" t="s">
        <v>3</v>
      </c>
      <c r="C8" s="119"/>
      <c r="D8" s="120"/>
      <c r="E8" s="113"/>
      <c r="F8" s="117" t="s">
        <v>12</v>
      </c>
      <c r="G8" s="25"/>
      <c r="H8" s="25"/>
      <c r="I8" s="12"/>
      <c r="K8" s="106"/>
    </row>
    <row r="9" spans="1:23" ht="12" customHeight="1">
      <c r="A9" s="11"/>
      <c r="B9" s="233" t="s">
        <v>47</v>
      </c>
      <c r="C9" s="234"/>
      <c r="D9" s="235"/>
      <c r="E9" s="114"/>
      <c r="F9" s="116" t="str">
        <f>B9</f>
        <v>Coup de Tête Bijoux</v>
      </c>
      <c r="G9" s="227" t="s">
        <v>14</v>
      </c>
      <c r="H9" s="229"/>
      <c r="I9" s="12"/>
    </row>
    <row r="10" spans="1:23">
      <c r="A10" s="11"/>
      <c r="B10" s="236" t="s">
        <v>48</v>
      </c>
      <c r="C10" s="237"/>
      <c r="D10" s="238"/>
      <c r="E10" s="115"/>
      <c r="F10" s="116" t="str">
        <f t="shared" ref="F10:F14" si="0">B10</f>
        <v>Maria Herrero</v>
      </c>
      <c r="G10" s="227"/>
      <c r="H10" s="230"/>
      <c r="I10" s="12"/>
    </row>
    <row r="11" spans="1:23">
      <c r="A11" s="11"/>
      <c r="B11" s="239" t="s">
        <v>49</v>
      </c>
      <c r="C11" s="237"/>
      <c r="D11" s="238"/>
      <c r="E11" s="115"/>
      <c r="F11" s="116" t="str">
        <f t="shared" si="0"/>
        <v>15 bis allée P Ortal</v>
      </c>
      <c r="G11" s="227" t="s">
        <v>15</v>
      </c>
      <c r="H11" s="213" t="s">
        <v>21</v>
      </c>
      <c r="I11" s="12"/>
    </row>
    <row r="12" spans="1:23">
      <c r="A12" s="11"/>
      <c r="B12" s="239" t="s">
        <v>50</v>
      </c>
      <c r="C12" s="237"/>
      <c r="D12" s="238"/>
      <c r="E12" s="115"/>
      <c r="F12" s="116" t="str">
        <f t="shared" si="0"/>
        <v>33680 Lacanau, Gironde</v>
      </c>
      <c r="G12" s="227"/>
      <c r="H12" s="214"/>
      <c r="I12" s="12"/>
    </row>
    <row r="13" spans="1:23">
      <c r="A13" s="11"/>
      <c r="B13" s="236" t="s">
        <v>51</v>
      </c>
      <c r="C13" s="240"/>
      <c r="D13" s="241"/>
      <c r="E13" s="9"/>
      <c r="F13" s="116" t="str">
        <f t="shared" si="0"/>
        <v>France</v>
      </c>
      <c r="G13" s="228" t="s">
        <v>16</v>
      </c>
      <c r="H13" s="231" t="s">
        <v>52</v>
      </c>
      <c r="I13" s="12"/>
      <c r="L13" s="26" t="s">
        <v>19</v>
      </c>
    </row>
    <row r="14" spans="1:23" ht="13.5" thickBot="1">
      <c r="A14" s="11"/>
      <c r="B14" s="242"/>
      <c r="C14" s="243"/>
      <c r="D14" s="244"/>
      <c r="E14" s="9"/>
      <c r="F14" s="121">
        <f t="shared" si="0"/>
        <v>0</v>
      </c>
      <c r="G14" s="228"/>
      <c r="H14" s="232"/>
      <c r="I14" s="12"/>
      <c r="L14" s="107">
        <f>VLOOKUP(G5,[1]Sheet1!$A$9:$I$7290,2,FALSE)</f>
        <v>35.21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122" t="s">
        <v>53</v>
      </c>
      <c r="C16" s="9"/>
      <c r="D16" s="9"/>
      <c r="E16" s="9"/>
      <c r="F16" s="9"/>
      <c r="G16" s="26" t="s">
        <v>18</v>
      </c>
      <c r="H16" s="35" t="s">
        <v>20</v>
      </c>
      <c r="I16" s="12"/>
    </row>
    <row r="17" spans="1:10">
      <c r="A17" s="11"/>
      <c r="B17" s="122" t="s">
        <v>54</v>
      </c>
      <c r="C17" s="9"/>
      <c r="D17" s="9"/>
      <c r="E17" s="9"/>
      <c r="F17" s="9"/>
      <c r="G17" s="10"/>
      <c r="H17" s="10"/>
      <c r="I17" s="12"/>
    </row>
    <row r="18" spans="1:10" ht="13.5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10" ht="13.5" thickBot="1">
      <c r="A19" s="11"/>
      <c r="B19" s="109" t="s">
        <v>11</v>
      </c>
      <c r="C19" s="110" t="s">
        <v>7</v>
      </c>
      <c r="D19" s="215" t="s">
        <v>13</v>
      </c>
      <c r="E19" s="216"/>
      <c r="F19" s="108" t="s">
        <v>0</v>
      </c>
      <c r="G19" s="111" t="s">
        <v>9</v>
      </c>
      <c r="H19" s="112" t="s">
        <v>10</v>
      </c>
      <c r="I19" s="12"/>
    </row>
    <row r="20" spans="1:10" ht="35.1" customHeight="1">
      <c r="A20" s="11"/>
      <c r="B20" s="1">
        <v>20</v>
      </c>
      <c r="C20" s="38" t="s">
        <v>55</v>
      </c>
      <c r="D20" s="209" t="s">
        <v>71</v>
      </c>
      <c r="E20" s="210"/>
      <c r="F20" s="41" t="str">
        <f>VLOOKUP(C20,'[2]Acha Air Sales Price List'!$B$1:$D$65536,3,FALSE)</f>
        <v>PVD plated surgical steel hinged segment ring, 16g (1.2mm) with double rings ( one plain wire and one twist wire ) with inner diameter 8mm</v>
      </c>
      <c r="G20" s="19">
        <f>ROUND(IF(ISBLANK(C20),0,VLOOKUP(C20,'[2]Acha Air Sales Price List'!$B$1:$X$65536,12,FALSE)*$L$14),2)</f>
        <v>133.44999999999999</v>
      </c>
      <c r="H20" s="20">
        <f t="shared" ref="H20:H60" si="1">ROUND(IF(ISNUMBER(B20), G20*B20, 0),5)</f>
        <v>2669</v>
      </c>
      <c r="I20" s="12"/>
    </row>
    <row r="21" spans="1:10" ht="35.1" customHeight="1">
      <c r="A21" s="11"/>
      <c r="B21" s="1">
        <v>15</v>
      </c>
      <c r="C21" s="38" t="s">
        <v>56</v>
      </c>
      <c r="D21" s="209" t="s">
        <v>71</v>
      </c>
      <c r="E21" s="210"/>
      <c r="F21" s="41" t="str">
        <f>VLOOKUP(C21,'[2]Acha Air Sales Price List'!$B$1:$D$65536,3,FALSE)</f>
        <v>PVD plated surgical steel hinged segment ring, 16g (1.2mm) with double rings ( one plain wire and one twist wire ) with inner diameter 10mm</v>
      </c>
      <c r="G21" s="19">
        <f>ROUND(IF(ISBLANK(C21),0,VLOOKUP(C21,'[2]Acha Air Sales Price List'!$B$1:$X$65536,12,FALSE)*$L$14),2)</f>
        <v>133.44999999999999</v>
      </c>
      <c r="H21" s="20">
        <f t="shared" si="1"/>
        <v>2001.75</v>
      </c>
      <c r="I21" s="12"/>
    </row>
    <row r="22" spans="1:10" ht="35.1" customHeight="1">
      <c r="A22" s="11"/>
      <c r="B22" s="1">
        <v>10</v>
      </c>
      <c r="C22" s="38" t="s">
        <v>57</v>
      </c>
      <c r="D22" s="209" t="s">
        <v>71</v>
      </c>
      <c r="E22" s="210"/>
      <c r="F22" s="41" t="str">
        <f>VLOOKUP(C22,'[2]Acha Air Sales Price List'!$B$1:$D$65536,3,FALSE)</f>
        <v>PVD plated surgical steel hinged segment ring, 16g (1.2mm) with double rings ( one plain wire and one twist wire ) with inner diameter 12mm</v>
      </c>
      <c r="G22" s="19">
        <f>ROUND(IF(ISBLANK(C22),0,VLOOKUP(C22,'[2]Acha Air Sales Price List'!$B$1:$X$65536,12,FALSE)*$L$14),2)</f>
        <v>133.44999999999999</v>
      </c>
      <c r="H22" s="20">
        <f t="shared" si="1"/>
        <v>1334.5</v>
      </c>
      <c r="I22" s="12"/>
    </row>
    <row r="23" spans="1:10" ht="35.1" customHeight="1">
      <c r="A23" s="11"/>
      <c r="B23" s="1">
        <v>10</v>
      </c>
      <c r="C23" s="36" t="s">
        <v>58</v>
      </c>
      <c r="D23" s="209"/>
      <c r="E23" s="210"/>
      <c r="F23" s="41" t="str">
        <f>VLOOKUP(C23,'[2]Acha Air Sales Price List'!$B$1:$D$65536,3,FALSE)</f>
        <v>Surgical steel hinged segment ring, 16g (1.2mm) with double rings ( one plain wire and one twist wire ) with inner diameter 8mm</v>
      </c>
      <c r="G23" s="19">
        <f>ROUND(IF(ISBLANK(C23),0,VLOOKUP(C23,'[2]Acha Air Sales Price List'!$B$1:$X$65536,12,FALSE)*$L$14),2)</f>
        <v>122.88</v>
      </c>
      <c r="H23" s="20">
        <f t="shared" si="1"/>
        <v>1228.8</v>
      </c>
      <c r="I23" s="12"/>
    </row>
    <row r="24" spans="1:10" ht="35.1" customHeight="1">
      <c r="A24" s="11"/>
      <c r="B24" s="1">
        <v>10</v>
      </c>
      <c r="C24" s="36" t="s">
        <v>59</v>
      </c>
      <c r="D24" s="209"/>
      <c r="E24" s="210"/>
      <c r="F24" s="41" t="str">
        <f>VLOOKUP(C24,'[2]Acha Air Sales Price List'!$B$1:$D$65536,3,FALSE)</f>
        <v>Surgical steel hinged segment ring, 16g (1.2mm) with double rings ( one plain wire and one twist wire ) with inner diameter 10mm</v>
      </c>
      <c r="G24" s="19">
        <f>ROUND(IF(ISBLANK(C24),0,VLOOKUP(C24,'[2]Acha Air Sales Price List'!$B$1:$X$65536,12,FALSE)*$L$14),2)</f>
        <v>122.88</v>
      </c>
      <c r="H24" s="20">
        <f t="shared" si="1"/>
        <v>1228.8</v>
      </c>
      <c r="I24" s="12"/>
    </row>
    <row r="25" spans="1:10" ht="35.1" customHeight="1">
      <c r="A25" s="11"/>
      <c r="B25" s="132">
        <v>0</v>
      </c>
      <c r="C25" s="133" t="s">
        <v>61</v>
      </c>
      <c r="D25" s="221" t="s">
        <v>70</v>
      </c>
      <c r="E25" s="222"/>
      <c r="F25" s="134" t="str">
        <f>VLOOKUP(C25,'[2]Acha Air Sales Price List'!$B$1:$D$65536,3,FALSE)</f>
        <v>Steel hinged ring, 1.2mm (16g) with CNC set Cubic Zirconia (CZ) stones on the ring with inner diameter (6mm:12cz)</v>
      </c>
      <c r="G25" s="135">
        <f>ROUND(IF(ISBLANK(C25),0,VLOOKUP(C25,'[2]Acha Air Sales Price List'!$B$1:$X$65536,12,FALSE)*$L$14),2)</f>
        <v>188.37</v>
      </c>
      <c r="H25" s="136">
        <f t="shared" si="1"/>
        <v>0</v>
      </c>
      <c r="I25" s="12"/>
      <c r="J25" s="126" t="s">
        <v>62</v>
      </c>
    </row>
    <row r="26" spans="1:10" ht="35.1" customHeight="1">
      <c r="A26" s="11"/>
      <c r="B26" s="1">
        <v>10</v>
      </c>
      <c r="C26" s="36" t="s">
        <v>60</v>
      </c>
      <c r="D26" s="209" t="s">
        <v>70</v>
      </c>
      <c r="E26" s="210"/>
      <c r="F26" s="41" t="str">
        <f>VLOOKUP(C26,'[2]Acha Air Sales Price List'!$B$1:$D$65536,3,FALSE)</f>
        <v>PVD plated steel hinged ring, 1.2mm (16g) with CNC set Cubic Zirconia (CZ) stones on the ring with inner diameter (8mm:15cz)</v>
      </c>
      <c r="G26" s="19">
        <f>ROUND(IF(ISBLANK(C26),0,VLOOKUP(C26,'[2]Acha Air Sales Price List'!$B$1:$X$65536,12,FALSE)*$L$14),2)</f>
        <v>221.47</v>
      </c>
      <c r="H26" s="20">
        <f t="shared" si="1"/>
        <v>2214.6999999999998</v>
      </c>
      <c r="I26" s="12"/>
    </row>
    <row r="27" spans="1:10" ht="35.1" customHeight="1">
      <c r="A27" s="11"/>
      <c r="B27" s="1">
        <v>10</v>
      </c>
      <c r="C27" s="36" t="s">
        <v>63</v>
      </c>
      <c r="D27" s="209" t="s">
        <v>70</v>
      </c>
      <c r="E27" s="210"/>
      <c r="F27" s="41" t="str">
        <f>VLOOKUP(C27,'[2]Acha Air Sales Price List'!$B$1:$D$65536,3,FALSE)</f>
        <v>PVD plated steel hinged ring, 1.2mm (16g) with CNC set Cubic Zirconia (CZ) stones on the ring with inner diameter (10mm:19cz)</v>
      </c>
      <c r="G27" s="19">
        <f>ROUND(IF(ISBLANK(C27),0,VLOOKUP(C27,'[2]Acha Air Sales Price List'!$B$1:$X$65536,12,FALSE)*$L$14),2)</f>
        <v>256.68</v>
      </c>
      <c r="H27" s="20">
        <f t="shared" si="1"/>
        <v>2566.8000000000002</v>
      </c>
      <c r="I27" s="12"/>
    </row>
    <row r="28" spans="1:10" ht="35.1" customHeight="1">
      <c r="A28" s="11"/>
      <c r="B28" s="1">
        <v>5</v>
      </c>
      <c r="C28" s="36" t="s">
        <v>64</v>
      </c>
      <c r="D28" s="209" t="s">
        <v>70</v>
      </c>
      <c r="E28" s="210"/>
      <c r="F28" s="41" t="str">
        <f>VLOOKUP(C28,'[2]Acha Air Sales Price List'!$B$1:$D$65536,3,FALSE)</f>
        <v>PVD plated steel hinged ring, 1.2mm (16g) with CNC set Cubic Zirconia (CZ) stones on the ring with inner diameter (12mm:23cz)</v>
      </c>
      <c r="G28" s="19">
        <f>ROUND(IF(ISBLANK(C28),0,VLOOKUP(C28,'[2]Acha Air Sales Price List'!$B$1:$X$65536,12,FALSE)*$L$14),2)</f>
        <v>316.54000000000002</v>
      </c>
      <c r="H28" s="20">
        <f t="shared" si="1"/>
        <v>1582.7</v>
      </c>
      <c r="I28" s="12"/>
    </row>
    <row r="29" spans="1:10" ht="35.1" customHeight="1">
      <c r="A29" s="11"/>
      <c r="B29" s="1">
        <v>5</v>
      </c>
      <c r="C29" s="36" t="s">
        <v>67</v>
      </c>
      <c r="D29" s="209" t="s">
        <v>69</v>
      </c>
      <c r="E29" s="210"/>
      <c r="F29" s="41" t="str">
        <f>VLOOKUP(C29,'[2]Acha Air Sales Price List'!$B$1:$D$65536,3,FALSE)</f>
        <v>Steel hinged ring, 1.2mm (16g) with CNC set Cubic Zirconia (CZ) stones on the ring with inner diameter (6mm:12cz)</v>
      </c>
      <c r="G29" s="19">
        <f>ROUND(IF(ISBLANK(C29),0,VLOOKUP(C29,'[2]Acha Air Sales Price List'!$B$1:$X$65536,12,FALSE)*$L$14),2)</f>
        <v>170.77</v>
      </c>
      <c r="H29" s="20">
        <f t="shared" si="1"/>
        <v>853.85</v>
      </c>
      <c r="I29" s="12"/>
    </row>
    <row r="30" spans="1:10" ht="35.1" customHeight="1">
      <c r="A30" s="11"/>
      <c r="B30" s="1">
        <v>10</v>
      </c>
      <c r="C30" s="36" t="s">
        <v>66</v>
      </c>
      <c r="D30" s="209" t="s">
        <v>69</v>
      </c>
      <c r="E30" s="210"/>
      <c r="F30" s="41" t="str">
        <f>VLOOKUP(C30,'[2]Acha Air Sales Price List'!$B$1:$D$65536,3,FALSE)</f>
        <v>Steel hinged ring, 1.2mm (16g) with CNC set Cubic Zirconia (CZ) stones on the ring with inner diameter (8mm:15cz)</v>
      </c>
      <c r="G30" s="19">
        <f>ROUND(IF(ISBLANK(C30),0,VLOOKUP(C30,'[2]Acha Air Sales Price List'!$B$1:$X$65536,12,FALSE)*$L$14),2)</f>
        <v>210.91</v>
      </c>
      <c r="H30" s="20">
        <f t="shared" si="1"/>
        <v>2109.1</v>
      </c>
      <c r="I30" s="12"/>
    </row>
    <row r="31" spans="1:10" ht="35.1" customHeight="1">
      <c r="A31" s="11"/>
      <c r="B31" s="132">
        <v>0</v>
      </c>
      <c r="C31" s="133" t="s">
        <v>68</v>
      </c>
      <c r="D31" s="221" t="s">
        <v>69</v>
      </c>
      <c r="E31" s="222"/>
      <c r="F31" s="134" t="str">
        <f>VLOOKUP(C31,'[2]Acha Air Sales Price List'!$B$1:$D$65536,3,FALSE)</f>
        <v>Steel hinged ring, 1.2mm (16g) with CNC set Cubic Zirconia (CZ) stones on the ring with inner diameter (10mm:19cz)</v>
      </c>
      <c r="G31" s="135">
        <f>ROUND(IF(ISBLANK(C31),0,VLOOKUP(C31,'[2]Acha Air Sales Price List'!$B$1:$X$65536,12,FALSE)*$L$14),2)</f>
        <v>246.12</v>
      </c>
      <c r="H31" s="136">
        <f t="shared" si="1"/>
        <v>0</v>
      </c>
      <c r="I31" s="12"/>
      <c r="J31" s="126" t="s">
        <v>62</v>
      </c>
    </row>
    <row r="32" spans="1:10" ht="35.1" customHeight="1">
      <c r="A32" s="11"/>
      <c r="B32" s="132">
        <v>0</v>
      </c>
      <c r="C32" s="133" t="s">
        <v>72</v>
      </c>
      <c r="D32" s="221" t="s">
        <v>76</v>
      </c>
      <c r="E32" s="222"/>
      <c r="F32" s="134" t="str">
        <f>VLOOKUP(C32,'[2]Acha Air Sales Price List'!$B$1:$D$65536,3,FALSE)</f>
        <v>316L steel hinged segment ring, 1.2mm (16g) with CNC set Cubic Zirconia (CZ) stones with inner diameter (8mm)</v>
      </c>
      <c r="G32" s="135">
        <f>ROUND(IF(ISBLANK(C32),0,VLOOKUP(C32,'[2]Acha Air Sales Price List'!$B$1:$X$65536,12,FALSE)*$L$14),2)</f>
        <v>151.05000000000001</v>
      </c>
      <c r="H32" s="136">
        <f t="shared" si="1"/>
        <v>0</v>
      </c>
      <c r="I32" s="12"/>
      <c r="J32" s="126" t="s">
        <v>62</v>
      </c>
    </row>
    <row r="33" spans="1:10" ht="35.1" customHeight="1">
      <c r="A33" s="11"/>
      <c r="B33" s="1">
        <v>10</v>
      </c>
      <c r="C33" s="36" t="s">
        <v>73</v>
      </c>
      <c r="D33" s="209" t="s">
        <v>76</v>
      </c>
      <c r="E33" s="210"/>
      <c r="F33" s="41" t="str">
        <f>VLOOKUP(C33,'[2]Acha Air Sales Price List'!$B$1:$D$65536,3,FALSE)</f>
        <v>316L steel hinged segment ring, 1.2mm (16g) with CNC set Cubic Zirconia (CZ) stones with inner diameter (10mm)</v>
      </c>
      <c r="G33" s="19">
        <f>ROUND(IF(ISBLANK(C33),0,VLOOKUP(C33,'[2]Acha Air Sales Price List'!$B$1:$X$65536,12,FALSE)*$L$14),2)</f>
        <v>151.05000000000001</v>
      </c>
      <c r="H33" s="20">
        <f t="shared" si="1"/>
        <v>1510.5</v>
      </c>
      <c r="I33" s="12"/>
    </row>
    <row r="34" spans="1:10" ht="35.1" customHeight="1">
      <c r="A34" s="11"/>
      <c r="B34" s="1">
        <v>10</v>
      </c>
      <c r="C34" s="36" t="s">
        <v>74</v>
      </c>
      <c r="D34" s="209" t="s">
        <v>71</v>
      </c>
      <c r="E34" s="210"/>
      <c r="F34" s="41" t="str">
        <f>VLOOKUP(C34,'[2]Acha Air Sales Price List'!$B$1:$D$65536,3,FALSE)</f>
        <v>Gold PVD color plated 316L steel hinged segment ring, 1.2mm (16g) with CNC set Cubic Zirconia (CZ) stones with inner diameter (8mm)</v>
      </c>
      <c r="G34" s="19">
        <f>ROUND(IF(ISBLANK(C34),0,VLOOKUP(C34,'[2]Acha Air Sales Price List'!$B$1:$X$65536,12,FALSE)*$L$14),2)</f>
        <v>167.95</v>
      </c>
      <c r="H34" s="20">
        <f t="shared" si="1"/>
        <v>1679.5</v>
      </c>
      <c r="I34" s="12"/>
    </row>
    <row r="35" spans="1:10" ht="35.1" customHeight="1">
      <c r="A35" s="11"/>
      <c r="B35" s="132">
        <v>0</v>
      </c>
      <c r="C35" s="133" t="s">
        <v>75</v>
      </c>
      <c r="D35" s="221" t="s">
        <v>71</v>
      </c>
      <c r="E35" s="222"/>
      <c r="F35" s="134" t="str">
        <f>VLOOKUP(C35,'[2]Acha Air Sales Price List'!$B$1:$D$65536,3,FALSE)</f>
        <v>Gold PVD color plated 316L steel hinged segment ring, 1.2mm (16g) with CNC set Cubic Zirconia (CZ) stones with inner diameter (10mm)</v>
      </c>
      <c r="G35" s="135">
        <f>ROUND(IF(ISBLANK(C35),0,VLOOKUP(C35,'[2]Acha Air Sales Price List'!$B$1:$X$65536,12,FALSE)*$L$14),2)</f>
        <v>167.95</v>
      </c>
      <c r="H35" s="136">
        <f t="shared" si="1"/>
        <v>0</v>
      </c>
      <c r="I35" s="12"/>
      <c r="J35" s="126" t="s">
        <v>62</v>
      </c>
    </row>
    <row r="36" spans="1:10" ht="35.1" customHeight="1">
      <c r="A36" s="11"/>
      <c r="B36" s="127">
        <v>10</v>
      </c>
      <c r="C36" s="36" t="s">
        <v>77</v>
      </c>
      <c r="D36" s="219" t="s">
        <v>78</v>
      </c>
      <c r="E36" s="220"/>
      <c r="F36" s="128" t="str">
        <f>VLOOKUP(C36,'[2]Acha Air Sales Price List'!$B$1:$D$65536,3,FALSE)</f>
        <v>Anodized banana belly ring - 14g,  3/8'', 5 &amp; 8mm balls</v>
      </c>
      <c r="G36" s="129">
        <f>ROUND(IF(ISBLANK(C36),0,VLOOKUP(C36,'[2]Acha Air Sales Price List'!$B$1:$X$65536,12,FALSE)*$L$14),2)</f>
        <v>26.76</v>
      </c>
      <c r="H36" s="130">
        <f t="shared" si="1"/>
        <v>267.60000000000002</v>
      </c>
      <c r="I36" s="12"/>
      <c r="J36" s="126" t="s">
        <v>62</v>
      </c>
    </row>
    <row r="37" spans="1:10" ht="35.1" customHeight="1">
      <c r="A37" s="11"/>
      <c r="B37" s="127">
        <v>10</v>
      </c>
      <c r="C37" s="36" t="s">
        <v>77</v>
      </c>
      <c r="D37" s="219" t="s">
        <v>79</v>
      </c>
      <c r="E37" s="220"/>
      <c r="F37" s="128" t="str">
        <f>VLOOKUP(C37,'[2]Acha Air Sales Price List'!$B$1:$D$65536,3,FALSE)</f>
        <v>Anodized banana belly ring - 14g,  3/8'', 5 &amp; 8mm balls</v>
      </c>
      <c r="G37" s="129">
        <f>ROUND(IF(ISBLANK(C37),0,VLOOKUP(C37,'[2]Acha Air Sales Price List'!$B$1:$X$65536,12,FALSE)*$L$14),2)</f>
        <v>26.76</v>
      </c>
      <c r="H37" s="130">
        <f t="shared" si="1"/>
        <v>267.60000000000002</v>
      </c>
      <c r="I37" s="12"/>
      <c r="J37" s="126" t="s">
        <v>62</v>
      </c>
    </row>
    <row r="38" spans="1:10" ht="35.1" customHeight="1">
      <c r="A38" s="11"/>
      <c r="B38" s="1">
        <v>5</v>
      </c>
      <c r="C38" s="36" t="s">
        <v>77</v>
      </c>
      <c r="D38" s="209" t="s">
        <v>80</v>
      </c>
      <c r="E38" s="210"/>
      <c r="F38" s="41" t="str">
        <f>VLOOKUP(C38,'[2]Acha Air Sales Price List'!$B$1:$D$65536,3,FALSE)</f>
        <v>Anodized banana belly ring - 14g,  3/8'', 5 &amp; 8mm balls</v>
      </c>
      <c r="G38" s="19">
        <f>ROUND(IF(ISBLANK(C38),0,VLOOKUP(C38,'[2]Acha Air Sales Price List'!$B$1:$X$65536,12,FALSE)*$L$14),2)</f>
        <v>26.76</v>
      </c>
      <c r="H38" s="20">
        <f t="shared" si="1"/>
        <v>133.80000000000001</v>
      </c>
      <c r="I38" s="12"/>
    </row>
    <row r="39" spans="1:10" ht="35.1" customHeight="1">
      <c r="A39" s="11"/>
      <c r="B39" s="127">
        <v>5</v>
      </c>
      <c r="C39" s="36" t="s">
        <v>81</v>
      </c>
      <c r="D39" s="219" t="s">
        <v>65</v>
      </c>
      <c r="E39" s="220"/>
      <c r="F39" s="128" t="str">
        <f>VLOOKUP(C39,'[2]Acha Air Sales Price List'!$B$1:$D$65536,3,FALSE)</f>
        <v>Gold anodized 316L steel belly banana, 14g (1.6mm) with an 7mm round prong set CZ stone</v>
      </c>
      <c r="G39" s="129">
        <f>ROUND(IF(ISBLANK(C39),0,VLOOKUP(C39,'[2]Acha Air Sales Price List'!$B$1:$X$65536,12,FALSE)*$L$14),2)</f>
        <v>84.89</v>
      </c>
      <c r="H39" s="130">
        <f t="shared" si="1"/>
        <v>424.45</v>
      </c>
      <c r="I39" s="12"/>
      <c r="J39" s="126" t="s">
        <v>85</v>
      </c>
    </row>
    <row r="40" spans="1:10" ht="35.1" customHeight="1">
      <c r="A40" s="11"/>
      <c r="B40" s="127">
        <v>5</v>
      </c>
      <c r="C40" s="36" t="s">
        <v>81</v>
      </c>
      <c r="D40" s="219" t="s">
        <v>82</v>
      </c>
      <c r="E40" s="220"/>
      <c r="F40" s="128" t="str">
        <f>VLOOKUP(C40,'[2]Acha Air Sales Price List'!$B$1:$D$65536,3,FALSE)</f>
        <v>Gold anodized 316L steel belly banana, 14g (1.6mm) with an 7mm round prong set CZ stone</v>
      </c>
      <c r="G40" s="129">
        <f>ROUND(IF(ISBLANK(C40),0,VLOOKUP(C40,'[2]Acha Air Sales Price List'!$B$1:$X$65536,12,FALSE)*$L$14),2)</f>
        <v>84.89</v>
      </c>
      <c r="H40" s="130">
        <f t="shared" si="1"/>
        <v>424.45</v>
      </c>
      <c r="I40" s="12"/>
      <c r="J40" s="126" t="s">
        <v>62</v>
      </c>
    </row>
    <row r="41" spans="1:10" ht="35.1" customHeight="1">
      <c r="A41" s="11"/>
      <c r="B41" s="127">
        <v>10</v>
      </c>
      <c r="C41" s="36" t="s">
        <v>81</v>
      </c>
      <c r="D41" s="219" t="s">
        <v>83</v>
      </c>
      <c r="E41" s="220"/>
      <c r="F41" s="128" t="str">
        <f>VLOOKUP(C41,'[2]Acha Air Sales Price List'!$B$1:$D$65536,3,FALSE)</f>
        <v>Gold anodized 316L steel belly banana, 14g (1.6mm) with an 7mm round prong set CZ stone</v>
      </c>
      <c r="G41" s="129">
        <f>ROUND(IF(ISBLANK(C41),0,VLOOKUP(C41,'[2]Acha Air Sales Price List'!$B$1:$X$65536,12,FALSE)*$L$14),2)</f>
        <v>84.89</v>
      </c>
      <c r="H41" s="130">
        <f t="shared" si="1"/>
        <v>848.9</v>
      </c>
      <c r="I41" s="12"/>
      <c r="J41" s="126" t="s">
        <v>62</v>
      </c>
    </row>
    <row r="42" spans="1:10" ht="35.1" customHeight="1">
      <c r="A42" s="11"/>
      <c r="B42" s="127">
        <v>5</v>
      </c>
      <c r="C42" s="36" t="s">
        <v>81</v>
      </c>
      <c r="D42" s="219" t="s">
        <v>84</v>
      </c>
      <c r="E42" s="220"/>
      <c r="F42" s="128" t="str">
        <f>VLOOKUP(C42,'[2]Acha Air Sales Price List'!$B$1:$D$65536,3,FALSE)</f>
        <v>Gold anodized 316L steel belly banana, 14g (1.6mm) with an 7mm round prong set CZ stone</v>
      </c>
      <c r="G42" s="129">
        <f>ROUND(IF(ISBLANK(C42),0,VLOOKUP(C42,'[2]Acha Air Sales Price List'!$B$1:$X$65536,12,FALSE)*$L$14),2)</f>
        <v>84.89</v>
      </c>
      <c r="H42" s="130">
        <f t="shared" si="1"/>
        <v>424.45</v>
      </c>
      <c r="I42" s="12"/>
      <c r="J42" s="126" t="s">
        <v>62</v>
      </c>
    </row>
    <row r="43" spans="1:10" ht="35.1" customHeight="1">
      <c r="A43" s="11"/>
      <c r="B43" s="127">
        <v>10</v>
      </c>
      <c r="C43" s="36" t="s">
        <v>86</v>
      </c>
      <c r="D43" s="219" t="s">
        <v>87</v>
      </c>
      <c r="E43" s="220"/>
      <c r="F43" s="128" t="str">
        <f>VLOOKUP(C43,'[2]Acha Air Sales Price List'!$B$1:$D$65536,3,FALSE)</f>
        <v>Gold plated surgical steel belly banana, 14g (1.6mm) with an 7mm prong set round synthetic opal</v>
      </c>
      <c r="G43" s="129">
        <f>ROUND(IF(ISBLANK(C43),0,VLOOKUP(C43,'[2]Acha Air Sales Price List'!$B$1:$X$65536,12,FALSE)*$L$14),2)</f>
        <v>134.68</v>
      </c>
      <c r="H43" s="130">
        <f t="shared" si="1"/>
        <v>1346.8</v>
      </c>
      <c r="I43" s="12"/>
      <c r="J43" s="126" t="s">
        <v>62</v>
      </c>
    </row>
    <row r="44" spans="1:10" ht="35.1" customHeight="1">
      <c r="A44" s="11"/>
      <c r="B44" s="127">
        <v>10</v>
      </c>
      <c r="C44" s="36" t="s">
        <v>86</v>
      </c>
      <c r="D44" s="219" t="s">
        <v>88</v>
      </c>
      <c r="E44" s="220"/>
      <c r="F44" s="128" t="str">
        <f>VLOOKUP(C44,'[2]Acha Air Sales Price List'!$B$1:$D$65536,3,FALSE)</f>
        <v>Gold plated surgical steel belly banana, 14g (1.6mm) with an 7mm prong set round synthetic opal</v>
      </c>
      <c r="G44" s="129">
        <f>ROUND(IF(ISBLANK(C44),0,VLOOKUP(C44,'[2]Acha Air Sales Price List'!$B$1:$X$65536,12,FALSE)*$L$14),2)</f>
        <v>134.68</v>
      </c>
      <c r="H44" s="130">
        <f t="shared" si="1"/>
        <v>1346.8</v>
      </c>
      <c r="I44" s="12"/>
      <c r="J44" s="126" t="s">
        <v>62</v>
      </c>
    </row>
    <row r="45" spans="1:10" ht="35.1" customHeight="1">
      <c r="A45" s="11"/>
      <c r="B45" s="127">
        <v>5</v>
      </c>
      <c r="C45" s="36" t="s">
        <v>89</v>
      </c>
      <c r="D45" s="219" t="s">
        <v>65</v>
      </c>
      <c r="E45" s="220"/>
      <c r="F45" s="128" t="str">
        <f>VLOOKUP(C45,'[2]Acha Air Sales Price List'!$B$1:$D$65536,3,FALSE)</f>
        <v>Gold anodized 316L steel belly banana, 14g (1.6mm) with an 7mm round prong set CZ stone and a dangling star shape with  round CZ stone in the middle (dangling is made from gold plated brass)</v>
      </c>
      <c r="G45" s="129">
        <f>ROUND(IF(ISBLANK(C45),0,VLOOKUP(C45,'[2]Acha Air Sales Price List'!$B$1:$X$65536,12,FALSE)*$L$14),2)</f>
        <v>125.54</v>
      </c>
      <c r="H45" s="130">
        <f t="shared" si="1"/>
        <v>627.70000000000005</v>
      </c>
      <c r="I45" s="12"/>
      <c r="J45" s="126" t="s">
        <v>62</v>
      </c>
    </row>
    <row r="46" spans="1:10" ht="35.1" customHeight="1">
      <c r="A46" s="11"/>
      <c r="B46" s="1">
        <v>10</v>
      </c>
      <c r="C46" s="36" t="s">
        <v>89</v>
      </c>
      <c r="D46" s="209" t="s">
        <v>83</v>
      </c>
      <c r="E46" s="210"/>
      <c r="F46" s="41" t="str">
        <f>VLOOKUP(C46,'[2]Acha Air Sales Price List'!$B$1:$D$65536,3,FALSE)</f>
        <v>Gold anodized 316L steel belly banana, 14g (1.6mm) with an 7mm round prong set CZ stone and a dangling star shape with  round CZ stone in the middle (dangling is made from gold plated brass)</v>
      </c>
      <c r="G46" s="19">
        <f>ROUND(IF(ISBLANK(C46),0,VLOOKUP(C46,'[2]Acha Air Sales Price List'!$B$1:$X$65536,12,FALSE)*$L$14),2)</f>
        <v>125.54</v>
      </c>
      <c r="H46" s="20">
        <f t="shared" si="1"/>
        <v>1255.4000000000001</v>
      </c>
      <c r="I46" s="12"/>
    </row>
    <row r="47" spans="1:10" ht="35.1" customHeight="1">
      <c r="A47" s="11"/>
      <c r="B47" s="1">
        <v>5</v>
      </c>
      <c r="C47" s="36" t="s">
        <v>90</v>
      </c>
      <c r="D47" s="209" t="s">
        <v>78</v>
      </c>
      <c r="E47" s="210"/>
      <c r="F47" s="41" t="str">
        <f>VLOOKUP(C47,'[2]Acha Air Sales Price List'!$B$1:$D$65536,3,FALSE)</f>
        <v>Anodized surgical steel eyebrow banana, 14g (1.6mm) with two 4mm balls - length 1/4" to 1/2" (6mm - 12mm)</v>
      </c>
      <c r="G47" s="19">
        <f>ROUND(IF(ISBLANK(C47),0,VLOOKUP(C47,'[2]Acha Air Sales Price List'!$B$1:$X$65536,12,FALSE)*$L$14),2)</f>
        <v>20.77</v>
      </c>
      <c r="H47" s="20">
        <f t="shared" si="1"/>
        <v>103.85</v>
      </c>
      <c r="I47" s="12"/>
    </row>
    <row r="48" spans="1:10" ht="35.1" customHeight="1">
      <c r="A48" s="11"/>
      <c r="B48" s="1">
        <v>5</v>
      </c>
      <c r="C48" s="36" t="s">
        <v>90</v>
      </c>
      <c r="D48" s="209" t="s">
        <v>91</v>
      </c>
      <c r="E48" s="210"/>
      <c r="F48" s="41" t="str">
        <f>VLOOKUP(C48,'[2]Acha Air Sales Price List'!$B$1:$D$65536,3,FALSE)</f>
        <v>Anodized surgical steel eyebrow banana, 14g (1.6mm) with two 4mm balls - length 1/4" to 1/2" (6mm - 12mm)</v>
      </c>
      <c r="G48" s="19">
        <f>ROUND(IF(ISBLANK(C48),0,VLOOKUP(C48,'[2]Acha Air Sales Price List'!$B$1:$X$65536,12,FALSE)*$L$14),2)</f>
        <v>20.77</v>
      </c>
      <c r="H48" s="20">
        <f t="shared" si="1"/>
        <v>103.85</v>
      </c>
      <c r="I48" s="12"/>
    </row>
    <row r="49" spans="1:10" ht="35.1" customHeight="1">
      <c r="A49" s="11"/>
      <c r="B49" s="1">
        <v>5</v>
      </c>
      <c r="C49" s="36" t="s">
        <v>90</v>
      </c>
      <c r="D49" s="209" t="s">
        <v>79</v>
      </c>
      <c r="E49" s="210"/>
      <c r="F49" s="41" t="str">
        <f>VLOOKUP(C49,'[2]Acha Air Sales Price List'!$B$1:$D$65536,3,FALSE)</f>
        <v>Anodized surgical steel eyebrow banana, 14g (1.6mm) with two 4mm balls - length 1/4" to 1/2" (6mm - 12mm)</v>
      </c>
      <c r="G49" s="19">
        <f>ROUND(IF(ISBLANK(C49),0,VLOOKUP(C49,'[2]Acha Air Sales Price List'!$B$1:$X$65536,12,FALSE)*$L$14),2)</f>
        <v>20.77</v>
      </c>
      <c r="H49" s="20">
        <f t="shared" si="1"/>
        <v>103.85</v>
      </c>
      <c r="I49" s="12"/>
    </row>
    <row r="50" spans="1:10" ht="35.1" customHeight="1">
      <c r="A50" s="11"/>
      <c r="B50" s="1">
        <v>5</v>
      </c>
      <c r="C50" s="36" t="s">
        <v>90</v>
      </c>
      <c r="D50" s="209" t="s">
        <v>80</v>
      </c>
      <c r="E50" s="210"/>
      <c r="F50" s="41" t="str">
        <f>VLOOKUP(C50,'[2]Acha Air Sales Price List'!$B$1:$D$65536,3,FALSE)</f>
        <v>Anodized surgical steel eyebrow banana, 14g (1.6mm) with two 4mm balls - length 1/4" to 1/2" (6mm - 12mm)</v>
      </c>
      <c r="G50" s="19">
        <f>ROUND(IF(ISBLANK(C50),0,VLOOKUP(C50,'[2]Acha Air Sales Price List'!$B$1:$X$65536,12,FALSE)*$L$14),2)</f>
        <v>20.77</v>
      </c>
      <c r="H50" s="20">
        <f t="shared" si="1"/>
        <v>103.85</v>
      </c>
      <c r="I50" s="12"/>
    </row>
    <row r="51" spans="1:10" ht="35.1" customHeight="1">
      <c r="A51" s="11"/>
      <c r="B51" s="1">
        <v>5</v>
      </c>
      <c r="C51" s="36" t="s">
        <v>90</v>
      </c>
      <c r="D51" s="209" t="s">
        <v>92</v>
      </c>
      <c r="E51" s="210"/>
      <c r="F51" s="41" t="str">
        <f>VLOOKUP(C51,'[2]Acha Air Sales Price List'!$B$1:$D$65536,3,FALSE)</f>
        <v>Anodized surgical steel eyebrow banana, 14g (1.6mm) with two 4mm balls - length 1/4" to 1/2" (6mm - 12mm)</v>
      </c>
      <c r="G51" s="19">
        <f>ROUND(IF(ISBLANK(C51),0,VLOOKUP(C51,'[2]Acha Air Sales Price List'!$B$1:$X$65536,12,FALSE)*$L$14),2)</f>
        <v>20.77</v>
      </c>
      <c r="H51" s="20">
        <f t="shared" si="1"/>
        <v>103.85</v>
      </c>
      <c r="I51" s="12"/>
    </row>
    <row r="52" spans="1:10" ht="35.1" customHeight="1">
      <c r="A52" s="11"/>
      <c r="B52" s="1">
        <v>5</v>
      </c>
      <c r="C52" s="36" t="s">
        <v>90</v>
      </c>
      <c r="D52" s="209" t="s">
        <v>93</v>
      </c>
      <c r="E52" s="210"/>
      <c r="F52" s="41" t="str">
        <f>VLOOKUP(C52,'[2]Acha Air Sales Price List'!$B$1:$D$65536,3,FALSE)</f>
        <v>Anodized surgical steel eyebrow banana, 14g (1.6mm) with two 4mm balls - length 1/4" to 1/2" (6mm - 12mm)</v>
      </c>
      <c r="G52" s="19">
        <f>ROUND(IF(ISBLANK(C52),0,VLOOKUP(C52,'[2]Acha Air Sales Price List'!$B$1:$X$65536,12,FALSE)*$L$14),2)</f>
        <v>20.77</v>
      </c>
      <c r="H52" s="20">
        <f t="shared" si="1"/>
        <v>103.85</v>
      </c>
      <c r="I52" s="12"/>
    </row>
    <row r="53" spans="1:10" ht="35.1" customHeight="1">
      <c r="A53" s="11"/>
      <c r="B53" s="127">
        <v>5</v>
      </c>
      <c r="C53" s="36" t="s">
        <v>94</v>
      </c>
      <c r="D53" s="219" t="s">
        <v>95</v>
      </c>
      <c r="E53" s="220"/>
      <c r="F53" s="128" t="str">
        <f>VLOOKUP(C53,'[2]Acha Air Sales Price List'!$B$1:$D$65536,3,FALSE)</f>
        <v>Gold anodized 316L steel belly banana, 14g (1.6mm) with a lower swirl flower design with prong CZ stones</v>
      </c>
      <c r="G53" s="129">
        <f>ROUND(IF(ISBLANK(C53),0,VLOOKUP(C53,'[2]Acha Air Sales Price List'!$B$1:$X$65536,12,FALSE)*$L$14),2)</f>
        <v>100.35</v>
      </c>
      <c r="H53" s="130">
        <f t="shared" si="1"/>
        <v>501.75</v>
      </c>
      <c r="I53" s="12"/>
      <c r="J53" s="126" t="s">
        <v>62</v>
      </c>
    </row>
    <row r="54" spans="1:10" ht="35.1" customHeight="1">
      <c r="A54" s="11"/>
      <c r="B54" s="127">
        <v>5</v>
      </c>
      <c r="C54" s="36" t="s">
        <v>96</v>
      </c>
      <c r="D54" s="219" t="s">
        <v>97</v>
      </c>
      <c r="E54" s="220"/>
      <c r="F54" s="128" t="str">
        <f>VLOOKUP(C54,'[2]Acha Air Sales Price List'!$B$1:$D$65536,3,FALSE)</f>
        <v>(Discontinued for Acha)Acrylic Hawaiian flower with crystal center navel ring 14g</v>
      </c>
      <c r="G54" s="129">
        <f>ROUND(IF(ISBLANK(C54),0,VLOOKUP(C54,'[2]Acha Air Sales Price List'!$B$1:$X$65536,12,FALSE)*$L$14),2)</f>
        <v>9.86</v>
      </c>
      <c r="H54" s="130">
        <f t="shared" si="1"/>
        <v>49.3</v>
      </c>
      <c r="I54" s="12"/>
      <c r="J54" s="126" t="s">
        <v>62</v>
      </c>
    </row>
    <row r="55" spans="1:10" ht="35.1" customHeight="1">
      <c r="A55" s="11"/>
      <c r="B55" s="1">
        <v>10</v>
      </c>
      <c r="C55" s="36" t="s">
        <v>98</v>
      </c>
      <c r="D55" s="209" t="s">
        <v>99</v>
      </c>
      <c r="E55" s="210"/>
      <c r="F55" s="41" t="str">
        <f>VLOOKUP(C55,'[2]Acha Air Sales Price List'!$B$1:$D$65536,3,FALSE)</f>
        <v>High polished surgical steel hinged segment ring, 14g (1.6mm)</v>
      </c>
      <c r="G55" s="19">
        <f>ROUND(IF(ISBLANK(C55),0,VLOOKUP(C55,'[2]Acha Air Sales Price List'!$B$1:$X$65536,12,FALSE)*$L$14),2)</f>
        <v>54.22</v>
      </c>
      <c r="H55" s="20">
        <f t="shared" si="1"/>
        <v>542.20000000000005</v>
      </c>
      <c r="I55" s="12"/>
    </row>
    <row r="56" spans="1:10" ht="35.1" customHeight="1">
      <c r="A56" s="11"/>
      <c r="B56" s="1">
        <v>5</v>
      </c>
      <c r="C56" s="36" t="s">
        <v>100</v>
      </c>
      <c r="D56" s="209" t="s">
        <v>93</v>
      </c>
      <c r="E56" s="210"/>
      <c r="F56" s="41" t="str">
        <f>VLOOKUP(C56,'[2]Acha Air Sales Price List'!$B$1:$D$65536,3,FALSE)</f>
        <v>Premium PVD plated surgical steel segment ring, 14g (1.6mm)</v>
      </c>
      <c r="G56" s="19">
        <f>ROUND(IF(ISBLANK(C56),0,VLOOKUP(C56,'[2]Acha Air Sales Price List'!$B$1:$X$65536,12,FALSE)*$L$14),2)</f>
        <v>45.42</v>
      </c>
      <c r="H56" s="20">
        <f t="shared" si="1"/>
        <v>227.1</v>
      </c>
      <c r="I56" s="12"/>
    </row>
    <row r="57" spans="1:10" ht="35.1" customHeight="1">
      <c r="A57" s="11"/>
      <c r="B57" s="1">
        <v>10</v>
      </c>
      <c r="C57" s="36" t="s">
        <v>100</v>
      </c>
      <c r="D57" s="209" t="s">
        <v>92</v>
      </c>
      <c r="E57" s="210"/>
      <c r="F57" s="41" t="str">
        <f>VLOOKUP(C57,'[2]Acha Air Sales Price List'!$B$1:$D$65536,3,FALSE)</f>
        <v>Premium PVD plated surgical steel segment ring, 14g (1.6mm)</v>
      </c>
      <c r="G57" s="19">
        <f>ROUND(IF(ISBLANK(C57),0,VLOOKUP(C57,'[2]Acha Air Sales Price List'!$B$1:$X$65536,12,FALSE)*$L$14),2)</f>
        <v>45.42</v>
      </c>
      <c r="H57" s="20">
        <f t="shared" si="1"/>
        <v>454.2</v>
      </c>
      <c r="I57" s="12"/>
    </row>
    <row r="58" spans="1:10" ht="35.1" customHeight="1">
      <c r="A58" s="11"/>
      <c r="B58" s="1">
        <v>10</v>
      </c>
      <c r="C58" s="36" t="s">
        <v>100</v>
      </c>
      <c r="D58" s="209" t="s">
        <v>101</v>
      </c>
      <c r="E58" s="210"/>
      <c r="F58" s="41" t="str">
        <f>VLOOKUP(C58,'[2]Acha Air Sales Price List'!$B$1:$D$65536,3,FALSE)</f>
        <v>Premium PVD plated surgical steel segment ring, 14g (1.6mm)</v>
      </c>
      <c r="G58" s="19">
        <f>ROUND(IF(ISBLANK(C58),0,VLOOKUP(C58,'[2]Acha Air Sales Price List'!$B$1:$X$65536,12,FALSE)*$L$14),2)</f>
        <v>45.42</v>
      </c>
      <c r="H58" s="20">
        <f t="shared" si="1"/>
        <v>454.2</v>
      </c>
      <c r="I58" s="12"/>
    </row>
    <row r="59" spans="1:10" ht="35.1" customHeight="1">
      <c r="A59" s="11"/>
      <c r="B59" s="1">
        <v>2</v>
      </c>
      <c r="C59" s="36" t="s">
        <v>102</v>
      </c>
      <c r="D59" s="209" t="s">
        <v>92</v>
      </c>
      <c r="E59" s="210"/>
      <c r="F59" s="41" t="str">
        <f>VLOOKUP(C59,'[2]Acha Air Sales Price List'!$B$1:$D$65536,3,FALSE)</f>
        <v>Anodized 316L steel barbell, 1.6mm (14g) with two forward facing 5mm jewel balls</v>
      </c>
      <c r="G59" s="19">
        <f>ROUND(IF(ISBLANK(C59),0,VLOOKUP(C59,'[2]Acha Air Sales Price List'!$B$1:$X$65536,12,FALSE)*$L$14),2)</f>
        <v>52.46</v>
      </c>
      <c r="H59" s="20">
        <f t="shared" si="1"/>
        <v>104.92</v>
      </c>
      <c r="I59" s="12"/>
    </row>
    <row r="60" spans="1:10" ht="35.1" customHeight="1">
      <c r="A60" s="11"/>
      <c r="B60" s="1">
        <v>2</v>
      </c>
      <c r="C60" s="36" t="s">
        <v>102</v>
      </c>
      <c r="D60" s="209" t="s">
        <v>101</v>
      </c>
      <c r="E60" s="210"/>
      <c r="F60" s="41" t="str">
        <f>VLOOKUP(C60,'[2]Acha Air Sales Price List'!$B$1:$D$65536,3,FALSE)</f>
        <v>Anodized 316L steel barbell, 1.6mm (14g) with two forward facing 5mm jewel balls</v>
      </c>
      <c r="G60" s="19">
        <f>ROUND(IF(ISBLANK(C60),0,VLOOKUP(C60,'[2]Acha Air Sales Price List'!$B$1:$X$65536,12,FALSE)*$L$14),2)</f>
        <v>52.46</v>
      </c>
      <c r="H60" s="20">
        <f t="shared" si="1"/>
        <v>104.92</v>
      </c>
      <c r="I60" s="12"/>
    </row>
    <row r="61" spans="1:10" ht="35.1" customHeight="1">
      <c r="A61" s="11"/>
      <c r="B61" s="1">
        <v>2</v>
      </c>
      <c r="C61" s="36" t="s">
        <v>102</v>
      </c>
      <c r="D61" s="209" t="s">
        <v>103</v>
      </c>
      <c r="E61" s="210"/>
      <c r="F61" s="41" t="str">
        <f>VLOOKUP(C61,'[2]Acha Air Sales Price List'!$B$1:$D$65536,3,FALSE)</f>
        <v>Anodized 316L steel barbell, 1.6mm (14g) with two forward facing 5mm jewel balls</v>
      </c>
      <c r="G61" s="19">
        <f>ROUND(IF(ISBLANK(C61),0,VLOOKUP(C61,'[2]Acha Air Sales Price List'!$B$1:$X$65536,12,FALSE)*$L$14),2)</f>
        <v>52.46</v>
      </c>
      <c r="H61" s="20">
        <f t="shared" ref="H61:H97" si="2">ROUND(IF(ISNUMBER(B61), G61*B61, 0),5)</f>
        <v>104.92</v>
      </c>
      <c r="I61" s="12"/>
    </row>
    <row r="62" spans="1:10" ht="35.1" customHeight="1">
      <c r="A62" s="11"/>
      <c r="B62" s="127">
        <v>2</v>
      </c>
      <c r="C62" s="36" t="s">
        <v>104</v>
      </c>
      <c r="D62" s="219" t="s">
        <v>101</v>
      </c>
      <c r="E62" s="220"/>
      <c r="F62" s="128" t="str">
        <f>VLOOKUP(C62,'[2]Acha Air Sales Price List'!$B$1:$D$65536,3,FALSE)</f>
        <v>Anodized nipple barbell with multi-crystal balls - 14g, 5/8", 5mm balls</v>
      </c>
      <c r="G62" s="129">
        <f>ROUND(IF(ISBLANK(C62),0,VLOOKUP(C62,'[2]Acha Air Sales Price List'!$B$1:$X$65536,12,FALSE)*$L$14),2)</f>
        <v>89.01</v>
      </c>
      <c r="H62" s="130">
        <f t="shared" si="2"/>
        <v>178.02</v>
      </c>
      <c r="I62" s="12"/>
      <c r="J62" s="126" t="s">
        <v>62</v>
      </c>
    </row>
    <row r="63" spans="1:10" ht="35.1" customHeight="1">
      <c r="A63" s="11"/>
      <c r="B63" s="127">
        <v>2</v>
      </c>
      <c r="C63" s="36" t="s">
        <v>105</v>
      </c>
      <c r="D63" s="219" t="s">
        <v>101</v>
      </c>
      <c r="E63" s="220"/>
      <c r="F63" s="128" t="str">
        <f>VLOOKUP(C63,'[2]Acha Air Sales Price List'!$B$1:$D$65536,3,FALSE)</f>
        <v>Anodized surgical steel nipple barbell, 14g (1.6mm) with two small wings</v>
      </c>
      <c r="G63" s="129">
        <f>ROUND(IF(ISBLANK(C63),0,VLOOKUP(C63,'[2]Acha Air Sales Price List'!$B$1:$X$65536,12,FALSE)*$L$14),2)</f>
        <v>52.46</v>
      </c>
      <c r="H63" s="130">
        <f t="shared" si="2"/>
        <v>104.92</v>
      </c>
      <c r="I63" s="12"/>
    </row>
    <row r="64" spans="1:10" ht="35.1" customHeight="1">
      <c r="A64" s="11"/>
      <c r="B64" s="127">
        <v>2</v>
      </c>
      <c r="C64" s="36" t="s">
        <v>106</v>
      </c>
      <c r="D64" s="219" t="s">
        <v>107</v>
      </c>
      <c r="E64" s="220"/>
      <c r="F64" s="128" t="str">
        <f>VLOOKUP(C64,'[2]Acha Air Sales Price List'!$B$1:$D$65536,3,FALSE)</f>
        <v>Gold anodized 316L steel nipple barbell, 14g (1.6mm) with two forward facing 5mm heart shaped CZs in prong set (prong sets made from gold plated brass)</v>
      </c>
      <c r="G64" s="129">
        <f>ROUND(IF(ISBLANK(C64),0,VLOOKUP(C64,'[2]Acha Air Sales Price List'!$B$1:$X$65536,12,FALSE)*$L$14),2)</f>
        <v>106.31</v>
      </c>
      <c r="H64" s="130">
        <f t="shared" si="2"/>
        <v>212.62</v>
      </c>
      <c r="I64" s="12"/>
      <c r="J64" s="126" t="s">
        <v>62</v>
      </c>
    </row>
    <row r="65" spans="1:12" ht="35.1" customHeight="1">
      <c r="A65" s="11"/>
      <c r="B65" s="127">
        <v>2</v>
      </c>
      <c r="C65" s="36" t="s">
        <v>106</v>
      </c>
      <c r="D65" s="219" t="s">
        <v>108</v>
      </c>
      <c r="E65" s="220"/>
      <c r="F65" s="128" t="str">
        <f>VLOOKUP(C65,'[2]Acha Air Sales Price List'!$B$1:$D$65536,3,FALSE)</f>
        <v>Gold anodized 316L steel nipple barbell, 14g (1.6mm) with two forward facing 5mm heart shaped CZs in prong set (prong sets made from gold plated brass)</v>
      </c>
      <c r="G65" s="129">
        <f>ROUND(IF(ISBLANK(C65),0,VLOOKUP(C65,'[2]Acha Air Sales Price List'!$B$1:$X$65536,12,FALSE)*$L$14),2)</f>
        <v>106.31</v>
      </c>
      <c r="H65" s="130">
        <f t="shared" si="2"/>
        <v>212.62</v>
      </c>
      <c r="I65" s="12"/>
      <c r="J65" s="126" t="s">
        <v>62</v>
      </c>
    </row>
    <row r="66" spans="1:12" ht="35.1" customHeight="1">
      <c r="A66" s="11"/>
      <c r="B66" s="127">
        <v>2</v>
      </c>
      <c r="C66" s="36" t="s">
        <v>106</v>
      </c>
      <c r="D66" s="219" t="s">
        <v>109</v>
      </c>
      <c r="E66" s="220"/>
      <c r="F66" s="128" t="str">
        <f>VLOOKUP(C66,'[2]Acha Air Sales Price List'!$B$1:$D$65536,3,FALSE)</f>
        <v>Gold anodized 316L steel nipple barbell, 14g (1.6mm) with two forward facing 5mm heart shaped CZs in prong set (prong sets made from gold plated brass)</v>
      </c>
      <c r="G66" s="129">
        <f>ROUND(IF(ISBLANK(C66),0,VLOOKUP(C66,'[2]Acha Air Sales Price List'!$B$1:$X$65536,12,FALSE)*$L$14),2)</f>
        <v>106.31</v>
      </c>
      <c r="H66" s="130">
        <f t="shared" si="2"/>
        <v>212.62</v>
      </c>
      <c r="I66" s="12"/>
      <c r="J66" s="126" t="s">
        <v>62</v>
      </c>
    </row>
    <row r="67" spans="1:12" ht="35.1" customHeight="1">
      <c r="A67" s="11"/>
      <c r="B67" s="1">
        <v>5</v>
      </c>
      <c r="C67" s="36" t="s">
        <v>110</v>
      </c>
      <c r="D67" s="209" t="s">
        <v>111</v>
      </c>
      <c r="E67" s="210"/>
      <c r="F67" s="41" t="str">
        <f>VLOOKUP(C67,'[2]Acha Air Sales Price List'!$B$1:$D$65536,3,FALSE)</f>
        <v>PVD plated internally threaded 316L steel labret, 16g (1.2mm) with a upper 3mm prong set round CZ stone</v>
      </c>
      <c r="G67" s="19">
        <f>ROUND(IF(ISBLANK(C67),0,VLOOKUP(C67,'[2]Acha Air Sales Price List'!$B$1:$X$65536,12,FALSE)*$L$14),2)</f>
        <v>48.59</v>
      </c>
      <c r="H67" s="20">
        <f t="shared" si="2"/>
        <v>242.95</v>
      </c>
      <c r="I67" s="12"/>
    </row>
    <row r="68" spans="1:12" ht="35.1" customHeight="1">
      <c r="A68" s="11"/>
      <c r="B68" s="132">
        <v>0</v>
      </c>
      <c r="C68" s="133" t="s">
        <v>110</v>
      </c>
      <c r="D68" s="221" t="s">
        <v>112</v>
      </c>
      <c r="E68" s="222"/>
      <c r="F68" s="134" t="str">
        <f>VLOOKUP(C68,'[2]Acha Air Sales Price List'!$B$1:$D$65536,3,FALSE)</f>
        <v>PVD plated internally threaded 316L steel labret, 16g (1.2mm) with a upper 3mm prong set round CZ stone</v>
      </c>
      <c r="G68" s="135">
        <f>ROUND(IF(ISBLANK(C68),0,VLOOKUP(C68,'[2]Acha Air Sales Price List'!$B$1:$X$65536,12,FALSE)*$L$14),2)</f>
        <v>48.59</v>
      </c>
      <c r="H68" s="136">
        <f t="shared" si="2"/>
        <v>0</v>
      </c>
      <c r="I68" s="12"/>
      <c r="J68" s="126" t="s">
        <v>62</v>
      </c>
    </row>
    <row r="69" spans="1:12" ht="35.1" customHeight="1">
      <c r="A69" s="11"/>
      <c r="B69" s="132">
        <v>0</v>
      </c>
      <c r="C69" s="133" t="s">
        <v>110</v>
      </c>
      <c r="D69" s="221" t="s">
        <v>78</v>
      </c>
      <c r="E69" s="222"/>
      <c r="F69" s="134" t="str">
        <f>VLOOKUP(C69,'[2]Acha Air Sales Price List'!$B$1:$D$65536,3,FALSE)</f>
        <v>PVD plated internally threaded 316L steel labret, 16g (1.2mm) with a upper 3mm prong set round CZ stone</v>
      </c>
      <c r="G69" s="135">
        <f>ROUND(IF(ISBLANK(C69),0,VLOOKUP(C69,'[2]Acha Air Sales Price List'!$B$1:$X$65536,12,FALSE)*$L$14),2)</f>
        <v>48.59</v>
      </c>
      <c r="H69" s="136">
        <f t="shared" si="2"/>
        <v>0</v>
      </c>
      <c r="I69" s="12"/>
      <c r="J69" s="126" t="s">
        <v>62</v>
      </c>
    </row>
    <row r="70" spans="1:12" ht="35.1" customHeight="1">
      <c r="A70" s="11"/>
      <c r="B70" s="1">
        <v>10</v>
      </c>
      <c r="C70" s="36" t="s">
        <v>110</v>
      </c>
      <c r="D70" s="209" t="s">
        <v>79</v>
      </c>
      <c r="E70" s="210"/>
      <c r="F70" s="41" t="str">
        <f>VLOOKUP(C70,'[2]Acha Air Sales Price List'!$B$1:$D$65536,3,FALSE)</f>
        <v>PVD plated internally threaded 316L steel labret, 16g (1.2mm) with a upper 3mm prong set round CZ stone</v>
      </c>
      <c r="G70" s="19">
        <f>ROUND(IF(ISBLANK(C70),0,VLOOKUP(C70,'[2]Acha Air Sales Price List'!$B$1:$X$65536,12,FALSE)*$L$14),2)</f>
        <v>48.59</v>
      </c>
      <c r="H70" s="20">
        <f t="shared" si="2"/>
        <v>485.9</v>
      </c>
      <c r="I70" s="12"/>
    </row>
    <row r="71" spans="1:12" ht="35.1" customHeight="1">
      <c r="A71" s="11"/>
      <c r="B71" s="127">
        <v>5</v>
      </c>
      <c r="C71" s="36" t="s">
        <v>293</v>
      </c>
      <c r="D71" s="219" t="s">
        <v>65</v>
      </c>
      <c r="E71" s="220"/>
      <c r="F71" s="128" t="str">
        <f>VLOOKUP(C71,'[2]Acha Air Sales Price List'!$B$1:$D$65536,3,FALSE)</f>
        <v>Surgical steel internally threaded labret, 16g (1.2mm) with crystal flat head sized 3mm for triple tragus piercings</v>
      </c>
      <c r="G71" s="129">
        <f>ROUND(IF(ISBLANK(C71),0,VLOOKUP(C71,'[2]Acha Air Sales Price List'!$B$1:$X$65536,12,FALSE)*$L$14),2)</f>
        <v>33.24</v>
      </c>
      <c r="H71" s="130">
        <f t="shared" si="2"/>
        <v>166.2</v>
      </c>
      <c r="I71" s="12"/>
      <c r="J71" s="126" t="s">
        <v>118</v>
      </c>
      <c r="L71" s="126" t="s">
        <v>62</v>
      </c>
    </row>
    <row r="72" spans="1:12" ht="35.1" customHeight="1">
      <c r="A72" s="11"/>
      <c r="B72" s="127">
        <v>5</v>
      </c>
      <c r="C72" s="36" t="s">
        <v>293</v>
      </c>
      <c r="D72" s="219" t="s">
        <v>113</v>
      </c>
      <c r="E72" s="220"/>
      <c r="F72" s="128" t="str">
        <f>VLOOKUP(C72,'[2]Acha Air Sales Price List'!$B$1:$D$65536,3,FALSE)</f>
        <v>Surgical steel internally threaded labret, 16g (1.2mm) with crystal flat head sized 3mm for triple tragus piercings</v>
      </c>
      <c r="G72" s="129">
        <f>ROUND(IF(ISBLANK(C72),0,VLOOKUP(C72,'[2]Acha Air Sales Price List'!$B$1:$X$65536,12,FALSE)*$L$14),2)</f>
        <v>33.24</v>
      </c>
      <c r="H72" s="130">
        <f t="shared" si="2"/>
        <v>166.2</v>
      </c>
      <c r="I72" s="12"/>
      <c r="J72" s="126" t="s">
        <v>118</v>
      </c>
      <c r="L72" s="126" t="s">
        <v>62</v>
      </c>
    </row>
    <row r="73" spans="1:12" ht="35.1" customHeight="1">
      <c r="A73" s="11"/>
      <c r="B73" s="127">
        <v>5</v>
      </c>
      <c r="C73" s="36" t="s">
        <v>293</v>
      </c>
      <c r="D73" s="219" t="s">
        <v>114</v>
      </c>
      <c r="E73" s="220"/>
      <c r="F73" s="128" t="str">
        <f>VLOOKUP(C73,'[2]Acha Air Sales Price List'!$B$1:$D$65536,3,FALSE)</f>
        <v>Surgical steel internally threaded labret, 16g (1.2mm) with crystal flat head sized 3mm for triple tragus piercings</v>
      </c>
      <c r="G73" s="129">
        <f>ROUND(IF(ISBLANK(C73),0,VLOOKUP(C73,'[2]Acha Air Sales Price List'!$B$1:$X$65536,12,FALSE)*$L$14),2)</f>
        <v>33.24</v>
      </c>
      <c r="H73" s="130">
        <f t="shared" si="2"/>
        <v>166.2</v>
      </c>
      <c r="I73" s="12"/>
      <c r="J73" s="126" t="s">
        <v>118</v>
      </c>
      <c r="L73" s="126" t="s">
        <v>62</v>
      </c>
    </row>
    <row r="74" spans="1:12" ht="35.1" customHeight="1">
      <c r="A74" s="11"/>
      <c r="B74" s="127">
        <v>5</v>
      </c>
      <c r="C74" s="36" t="s">
        <v>293</v>
      </c>
      <c r="D74" s="219" t="s">
        <v>115</v>
      </c>
      <c r="E74" s="220"/>
      <c r="F74" s="128" t="str">
        <f>VLOOKUP(C74,'[2]Acha Air Sales Price List'!$B$1:$D$65536,3,FALSE)</f>
        <v>Surgical steel internally threaded labret, 16g (1.2mm) with crystal flat head sized 3mm for triple tragus piercings</v>
      </c>
      <c r="G74" s="129">
        <f>ROUND(IF(ISBLANK(C74),0,VLOOKUP(C74,'[2]Acha Air Sales Price List'!$B$1:$X$65536,12,FALSE)*$L$14),2)</f>
        <v>33.24</v>
      </c>
      <c r="H74" s="130">
        <f t="shared" si="2"/>
        <v>166.2</v>
      </c>
      <c r="I74" s="12"/>
      <c r="J74" s="126" t="s">
        <v>118</v>
      </c>
      <c r="L74" s="126" t="s">
        <v>62</v>
      </c>
    </row>
    <row r="75" spans="1:12" ht="35.1" customHeight="1">
      <c r="A75" s="11"/>
      <c r="B75" s="127">
        <v>5</v>
      </c>
      <c r="C75" s="36" t="s">
        <v>293</v>
      </c>
      <c r="D75" s="219" t="s">
        <v>116</v>
      </c>
      <c r="E75" s="220"/>
      <c r="F75" s="128" t="str">
        <f>VLOOKUP(C75,'[2]Acha Air Sales Price List'!$B$1:$D$65536,3,FALSE)</f>
        <v>Surgical steel internally threaded labret, 16g (1.2mm) with crystal flat head sized 3mm for triple tragus piercings</v>
      </c>
      <c r="G75" s="129">
        <f>ROUND(IF(ISBLANK(C75),0,VLOOKUP(C75,'[2]Acha Air Sales Price List'!$B$1:$X$65536,12,FALSE)*$L$14),2)</f>
        <v>33.24</v>
      </c>
      <c r="H75" s="130">
        <f t="shared" si="2"/>
        <v>166.2</v>
      </c>
      <c r="I75" s="12"/>
      <c r="J75" s="126" t="s">
        <v>118</v>
      </c>
      <c r="L75" s="126" t="s">
        <v>62</v>
      </c>
    </row>
    <row r="76" spans="1:12" ht="35.1" customHeight="1">
      <c r="A76" s="11"/>
      <c r="B76" s="127">
        <v>5</v>
      </c>
      <c r="C76" s="36" t="s">
        <v>293</v>
      </c>
      <c r="D76" s="219" t="s">
        <v>194</v>
      </c>
      <c r="E76" s="220"/>
      <c r="F76" s="128" t="str">
        <f>VLOOKUP(C76,'[2]Acha Air Sales Price List'!$B$1:$D$65536,3,FALSE)</f>
        <v>Surgical steel internally threaded labret, 16g (1.2mm) with crystal flat head sized 3mm for triple tragus piercings</v>
      </c>
      <c r="G76" s="129">
        <f>ROUND(IF(ISBLANK(C76),0,VLOOKUP(C76,'[2]Acha Air Sales Price List'!$B$1:$X$65536,12,FALSE)*$L$14),2)</f>
        <v>33.24</v>
      </c>
      <c r="H76" s="130">
        <f t="shared" si="2"/>
        <v>166.2</v>
      </c>
      <c r="I76" s="12"/>
      <c r="J76" s="126" t="s">
        <v>118</v>
      </c>
      <c r="L76" s="126" t="s">
        <v>62</v>
      </c>
    </row>
    <row r="77" spans="1:12" ht="35.1" customHeight="1">
      <c r="A77" s="11"/>
      <c r="B77" s="127">
        <v>5</v>
      </c>
      <c r="C77" s="36" t="s">
        <v>293</v>
      </c>
      <c r="D77" s="219" t="s">
        <v>117</v>
      </c>
      <c r="E77" s="220"/>
      <c r="F77" s="128" t="str">
        <f>VLOOKUP(C77,'[2]Acha Air Sales Price List'!$B$1:$D$65536,3,FALSE)</f>
        <v>Surgical steel internally threaded labret, 16g (1.2mm) with crystal flat head sized 3mm for triple tragus piercings</v>
      </c>
      <c r="G77" s="129">
        <f>ROUND(IF(ISBLANK(C77),0,VLOOKUP(C77,'[2]Acha Air Sales Price List'!$B$1:$X$65536,12,FALSE)*$L$14),2)</f>
        <v>33.24</v>
      </c>
      <c r="H77" s="130">
        <f t="shared" si="2"/>
        <v>166.2</v>
      </c>
      <c r="I77" s="12"/>
      <c r="J77" s="126" t="s">
        <v>118</v>
      </c>
      <c r="L77" s="126" t="s">
        <v>62</v>
      </c>
    </row>
    <row r="78" spans="1:12" ht="35.1" customHeight="1">
      <c r="A78" s="11"/>
      <c r="B78" s="1">
        <v>10</v>
      </c>
      <c r="C78" s="36" t="s">
        <v>119</v>
      </c>
      <c r="D78" s="209" t="s">
        <v>121</v>
      </c>
      <c r="E78" s="210"/>
      <c r="F78" s="41" t="str">
        <f>VLOOKUP(C78,'[2]Acha Air Sales Price List'!$B$1:$D$65536,3,FALSE)</f>
        <v>316L steel hinged segment ring, 1.2mm (16g) with CNC set Cubic Zirconia (CZ) stones with inner diameter (8mm)</v>
      </c>
      <c r="G78" s="19">
        <f>ROUND(IF(ISBLANK(C78),0,VLOOKUP(C78,'[2]Acha Air Sales Price List'!$B$1:$X$65536,12,FALSE)*$L$14),2)</f>
        <v>151.05000000000001</v>
      </c>
      <c r="H78" s="20">
        <f t="shared" si="2"/>
        <v>1510.5</v>
      </c>
      <c r="I78" s="12"/>
    </row>
    <row r="79" spans="1:12" ht="35.1" customHeight="1">
      <c r="A79" s="11"/>
      <c r="B79" s="1">
        <v>10</v>
      </c>
      <c r="C79" s="36" t="s">
        <v>120</v>
      </c>
      <c r="D79" s="209" t="s">
        <v>78</v>
      </c>
      <c r="E79" s="210"/>
      <c r="F79" s="41" t="str">
        <f>VLOOKUP(C79,'[2]Acha Air Sales Price List'!$B$1:$D$65536,3,FALSE)</f>
        <v>Gold PVD color plated 316L steel hinged segment ring, 1.2mm (16g) with CNC set Cubic Zirconia (CZ) stones with inner diameter (8mm)</v>
      </c>
      <c r="G79" s="19">
        <f>ROUND(IF(ISBLANK(C79),0,VLOOKUP(C79,'[2]Acha Air Sales Price List'!$B$1:$X$65536,12,FALSE)*$L$14),2)</f>
        <v>167.95</v>
      </c>
      <c r="H79" s="20">
        <f t="shared" si="2"/>
        <v>1679.5</v>
      </c>
      <c r="I79" s="12"/>
    </row>
    <row r="80" spans="1:12" ht="35.1" customHeight="1">
      <c r="A80" s="11"/>
      <c r="B80" s="132">
        <v>0</v>
      </c>
      <c r="C80" s="133" t="s">
        <v>122</v>
      </c>
      <c r="D80" s="221" t="s">
        <v>123</v>
      </c>
      <c r="E80" s="222"/>
      <c r="F80" s="134" t="str">
        <f>VLOOKUP(C80,'[2]Acha Air Sales Price List'!$B$1:$D$65536,3,FALSE)</f>
        <v>316L steel hinged segment ring, 1.2mm (16g) with CNC set Cubic Zirconia (CZ) stones with inner diameter (10mm)</v>
      </c>
      <c r="G80" s="135">
        <f>ROUND(IF(ISBLANK(C80),0,VLOOKUP(C80,'[2]Acha Air Sales Price List'!$B$1:$X$65536,12,FALSE)*$L$14),2)</f>
        <v>151.05000000000001</v>
      </c>
      <c r="H80" s="136">
        <f t="shared" si="2"/>
        <v>0</v>
      </c>
      <c r="I80" s="12"/>
      <c r="J80" s="126" t="s">
        <v>62</v>
      </c>
    </row>
    <row r="81" spans="1:10" ht="35.1" customHeight="1">
      <c r="A81" s="11"/>
      <c r="B81" s="1">
        <v>10</v>
      </c>
      <c r="C81" s="36" t="s">
        <v>124</v>
      </c>
      <c r="D81" s="209" t="s">
        <v>79</v>
      </c>
      <c r="E81" s="210"/>
      <c r="F81" s="41" t="str">
        <f>VLOOKUP(C81,'[2]Acha Air Sales Price List'!$B$1:$D$65536,3,FALSE)</f>
        <v>Gold PVD color plated 316L steel hinged segment ring, 1.2mm (16g) with CNC set Cubic Zirconia (CZ) stones with inner diameter (10mm)</v>
      </c>
      <c r="G81" s="19">
        <f>ROUND(IF(ISBLANK(C81),0,VLOOKUP(C81,'[2]Acha Air Sales Price List'!$B$1:$X$65536,12,FALSE)*$L$14),2)</f>
        <v>167.95</v>
      </c>
      <c r="H81" s="20">
        <f t="shared" si="2"/>
        <v>1679.5</v>
      </c>
      <c r="I81" s="12"/>
    </row>
    <row r="82" spans="1:10" ht="35.1" customHeight="1">
      <c r="A82" s="11"/>
      <c r="B82" s="1">
        <v>5</v>
      </c>
      <c r="C82" s="36" t="s">
        <v>125</v>
      </c>
      <c r="D82" s="209" t="s">
        <v>78</v>
      </c>
      <c r="E82" s="210"/>
      <c r="F82" s="41" t="str">
        <f>VLOOKUP(C82,'[2]Acha Air Sales Price List'!$B$1:$D$65536,3,FALSE)</f>
        <v>Anodized surgical steel circular barbell, 16g (1.2mm) with two 4mm balls</v>
      </c>
      <c r="G82" s="19">
        <f>ROUND(IF(ISBLANK(C82),0,VLOOKUP(C82,'[2]Acha Air Sales Price List'!$B$1:$X$65536,12,FALSE)*$L$14),2)</f>
        <v>22.53</v>
      </c>
      <c r="H82" s="20">
        <f t="shared" si="2"/>
        <v>112.65</v>
      </c>
      <c r="I82" s="12"/>
    </row>
    <row r="83" spans="1:10" ht="35.1" customHeight="1">
      <c r="A83" s="11"/>
      <c r="B83" s="1">
        <v>5</v>
      </c>
      <c r="C83" s="36" t="s">
        <v>125</v>
      </c>
      <c r="D83" s="209" t="s">
        <v>79</v>
      </c>
      <c r="E83" s="210"/>
      <c r="F83" s="41" t="str">
        <f>VLOOKUP(C83,'[2]Acha Air Sales Price List'!$B$1:$D$65536,3,FALSE)</f>
        <v>Anodized surgical steel circular barbell, 16g (1.2mm) with two 4mm balls</v>
      </c>
      <c r="G83" s="19">
        <f>ROUND(IF(ISBLANK(C83),0,VLOOKUP(C83,'[2]Acha Air Sales Price List'!$B$1:$X$65536,12,FALSE)*$L$14),2)</f>
        <v>22.53</v>
      </c>
      <c r="H83" s="20">
        <f t="shared" si="2"/>
        <v>112.65</v>
      </c>
      <c r="I83" s="12"/>
    </row>
    <row r="84" spans="1:10" ht="35.1" customHeight="1">
      <c r="A84" s="11"/>
      <c r="B84" s="1">
        <v>5</v>
      </c>
      <c r="C84" s="36" t="s">
        <v>125</v>
      </c>
      <c r="D84" s="209" t="s">
        <v>92</v>
      </c>
      <c r="E84" s="210"/>
      <c r="F84" s="41" t="str">
        <f>VLOOKUP(C84,'[2]Acha Air Sales Price List'!$B$1:$D$65536,3,FALSE)</f>
        <v>Anodized surgical steel circular barbell, 16g (1.2mm) with two 4mm balls</v>
      </c>
      <c r="G84" s="19">
        <f>ROUND(IF(ISBLANK(C84),0,VLOOKUP(C84,'[2]Acha Air Sales Price List'!$B$1:$X$65536,12,FALSE)*$L$14),2)</f>
        <v>22.53</v>
      </c>
      <c r="H84" s="20">
        <f t="shared" si="2"/>
        <v>112.65</v>
      </c>
      <c r="I84" s="12"/>
    </row>
    <row r="85" spans="1:10" ht="35.1" customHeight="1">
      <c r="A85" s="11"/>
      <c r="B85" s="1">
        <v>3</v>
      </c>
      <c r="C85" s="36" t="s">
        <v>126</v>
      </c>
      <c r="D85" s="209" t="s">
        <v>127</v>
      </c>
      <c r="E85" s="210"/>
      <c r="F85" s="41" t="str">
        <f>VLOOKUP(C85,'[2]Acha Air Sales Price List'!$B$1:$D$65536,3,FALSE)</f>
        <v>Spiral 16g (eyebrow), 3mm cones,1/4'' to 3/8'' (6mm-10mm)</v>
      </c>
      <c r="G85" s="19">
        <f>ROUND(IF(ISBLANK(C85),0,VLOOKUP(C85,'[2]Acha Air Sales Price List'!$B$1:$X$65536,12,FALSE)*$L$14),2)</f>
        <v>10.210000000000001</v>
      </c>
      <c r="H85" s="20">
        <f t="shared" si="2"/>
        <v>30.63</v>
      </c>
      <c r="I85" s="12"/>
    </row>
    <row r="86" spans="1:10" ht="35.1" customHeight="1">
      <c r="A86" s="11"/>
      <c r="B86" s="1">
        <v>3</v>
      </c>
      <c r="C86" s="36" t="s">
        <v>126</v>
      </c>
      <c r="D86" s="209" t="s">
        <v>87</v>
      </c>
      <c r="E86" s="210"/>
      <c r="F86" s="41" t="str">
        <f>VLOOKUP(C86,'[2]Acha Air Sales Price List'!$B$1:$D$65536,3,FALSE)</f>
        <v>Spiral 16g (eyebrow), 3mm cones,1/4'' to 3/8'' (6mm-10mm)</v>
      </c>
      <c r="G86" s="19">
        <f>ROUND(IF(ISBLANK(C86),0,VLOOKUP(C86,'[2]Acha Air Sales Price List'!$B$1:$X$65536,12,FALSE)*$L$14),2)</f>
        <v>10.210000000000001</v>
      </c>
      <c r="H86" s="20">
        <f t="shared" si="2"/>
        <v>30.63</v>
      </c>
      <c r="I86" s="12"/>
    </row>
    <row r="87" spans="1:10" ht="35.1" customHeight="1">
      <c r="A87" s="11"/>
      <c r="B87" s="1">
        <v>3</v>
      </c>
      <c r="C87" s="36" t="s">
        <v>126</v>
      </c>
      <c r="D87" s="209" t="s">
        <v>88</v>
      </c>
      <c r="E87" s="210"/>
      <c r="F87" s="41" t="str">
        <f>VLOOKUP(C87,'[2]Acha Air Sales Price List'!$B$1:$D$65536,3,FALSE)</f>
        <v>Spiral 16g (eyebrow), 3mm cones,1/4'' to 3/8'' (6mm-10mm)</v>
      </c>
      <c r="G87" s="19">
        <f>ROUND(IF(ISBLANK(C87),0,VLOOKUP(C87,'[2]Acha Air Sales Price List'!$B$1:$X$65536,12,FALSE)*$L$14),2)</f>
        <v>10.210000000000001</v>
      </c>
      <c r="H87" s="20">
        <f t="shared" si="2"/>
        <v>30.63</v>
      </c>
      <c r="I87" s="12"/>
    </row>
    <row r="88" spans="1:10" ht="35.1" customHeight="1">
      <c r="A88" s="11"/>
      <c r="B88" s="1">
        <v>3</v>
      </c>
      <c r="C88" s="36" t="s">
        <v>128</v>
      </c>
      <c r="D88" s="209" t="s">
        <v>127</v>
      </c>
      <c r="E88" s="210"/>
      <c r="F88" s="41" t="str">
        <f>VLOOKUP(C88,'[2]Acha Air Sales Price List'!$B$1:$D$65536,3,FALSE)</f>
        <v>Surgical Steel eyebrow barbell, 16g (1.2mm) with 3mm balls - length 1/4" to 9/16" (6mm - 10mm)</v>
      </c>
      <c r="G88" s="19">
        <f>ROUND(IF(ISBLANK(C88),0,VLOOKUP(C88,'[2]Acha Air Sales Price List'!$B$1:$X$65536,12,FALSE)*$L$14),2)</f>
        <v>5.63</v>
      </c>
      <c r="H88" s="20">
        <f t="shared" si="2"/>
        <v>16.89</v>
      </c>
      <c r="I88" s="12"/>
    </row>
    <row r="89" spans="1:10" ht="35.1" customHeight="1">
      <c r="A89" s="11"/>
      <c r="B89" s="1">
        <v>3</v>
      </c>
      <c r="C89" s="36" t="s">
        <v>128</v>
      </c>
      <c r="D89" s="209" t="s">
        <v>87</v>
      </c>
      <c r="E89" s="210"/>
      <c r="F89" s="41" t="str">
        <f>VLOOKUP(C89,'[2]Acha Air Sales Price List'!$B$1:$D$65536,3,FALSE)</f>
        <v>Surgical Steel eyebrow barbell, 16g (1.2mm) with 3mm balls - length 1/4" to 9/16" (6mm - 10mm)</v>
      </c>
      <c r="G89" s="19">
        <f>ROUND(IF(ISBLANK(C89),0,VLOOKUP(C89,'[2]Acha Air Sales Price List'!$B$1:$X$65536,12,FALSE)*$L$14),2)</f>
        <v>5.63</v>
      </c>
      <c r="H89" s="20">
        <f t="shared" si="2"/>
        <v>16.89</v>
      </c>
      <c r="I89" s="12"/>
    </row>
    <row r="90" spans="1:10" ht="35.1" customHeight="1">
      <c r="A90" s="11"/>
      <c r="B90" s="1">
        <v>3</v>
      </c>
      <c r="C90" s="36" t="s">
        <v>128</v>
      </c>
      <c r="D90" s="209" t="s">
        <v>88</v>
      </c>
      <c r="E90" s="210"/>
      <c r="F90" s="41" t="str">
        <f>VLOOKUP(C90,'[2]Acha Air Sales Price List'!$B$1:$D$65536,3,FALSE)</f>
        <v>Surgical Steel eyebrow barbell, 16g (1.2mm) with 3mm balls - length 1/4" to 9/16" (6mm - 10mm)</v>
      </c>
      <c r="G90" s="19">
        <f>ROUND(IF(ISBLANK(C90),0,VLOOKUP(C90,'[2]Acha Air Sales Price List'!$B$1:$X$65536,12,FALSE)*$L$14),2)</f>
        <v>5.63</v>
      </c>
      <c r="H90" s="20">
        <f t="shared" si="2"/>
        <v>16.89</v>
      </c>
      <c r="I90" s="12"/>
    </row>
    <row r="91" spans="1:10" ht="35.1" customHeight="1">
      <c r="A91" s="11"/>
      <c r="B91" s="1">
        <v>3</v>
      </c>
      <c r="C91" s="36" t="s">
        <v>128</v>
      </c>
      <c r="D91" s="209" t="s">
        <v>99</v>
      </c>
      <c r="E91" s="210"/>
      <c r="F91" s="41" t="str">
        <f>VLOOKUP(C91,'[2]Acha Air Sales Price List'!$B$1:$D$65536,3,FALSE)</f>
        <v>Surgical Steel eyebrow barbell, 16g (1.2mm) with 3mm balls - length 1/4" to 9/16" (6mm - 10mm)</v>
      </c>
      <c r="G91" s="19">
        <f>ROUND(IF(ISBLANK(C91),0,VLOOKUP(C91,'[2]Acha Air Sales Price List'!$B$1:$X$65536,12,FALSE)*$L$14),2)</f>
        <v>5.63</v>
      </c>
      <c r="H91" s="20">
        <f t="shared" si="2"/>
        <v>16.89</v>
      </c>
      <c r="I91" s="12"/>
    </row>
    <row r="92" spans="1:10" ht="35.1" hidden="1" customHeight="1">
      <c r="A92" s="11"/>
      <c r="B92" s="195">
        <v>0</v>
      </c>
      <c r="C92" s="196" t="s">
        <v>129</v>
      </c>
      <c r="D92" s="217" t="s">
        <v>127</v>
      </c>
      <c r="E92" s="218"/>
      <c r="F92" s="197" t="str">
        <f>VLOOKUP(C92,'[2]Acha Air Sales Price List'!$B$1:$D$65536,3,FALSE)</f>
        <v>Surgical steel eyebrow banana, 16g (1.2mm) with two 3mm balls , length 6-12mm</v>
      </c>
      <c r="G92" s="198">
        <f>ROUND(IF(ISBLANK(C92),0,VLOOKUP(C92,'[2]Acha Air Sales Price List'!$B$1:$X$65536,12,FALSE)*$L$14),2)</f>
        <v>5.63</v>
      </c>
      <c r="H92" s="199">
        <f t="shared" si="2"/>
        <v>0</v>
      </c>
      <c r="I92" s="12"/>
    </row>
    <row r="93" spans="1:10" ht="35.1" hidden="1" customHeight="1">
      <c r="A93" s="11"/>
      <c r="B93" s="195">
        <v>0</v>
      </c>
      <c r="C93" s="196" t="s">
        <v>129</v>
      </c>
      <c r="D93" s="217" t="s">
        <v>87</v>
      </c>
      <c r="E93" s="218"/>
      <c r="F93" s="197" t="str">
        <f>VLOOKUP(C93,'[2]Acha Air Sales Price List'!$B$1:$D$65536,3,FALSE)</f>
        <v>Surgical steel eyebrow banana, 16g (1.2mm) with two 3mm balls , length 6-12mm</v>
      </c>
      <c r="G93" s="198">
        <f>ROUND(IF(ISBLANK(C93),0,VLOOKUP(C93,'[2]Acha Air Sales Price List'!$B$1:$X$65536,12,FALSE)*$L$14),2)</f>
        <v>5.63</v>
      </c>
      <c r="H93" s="199">
        <f t="shared" si="2"/>
        <v>0</v>
      </c>
      <c r="I93" s="12"/>
    </row>
    <row r="94" spans="1:10" ht="35.1" hidden="1" customHeight="1">
      <c r="A94" s="11"/>
      <c r="B94" s="195">
        <v>0</v>
      </c>
      <c r="C94" s="196" t="s">
        <v>129</v>
      </c>
      <c r="D94" s="217" t="s">
        <v>88</v>
      </c>
      <c r="E94" s="218"/>
      <c r="F94" s="197" t="str">
        <f>VLOOKUP(C94,'[2]Acha Air Sales Price List'!$B$1:$D$65536,3,FALSE)</f>
        <v>Surgical steel eyebrow banana, 16g (1.2mm) with two 3mm balls , length 6-12mm</v>
      </c>
      <c r="G94" s="198">
        <f>ROUND(IF(ISBLANK(C94),0,VLOOKUP(C94,'[2]Acha Air Sales Price List'!$B$1:$X$65536,12,FALSE)*$L$14),2)</f>
        <v>5.63</v>
      </c>
      <c r="H94" s="199">
        <f t="shared" si="2"/>
        <v>0</v>
      </c>
      <c r="I94" s="12"/>
    </row>
    <row r="95" spans="1:10" ht="35.1" hidden="1" customHeight="1">
      <c r="A95" s="11"/>
      <c r="B95" s="195">
        <v>0</v>
      </c>
      <c r="C95" s="196" t="s">
        <v>129</v>
      </c>
      <c r="D95" s="217" t="s">
        <v>99</v>
      </c>
      <c r="E95" s="218"/>
      <c r="F95" s="197" t="str">
        <f>VLOOKUP(C95,'[2]Acha Air Sales Price List'!$B$1:$D$65536,3,FALSE)</f>
        <v>Surgical steel eyebrow banana, 16g (1.2mm) with two 3mm balls , length 6-12mm</v>
      </c>
      <c r="G95" s="198">
        <f>ROUND(IF(ISBLANK(C95),0,VLOOKUP(C95,'[2]Acha Air Sales Price List'!$B$1:$X$65536,12,FALSE)*$L$14),2)</f>
        <v>5.63</v>
      </c>
      <c r="H95" s="199">
        <f t="shared" si="2"/>
        <v>0</v>
      </c>
      <c r="I95" s="12"/>
    </row>
    <row r="96" spans="1:10" ht="35.1" customHeight="1">
      <c r="A96" s="11"/>
      <c r="B96" s="127">
        <v>3</v>
      </c>
      <c r="C96" s="36" t="s">
        <v>130</v>
      </c>
      <c r="D96" s="219" t="s">
        <v>131</v>
      </c>
      <c r="E96" s="220"/>
      <c r="F96" s="128" t="str">
        <f>VLOOKUP(C96,'[2]Acha Air Sales Price List'!$B$1:$D$65536,3,FALSE)</f>
        <v>Premium PVD plated surgical steel eyebrow banana, 16g (1.2mm) with 3mm balls - length 5/16'' - 3/8'' (8mm - 10mm)</v>
      </c>
      <c r="G96" s="129">
        <f>ROUND(IF(ISBLANK(C96),0,VLOOKUP(C96,'[2]Acha Air Sales Price List'!$B$1:$X$65536,12,FALSE)*$L$14),2)</f>
        <v>20.77</v>
      </c>
      <c r="H96" s="130">
        <f t="shared" si="2"/>
        <v>62.31</v>
      </c>
      <c r="I96" s="12"/>
      <c r="J96" s="126" t="s">
        <v>62</v>
      </c>
    </row>
    <row r="97" spans="1:10" ht="35.1" customHeight="1">
      <c r="A97" s="11"/>
      <c r="B97" s="127">
        <v>3</v>
      </c>
      <c r="C97" s="36" t="s">
        <v>130</v>
      </c>
      <c r="D97" s="219" t="s">
        <v>91</v>
      </c>
      <c r="E97" s="220"/>
      <c r="F97" s="128" t="str">
        <f>VLOOKUP(C97,'[2]Acha Air Sales Price List'!$B$1:$D$65536,3,FALSE)</f>
        <v>Premium PVD plated surgical steel eyebrow banana, 16g (1.2mm) with 3mm balls - length 5/16'' - 3/8'' (8mm - 10mm)</v>
      </c>
      <c r="G97" s="129">
        <f>ROUND(IF(ISBLANK(C97),0,VLOOKUP(C97,'[2]Acha Air Sales Price List'!$B$1:$X$65536,12,FALSE)*$L$14),2)</f>
        <v>20.77</v>
      </c>
      <c r="H97" s="130">
        <f t="shared" si="2"/>
        <v>62.31</v>
      </c>
      <c r="I97" s="12"/>
    </row>
    <row r="98" spans="1:10" ht="35.1" customHeight="1">
      <c r="A98" s="11"/>
      <c r="B98" s="127">
        <v>3</v>
      </c>
      <c r="C98" s="36" t="s">
        <v>130</v>
      </c>
      <c r="D98" s="219" t="s">
        <v>80</v>
      </c>
      <c r="E98" s="220"/>
      <c r="F98" s="128" t="str">
        <f>VLOOKUP(C98,'[2]Acha Air Sales Price List'!$B$1:$D$65536,3,FALSE)</f>
        <v>Premium PVD plated surgical steel eyebrow banana, 16g (1.2mm) with 3mm balls - length 5/16'' - 3/8'' (8mm - 10mm)</v>
      </c>
      <c r="G98" s="129">
        <f>ROUND(IF(ISBLANK(C98),0,VLOOKUP(C98,'[2]Acha Air Sales Price List'!$B$1:$X$65536,12,FALSE)*$L$14),2)</f>
        <v>20.77</v>
      </c>
      <c r="H98" s="130">
        <f t="shared" ref="H98:H126" si="3">ROUND(IF(ISNUMBER(B98), G98*B98, 0),5)</f>
        <v>62.31</v>
      </c>
      <c r="I98" s="12"/>
    </row>
    <row r="99" spans="1:10" ht="35.1" customHeight="1">
      <c r="A99" s="11"/>
      <c r="B99" s="127">
        <v>3</v>
      </c>
      <c r="C99" s="36" t="s">
        <v>130</v>
      </c>
      <c r="D99" s="219" t="s">
        <v>93</v>
      </c>
      <c r="E99" s="220"/>
      <c r="F99" s="128" t="str">
        <f>VLOOKUP(C99,'[2]Acha Air Sales Price List'!$B$1:$D$65536,3,FALSE)</f>
        <v>Premium PVD plated surgical steel eyebrow banana, 16g (1.2mm) with 3mm balls - length 5/16'' - 3/8'' (8mm - 10mm)</v>
      </c>
      <c r="G99" s="129">
        <f>ROUND(IF(ISBLANK(C99),0,VLOOKUP(C99,'[2]Acha Air Sales Price List'!$B$1:$X$65536,12,FALSE)*$L$14),2)</f>
        <v>20.77</v>
      </c>
      <c r="H99" s="130">
        <f t="shared" si="3"/>
        <v>62.31</v>
      </c>
      <c r="I99" s="12"/>
    </row>
    <row r="100" spans="1:10" ht="35.1" customHeight="1">
      <c r="A100" s="11"/>
      <c r="B100" s="127">
        <v>3</v>
      </c>
      <c r="C100" s="36" t="s">
        <v>130</v>
      </c>
      <c r="D100" s="219" t="s">
        <v>112</v>
      </c>
      <c r="E100" s="220"/>
      <c r="F100" s="128" t="str">
        <f>VLOOKUP(C100,'[2]Acha Air Sales Price List'!$B$1:$D$65536,3,FALSE)</f>
        <v>Premium PVD plated surgical steel eyebrow banana, 16g (1.2mm) with 3mm balls - length 5/16'' - 3/8'' (8mm - 10mm)</v>
      </c>
      <c r="G100" s="129">
        <f>ROUND(IF(ISBLANK(C100),0,VLOOKUP(C100,'[2]Acha Air Sales Price List'!$B$1:$X$65536,12,FALSE)*$L$14),2)</f>
        <v>20.77</v>
      </c>
      <c r="H100" s="130">
        <f t="shared" si="3"/>
        <v>62.31</v>
      </c>
      <c r="I100" s="12"/>
      <c r="J100" s="126" t="s">
        <v>62</v>
      </c>
    </row>
    <row r="101" spans="1:10" ht="35.1" customHeight="1">
      <c r="A101" s="11"/>
      <c r="B101" s="127">
        <v>3</v>
      </c>
      <c r="C101" s="36" t="s">
        <v>130</v>
      </c>
      <c r="D101" s="219" t="s">
        <v>78</v>
      </c>
      <c r="E101" s="220"/>
      <c r="F101" s="128" t="str">
        <f>VLOOKUP(C101,'[2]Acha Air Sales Price List'!$B$1:$D$65536,3,FALSE)</f>
        <v>Premium PVD plated surgical steel eyebrow banana, 16g (1.2mm) with 3mm balls - length 5/16'' - 3/8'' (8mm - 10mm)</v>
      </c>
      <c r="G101" s="129">
        <f>ROUND(IF(ISBLANK(C101),0,VLOOKUP(C101,'[2]Acha Air Sales Price List'!$B$1:$X$65536,12,FALSE)*$L$14),2)</f>
        <v>20.77</v>
      </c>
      <c r="H101" s="130">
        <f t="shared" si="3"/>
        <v>62.31</v>
      </c>
      <c r="I101" s="12"/>
    </row>
    <row r="102" spans="1:10" ht="35.1" customHeight="1">
      <c r="A102" s="11"/>
      <c r="B102" s="127">
        <v>3</v>
      </c>
      <c r="C102" s="36" t="s">
        <v>130</v>
      </c>
      <c r="D102" s="219" t="s">
        <v>79</v>
      </c>
      <c r="E102" s="220"/>
      <c r="F102" s="128" t="str">
        <f>VLOOKUP(C102,'[2]Acha Air Sales Price List'!$B$1:$D$65536,3,FALSE)</f>
        <v>Premium PVD plated surgical steel eyebrow banana, 16g (1.2mm) with 3mm balls - length 5/16'' - 3/8'' (8mm - 10mm)</v>
      </c>
      <c r="G102" s="129">
        <f>ROUND(IF(ISBLANK(C102),0,VLOOKUP(C102,'[2]Acha Air Sales Price List'!$B$1:$X$65536,12,FALSE)*$L$14),2)</f>
        <v>20.77</v>
      </c>
      <c r="H102" s="130">
        <f t="shared" si="3"/>
        <v>62.31</v>
      </c>
      <c r="I102" s="12"/>
      <c r="J102" s="126" t="s">
        <v>62</v>
      </c>
    </row>
    <row r="103" spans="1:10" ht="35.1" customHeight="1">
      <c r="A103" s="11"/>
      <c r="B103" s="127">
        <v>3</v>
      </c>
      <c r="C103" s="36" t="s">
        <v>130</v>
      </c>
      <c r="D103" s="219" t="s">
        <v>92</v>
      </c>
      <c r="E103" s="220"/>
      <c r="F103" s="128" t="str">
        <f>VLOOKUP(C103,'[2]Acha Air Sales Price List'!$B$1:$D$65536,3,FALSE)</f>
        <v>Premium PVD plated surgical steel eyebrow banana, 16g (1.2mm) with 3mm balls - length 5/16'' - 3/8'' (8mm - 10mm)</v>
      </c>
      <c r="G103" s="129">
        <f>ROUND(IF(ISBLANK(C103),0,VLOOKUP(C103,'[2]Acha Air Sales Price List'!$B$1:$X$65536,12,FALSE)*$L$14),2)</f>
        <v>20.77</v>
      </c>
      <c r="H103" s="130">
        <f t="shared" si="3"/>
        <v>62.31</v>
      </c>
      <c r="I103" s="12"/>
      <c r="J103" s="126" t="s">
        <v>62</v>
      </c>
    </row>
    <row r="104" spans="1:10" ht="35.1" customHeight="1">
      <c r="A104" s="11"/>
      <c r="B104" s="127">
        <v>1</v>
      </c>
      <c r="C104" s="36" t="s">
        <v>132</v>
      </c>
      <c r="D104" s="219" t="s">
        <v>65</v>
      </c>
      <c r="E104" s="220"/>
      <c r="F104" s="128" t="str">
        <f>VLOOKUP(C104,'[2]Acha Air Sales Price List'!$B$1:$D$65536,3,FALSE)</f>
        <v>Surgical steel eyebrow banana, 16g (1.2mm) with two 3mm steel balls and with a dangling flower with CZ stones (dangling is made from silver plated brass)</v>
      </c>
      <c r="G104" s="129">
        <f>ROUND(IF(ISBLANK(C104),0,VLOOKUP(C104,'[2]Acha Air Sales Price List'!$B$1:$X$65536,12,FALSE)*$L$14),2)</f>
        <v>49.09</v>
      </c>
      <c r="H104" s="130">
        <f t="shared" si="3"/>
        <v>49.09</v>
      </c>
      <c r="I104" s="12"/>
      <c r="J104" s="126" t="s">
        <v>62</v>
      </c>
    </row>
    <row r="105" spans="1:10" ht="35.1" customHeight="1">
      <c r="A105" s="11"/>
      <c r="B105" s="127">
        <v>1</v>
      </c>
      <c r="C105" s="36" t="s">
        <v>132</v>
      </c>
      <c r="D105" s="219" t="s">
        <v>83</v>
      </c>
      <c r="E105" s="220"/>
      <c r="F105" s="128" t="str">
        <f>VLOOKUP(C105,'[2]Acha Air Sales Price List'!$B$1:$D$65536,3,FALSE)</f>
        <v>Surgical steel eyebrow banana, 16g (1.2mm) with two 3mm steel balls and with a dangling flower with CZ stones (dangling is made from silver plated brass)</v>
      </c>
      <c r="G105" s="129">
        <f>ROUND(IF(ISBLANK(C105),0,VLOOKUP(C105,'[2]Acha Air Sales Price List'!$B$1:$X$65536,12,FALSE)*$L$14),2)</f>
        <v>49.09</v>
      </c>
      <c r="H105" s="130">
        <f t="shared" si="3"/>
        <v>49.09</v>
      </c>
      <c r="I105" s="12"/>
      <c r="J105" s="126" t="s">
        <v>62</v>
      </c>
    </row>
    <row r="106" spans="1:10" ht="35.1" customHeight="1">
      <c r="A106" s="11"/>
      <c r="B106" s="127">
        <v>2</v>
      </c>
      <c r="C106" s="36" t="s">
        <v>133</v>
      </c>
      <c r="D106" s="219" t="s">
        <v>134</v>
      </c>
      <c r="E106" s="220"/>
      <c r="F106" s="128" t="str">
        <f>VLOOKUP(C106,'[2]Acha Air Sales Price List'!$B$1:$D$65536,3,FALSE)</f>
        <v>Internally threaded 316L steel eyebrow banana, 16g (1.2mm) with two 2.5mm prong set round CZ stones on both ends( length 6 8 10 12mm)</v>
      </c>
      <c r="G106" s="129">
        <f>ROUND(IF(ISBLANK(C106),0,VLOOKUP(C106,'[2]Acha Air Sales Price List'!$B$1:$X$65536,12,FALSE)*$L$14),2)</f>
        <v>68.75</v>
      </c>
      <c r="H106" s="130">
        <f t="shared" si="3"/>
        <v>137.5</v>
      </c>
      <c r="I106" s="12"/>
      <c r="J106" s="126" t="s">
        <v>62</v>
      </c>
    </row>
    <row r="107" spans="1:10" ht="35.1" customHeight="1">
      <c r="A107" s="11"/>
      <c r="B107" s="127">
        <v>2</v>
      </c>
      <c r="C107" s="36" t="s">
        <v>133</v>
      </c>
      <c r="D107" s="219" t="s">
        <v>135</v>
      </c>
      <c r="E107" s="220"/>
      <c r="F107" s="128" t="str">
        <f>VLOOKUP(C107,'[2]Acha Air Sales Price List'!$B$1:$D$65536,3,FALSE)</f>
        <v>Internally threaded 316L steel eyebrow banana, 16g (1.2mm) with two 2.5mm prong set round CZ stones on both ends( length 6 8 10 12mm)</v>
      </c>
      <c r="G107" s="129">
        <f>ROUND(IF(ISBLANK(C107),0,VLOOKUP(C107,'[2]Acha Air Sales Price List'!$B$1:$X$65536,12,FALSE)*$L$14),2)</f>
        <v>68.75</v>
      </c>
      <c r="H107" s="130">
        <f t="shared" si="3"/>
        <v>137.5</v>
      </c>
      <c r="I107" s="12"/>
      <c r="J107" s="126" t="s">
        <v>62</v>
      </c>
    </row>
    <row r="108" spans="1:10" ht="35.1" customHeight="1">
      <c r="A108" s="11"/>
      <c r="B108" s="127">
        <v>2</v>
      </c>
      <c r="C108" s="36" t="s">
        <v>133</v>
      </c>
      <c r="D108" s="219" t="s">
        <v>65</v>
      </c>
      <c r="E108" s="220"/>
      <c r="F108" s="128" t="str">
        <f>VLOOKUP(C108,'[2]Acha Air Sales Price List'!$B$1:$D$65536,3,FALSE)</f>
        <v>Internally threaded 316L steel eyebrow banana, 16g (1.2mm) with two 2.5mm prong set round CZ stones on both ends( length 6 8 10 12mm)</v>
      </c>
      <c r="G108" s="129">
        <f>ROUND(IF(ISBLANK(C108),0,VLOOKUP(C108,'[2]Acha Air Sales Price List'!$B$1:$X$65536,12,FALSE)*$L$14),2)</f>
        <v>68.75</v>
      </c>
      <c r="H108" s="130">
        <f t="shared" si="3"/>
        <v>137.5</v>
      </c>
      <c r="I108" s="12"/>
      <c r="J108" s="126" t="s">
        <v>62</v>
      </c>
    </row>
    <row r="109" spans="1:10" ht="35.1" customHeight="1">
      <c r="A109" s="11"/>
      <c r="B109" s="127">
        <v>2</v>
      </c>
      <c r="C109" s="36" t="s">
        <v>133</v>
      </c>
      <c r="D109" s="219" t="s">
        <v>113</v>
      </c>
      <c r="E109" s="220"/>
      <c r="F109" s="128" t="str">
        <f>VLOOKUP(C109,'[2]Acha Air Sales Price List'!$B$1:$D$65536,3,FALSE)</f>
        <v>Internally threaded 316L steel eyebrow banana, 16g (1.2mm) with two 2.5mm prong set round CZ stones on both ends( length 6 8 10 12mm)</v>
      </c>
      <c r="G109" s="129">
        <f>ROUND(IF(ISBLANK(C109),0,VLOOKUP(C109,'[2]Acha Air Sales Price List'!$B$1:$X$65536,12,FALSE)*$L$14),2)</f>
        <v>68.75</v>
      </c>
      <c r="H109" s="130">
        <f t="shared" si="3"/>
        <v>137.5</v>
      </c>
      <c r="I109" s="12"/>
      <c r="J109" s="126" t="s">
        <v>62</v>
      </c>
    </row>
    <row r="110" spans="1:10" ht="35.1" customHeight="1">
      <c r="A110" s="11"/>
      <c r="B110" s="127">
        <v>2</v>
      </c>
      <c r="C110" s="36" t="s">
        <v>133</v>
      </c>
      <c r="D110" s="219" t="s">
        <v>83</v>
      </c>
      <c r="E110" s="220"/>
      <c r="F110" s="128" t="str">
        <f>VLOOKUP(C110,'[2]Acha Air Sales Price List'!$B$1:$D$65536,3,FALSE)</f>
        <v>Internally threaded 316L steel eyebrow banana, 16g (1.2mm) with two 2.5mm prong set round CZ stones on both ends( length 6 8 10 12mm)</v>
      </c>
      <c r="G110" s="129">
        <f>ROUND(IF(ISBLANK(C110),0,VLOOKUP(C110,'[2]Acha Air Sales Price List'!$B$1:$X$65536,12,FALSE)*$L$14),2)</f>
        <v>68.75</v>
      </c>
      <c r="H110" s="130">
        <f t="shared" si="3"/>
        <v>137.5</v>
      </c>
      <c r="I110" s="12"/>
      <c r="J110" s="126" t="s">
        <v>62</v>
      </c>
    </row>
    <row r="111" spans="1:10" ht="35.1" customHeight="1">
      <c r="A111" s="11"/>
      <c r="B111" s="127">
        <v>2</v>
      </c>
      <c r="C111" s="36" t="s">
        <v>133</v>
      </c>
      <c r="D111" s="219" t="s">
        <v>136</v>
      </c>
      <c r="E111" s="220"/>
      <c r="F111" s="128" t="str">
        <f>VLOOKUP(C111,'[2]Acha Air Sales Price List'!$B$1:$D$65536,3,FALSE)</f>
        <v>Internally threaded 316L steel eyebrow banana, 16g (1.2mm) with two 2.5mm prong set round CZ stones on both ends( length 6 8 10 12mm)</v>
      </c>
      <c r="G111" s="129">
        <f>ROUND(IF(ISBLANK(C111),0,VLOOKUP(C111,'[2]Acha Air Sales Price List'!$B$1:$X$65536,12,FALSE)*$L$14),2)</f>
        <v>68.75</v>
      </c>
      <c r="H111" s="130">
        <f t="shared" si="3"/>
        <v>137.5</v>
      </c>
      <c r="I111" s="12"/>
      <c r="J111" s="126" t="s">
        <v>62</v>
      </c>
    </row>
    <row r="112" spans="1:10" ht="35.1" customHeight="1">
      <c r="A112" s="11"/>
      <c r="B112" s="127">
        <v>2</v>
      </c>
      <c r="C112" s="36" t="s">
        <v>133</v>
      </c>
      <c r="D112" s="219" t="s">
        <v>107</v>
      </c>
      <c r="E112" s="220"/>
      <c r="F112" s="128" t="str">
        <f>VLOOKUP(C112,'[2]Acha Air Sales Price List'!$B$1:$D$65536,3,FALSE)</f>
        <v>Internally threaded 316L steel eyebrow banana, 16g (1.2mm) with two 2.5mm prong set round CZ stones on both ends( length 6 8 10 12mm)</v>
      </c>
      <c r="G112" s="129">
        <f>ROUND(IF(ISBLANK(C112),0,VLOOKUP(C112,'[2]Acha Air Sales Price List'!$B$1:$X$65536,12,FALSE)*$L$14),2)</f>
        <v>68.75</v>
      </c>
      <c r="H112" s="130">
        <f t="shared" si="3"/>
        <v>137.5</v>
      </c>
      <c r="I112" s="12"/>
      <c r="J112" s="126" t="s">
        <v>62</v>
      </c>
    </row>
    <row r="113" spans="1:10" ht="35.1" customHeight="1">
      <c r="A113" s="11"/>
      <c r="B113" s="127">
        <v>2</v>
      </c>
      <c r="C113" s="36" t="s">
        <v>133</v>
      </c>
      <c r="D113" s="219" t="s">
        <v>137</v>
      </c>
      <c r="E113" s="220"/>
      <c r="F113" s="128" t="str">
        <f>VLOOKUP(C113,'[2]Acha Air Sales Price List'!$B$1:$D$65536,3,FALSE)</f>
        <v>Internally threaded 316L steel eyebrow banana, 16g (1.2mm) with two 2.5mm prong set round CZ stones on both ends( length 6 8 10 12mm)</v>
      </c>
      <c r="G113" s="129">
        <f>ROUND(IF(ISBLANK(C113),0,VLOOKUP(C113,'[2]Acha Air Sales Price List'!$B$1:$X$65536,12,FALSE)*$L$14),2)</f>
        <v>68.75</v>
      </c>
      <c r="H113" s="130">
        <f t="shared" si="3"/>
        <v>137.5</v>
      </c>
      <c r="I113" s="12"/>
      <c r="J113" s="126" t="s">
        <v>62</v>
      </c>
    </row>
    <row r="114" spans="1:10" ht="35.1" customHeight="1">
      <c r="A114" s="11"/>
      <c r="B114" s="1">
        <v>10</v>
      </c>
      <c r="C114" s="36" t="s">
        <v>138</v>
      </c>
      <c r="D114" s="209" t="s">
        <v>127</v>
      </c>
      <c r="E114" s="210"/>
      <c r="F114" s="41" t="str">
        <f>VLOOKUP(C114,'[2]Acha Air Sales Price List'!$B$1:$D$65536,3,FALSE)</f>
        <v>High polished surgical steel hinged segment ring, 20g (0.8mm)</v>
      </c>
      <c r="G114" s="19">
        <f>ROUND(IF(ISBLANK(C114),0,VLOOKUP(C114,'[2]Acha Air Sales Price List'!$B$1:$X$65536,12,FALSE)*$L$14),2)</f>
        <v>73.59</v>
      </c>
      <c r="H114" s="20">
        <f t="shared" si="3"/>
        <v>735.9</v>
      </c>
      <c r="I114" s="12"/>
    </row>
    <row r="115" spans="1:10" ht="35.1" customHeight="1">
      <c r="A115" s="11"/>
      <c r="B115" s="1">
        <v>30</v>
      </c>
      <c r="C115" s="36" t="s">
        <v>138</v>
      </c>
      <c r="D115" s="209" t="s">
        <v>87</v>
      </c>
      <c r="E115" s="210"/>
      <c r="F115" s="41" t="str">
        <f>VLOOKUP(C115,'[2]Acha Air Sales Price List'!$B$1:$D$65536,3,FALSE)</f>
        <v>High polished surgical steel hinged segment ring, 20g (0.8mm)</v>
      </c>
      <c r="G115" s="19">
        <f>ROUND(IF(ISBLANK(C115),0,VLOOKUP(C115,'[2]Acha Air Sales Price List'!$B$1:$X$65536,12,FALSE)*$L$14),2)</f>
        <v>73.59</v>
      </c>
      <c r="H115" s="20">
        <f t="shared" si="3"/>
        <v>2207.6999999999998</v>
      </c>
      <c r="I115" s="12"/>
    </row>
    <row r="116" spans="1:10" ht="35.1" customHeight="1">
      <c r="A116" s="11"/>
      <c r="B116" s="1">
        <v>30</v>
      </c>
      <c r="C116" s="36" t="s">
        <v>139</v>
      </c>
      <c r="D116" s="209" t="s">
        <v>78</v>
      </c>
      <c r="E116" s="210"/>
      <c r="F116" s="41" t="str">
        <f>VLOOKUP(C116,'[2]Acha Air Sales Price List'!$B$1:$D$65536,3,FALSE)</f>
        <v>PVD plated surgical steel hinged segment ring, 20g (0.8mm)</v>
      </c>
      <c r="G116" s="19">
        <f>ROUND(IF(ISBLANK(C116),0,VLOOKUP(C116,'[2]Acha Air Sales Price List'!$B$1:$X$65536,12,FALSE)*$L$14),2)</f>
        <v>78.87</v>
      </c>
      <c r="H116" s="20">
        <f t="shared" si="3"/>
        <v>2366.1</v>
      </c>
      <c r="I116" s="12"/>
    </row>
    <row r="117" spans="1:10" ht="35.1" customHeight="1">
      <c r="A117" s="11"/>
      <c r="B117" s="1">
        <v>15</v>
      </c>
      <c r="C117" s="36" t="s">
        <v>139</v>
      </c>
      <c r="D117" s="209" t="s">
        <v>79</v>
      </c>
      <c r="E117" s="210"/>
      <c r="F117" s="41" t="str">
        <f>VLOOKUP(C117,'[2]Acha Air Sales Price List'!$B$1:$D$65536,3,FALSE)</f>
        <v>PVD plated surgical steel hinged segment ring, 20g (0.8mm)</v>
      </c>
      <c r="G117" s="19">
        <f>ROUND(IF(ISBLANK(C117),0,VLOOKUP(C117,'[2]Acha Air Sales Price List'!$B$1:$X$65536,12,FALSE)*$L$14),2)</f>
        <v>78.87</v>
      </c>
      <c r="H117" s="20">
        <f t="shared" si="3"/>
        <v>1183.05</v>
      </c>
      <c r="I117" s="12"/>
    </row>
    <row r="118" spans="1:10" ht="35.1" customHeight="1">
      <c r="A118" s="11"/>
      <c r="B118" s="1">
        <v>10</v>
      </c>
      <c r="C118" s="36" t="s">
        <v>140</v>
      </c>
      <c r="D118" s="209" t="s">
        <v>78</v>
      </c>
      <c r="E118" s="210"/>
      <c r="F118" s="41" t="str">
        <f>VLOOKUP(C118,'[2]Acha Air Sales Price List'!$B$1:$D$65536,3,FALSE)</f>
        <v>Gold PVD plated Titanium G23 hinged segment ring, 0.8mm (20g) with CNC set Cubic Zirconia (CZ) stones around the side with inner diameter 8mm (14cz)</v>
      </c>
      <c r="G118" s="19">
        <f>ROUND(IF(ISBLANK(C118),0,VLOOKUP(C118,'[2]Acha Air Sales Price List'!$B$1:$X$65536,12,FALSE)*$L$14),2)</f>
        <v>288.72000000000003</v>
      </c>
      <c r="H118" s="20">
        <f t="shared" si="3"/>
        <v>2887.2</v>
      </c>
      <c r="I118" s="12"/>
    </row>
    <row r="119" spans="1:10" ht="35.1" customHeight="1">
      <c r="A119" s="11"/>
      <c r="B119" s="1">
        <v>1</v>
      </c>
      <c r="C119" s="36" t="s">
        <v>141</v>
      </c>
      <c r="D119" s="209"/>
      <c r="E119" s="210"/>
      <c r="F119" s="41" t="str">
        <f>VLOOKUP(C119,'[2]Acha Air Sales Price List'!$B$1:$D$65536,3,FALSE)</f>
        <v>Pack of 10 steel balls - 3mm * 1.6mm threading (14g)</v>
      </c>
      <c r="G119" s="19">
        <f>ROUND(IF(ISBLANK(C119),0,VLOOKUP(C119,'[2]Acha Air Sales Price List'!$B$1:$X$65536,12,FALSE)*$L$14),2)</f>
        <v>21.69</v>
      </c>
      <c r="H119" s="20">
        <f t="shared" si="3"/>
        <v>21.69</v>
      </c>
      <c r="I119" s="12"/>
    </row>
    <row r="120" spans="1:10" ht="35.1" customHeight="1">
      <c r="A120" s="11"/>
      <c r="B120" s="1">
        <v>1</v>
      </c>
      <c r="C120" s="36" t="s">
        <v>142</v>
      </c>
      <c r="D120" s="209"/>
      <c r="E120" s="210"/>
      <c r="F120" s="41" t="str">
        <f>VLOOKUP(C120,'[2]Acha Air Sales Price List'!$B$1:$D$65536,3,FALSE)</f>
        <v>Pack of 10 steel balls - 4mm * 1.6mm threading (14g) ”body jewelry parts”</v>
      </c>
      <c r="G120" s="19">
        <f>ROUND(IF(ISBLANK(C120),0,VLOOKUP(C120,'[2]Acha Air Sales Price List'!$B$1:$X$65536,12,FALSE)*$L$14),2)</f>
        <v>25.22</v>
      </c>
      <c r="H120" s="20">
        <f t="shared" si="3"/>
        <v>25.22</v>
      </c>
      <c r="I120" s="12"/>
    </row>
    <row r="121" spans="1:10" ht="35.1" customHeight="1">
      <c r="A121" s="11"/>
      <c r="B121" s="1">
        <v>1</v>
      </c>
      <c r="C121" s="36" t="s">
        <v>143</v>
      </c>
      <c r="D121" s="209"/>
      <c r="E121" s="210"/>
      <c r="F121" s="41" t="str">
        <f>VLOOKUP(C121,'[2]Acha Air Sales Price List'!$B$1:$D$65536,3,FALSE)</f>
        <v>Pack of 10 steel balls - 5mm * 1.6mm threading (14g) ”body jewelry parts”</v>
      </c>
      <c r="G121" s="19">
        <f>ROUND(IF(ISBLANK(C121),0,VLOOKUP(C121,'[2]Acha Air Sales Price List'!$B$1:$X$65536,12,FALSE)*$L$14),2)</f>
        <v>26.36</v>
      </c>
      <c r="H121" s="20">
        <f t="shared" si="3"/>
        <v>26.36</v>
      </c>
      <c r="I121" s="12"/>
    </row>
    <row r="122" spans="1:10" ht="35.1" customHeight="1">
      <c r="A122" s="11"/>
      <c r="B122" s="1">
        <v>1</v>
      </c>
      <c r="C122" s="36" t="s">
        <v>144</v>
      </c>
      <c r="D122" s="223" t="s">
        <v>147</v>
      </c>
      <c r="E122" s="210"/>
      <c r="F122" s="41" t="str">
        <f>VLOOKUP(C122,'[2]Acha Air Sales Price List'!$B$1:$D$65536,3,FALSE)</f>
        <v>Pack of 10 anodized steel balls - 3mm * 1.6mm threading (14g)</v>
      </c>
      <c r="G122" s="19">
        <f>ROUND(IF(ISBLANK(C122),0,VLOOKUP(C122,'[2]Acha Air Sales Price List'!$B$1:$X$65536,12,FALSE)*$L$14),2)</f>
        <v>68.67</v>
      </c>
      <c r="H122" s="20">
        <f t="shared" si="3"/>
        <v>68.67</v>
      </c>
      <c r="I122" s="12"/>
    </row>
    <row r="123" spans="1:10" ht="35.1" customHeight="1">
      <c r="A123" s="11"/>
      <c r="B123" s="1">
        <v>1</v>
      </c>
      <c r="C123" s="36" t="s">
        <v>145</v>
      </c>
      <c r="D123" s="223" t="s">
        <v>147</v>
      </c>
      <c r="E123" s="210"/>
      <c r="F123" s="41" t="str">
        <f>VLOOKUP(C123,'[2]Acha Air Sales Price List'!$B$1:$D$65536,3,FALSE)</f>
        <v>Pack of 10 anodized steel balls - 4mm * 1.6mm threading (14g)</v>
      </c>
      <c r="G123" s="19">
        <f>ROUND(IF(ISBLANK(C123),0,VLOOKUP(C123,'[2]Acha Air Sales Price List'!$B$1:$X$65536,12,FALSE)*$L$14),2)</f>
        <v>69.89</v>
      </c>
      <c r="H123" s="20">
        <f t="shared" si="3"/>
        <v>69.89</v>
      </c>
      <c r="I123" s="12"/>
    </row>
    <row r="124" spans="1:10" ht="35.1" customHeight="1">
      <c r="A124" s="11"/>
      <c r="B124" s="127">
        <v>1</v>
      </c>
      <c r="C124" s="36" t="s">
        <v>146</v>
      </c>
      <c r="D124" s="224" t="s">
        <v>147</v>
      </c>
      <c r="E124" s="220"/>
      <c r="F124" s="128" t="str">
        <f>VLOOKUP(C124,'[2]Acha Air Sales Price List'!$B$1:$D$65536,3,FALSE)</f>
        <v>Pack of 10 anodized steel balls - 5mm * 1.6mm threading (14g)</v>
      </c>
      <c r="G124" s="129">
        <f>ROUND(IF(ISBLANK(C124),0,VLOOKUP(C124,'[2]Acha Air Sales Price List'!$B$1:$X$65536,12,FALSE)*$L$14),2)</f>
        <v>83.54</v>
      </c>
      <c r="H124" s="130">
        <f t="shared" si="3"/>
        <v>83.54</v>
      </c>
      <c r="I124" s="12"/>
      <c r="J124" s="126" t="s">
        <v>62</v>
      </c>
    </row>
    <row r="125" spans="1:10" ht="35.1" customHeight="1">
      <c r="A125" s="11"/>
      <c r="B125" s="127">
        <v>1</v>
      </c>
      <c r="C125" s="36" t="s">
        <v>144</v>
      </c>
      <c r="D125" s="219" t="s">
        <v>71</v>
      </c>
      <c r="E125" s="220"/>
      <c r="F125" s="128" t="str">
        <f>VLOOKUP(C125,'[2]Acha Air Sales Price List'!$B$1:$D$65536,3,FALSE)</f>
        <v>Pack of 10 anodized steel balls - 3mm * 1.6mm threading (14g)</v>
      </c>
      <c r="G125" s="129">
        <f>ROUND(IF(ISBLANK(C125),0,VLOOKUP(C125,'[2]Acha Air Sales Price List'!$B$1:$X$65536,12,FALSE)*$L$14),2)</f>
        <v>68.67</v>
      </c>
      <c r="H125" s="130">
        <f t="shared" si="3"/>
        <v>68.67</v>
      </c>
      <c r="I125" s="12"/>
    </row>
    <row r="126" spans="1:10" ht="35.1" customHeight="1">
      <c r="A126" s="11"/>
      <c r="B126" s="127">
        <v>1</v>
      </c>
      <c r="C126" s="36" t="s">
        <v>145</v>
      </c>
      <c r="D126" s="219" t="s">
        <v>71</v>
      </c>
      <c r="E126" s="220"/>
      <c r="F126" s="128" t="str">
        <f>VLOOKUP(C126,'[2]Acha Air Sales Price List'!$B$1:$D$65536,3,FALSE)</f>
        <v>Pack of 10 anodized steel balls - 4mm * 1.6mm threading (14g)</v>
      </c>
      <c r="G126" s="129">
        <f>ROUND(IF(ISBLANK(C126),0,VLOOKUP(C126,'[2]Acha Air Sales Price List'!$B$1:$X$65536,12,FALSE)*$L$14),2)</f>
        <v>69.89</v>
      </c>
      <c r="H126" s="130">
        <f t="shared" si="3"/>
        <v>69.89</v>
      </c>
      <c r="I126" s="12"/>
      <c r="J126" s="126" t="s">
        <v>62</v>
      </c>
    </row>
    <row r="127" spans="1:10" ht="35.1" customHeight="1">
      <c r="A127" s="11"/>
      <c r="B127" s="127">
        <v>1</v>
      </c>
      <c r="C127" s="36" t="s">
        <v>146</v>
      </c>
      <c r="D127" s="219" t="s">
        <v>71</v>
      </c>
      <c r="E127" s="220"/>
      <c r="F127" s="128" t="str">
        <f>VLOOKUP(C127,'[2]Acha Air Sales Price List'!$B$1:$D$65536,3,FALSE)</f>
        <v>Pack of 10 anodized steel balls - 5mm * 1.6mm threading (14g)</v>
      </c>
      <c r="G127" s="129">
        <f>ROUND(IF(ISBLANK(C127),0,VLOOKUP(C127,'[2]Acha Air Sales Price List'!$B$1:$X$65536,12,FALSE)*$L$14),2)</f>
        <v>83.54</v>
      </c>
      <c r="H127" s="130">
        <f t="shared" ref="H127:H178" si="4">ROUND(IF(ISNUMBER(B127), G127*B127, 0),5)</f>
        <v>83.54</v>
      </c>
      <c r="I127" s="12"/>
      <c r="J127" s="126" t="s">
        <v>62</v>
      </c>
    </row>
    <row r="128" spans="1:10" ht="35.1" customHeight="1">
      <c r="A128" s="11"/>
      <c r="B128" s="1">
        <v>1</v>
      </c>
      <c r="C128" s="36" t="s">
        <v>148</v>
      </c>
      <c r="D128" s="209" t="s">
        <v>79</v>
      </c>
      <c r="E128" s="210"/>
      <c r="F128" s="41" t="str">
        <f>VLOOKUP(C128,'[2]Acha Air Sales Price List'!$B$1:$D$65536,3,FALSE)</f>
        <v>Pack of 10 anodized steel bar posts for barbells - 1.6mm threading (14g), 9/16" to1(14mm-25mm)'' long ”body jewelry parts”</v>
      </c>
      <c r="G128" s="19">
        <f>ROUND(IF(ISBLANK(C128),0,VLOOKUP(C128,'[2]Acha Air Sales Price List'!$B$1:$X$65536,12,FALSE)*$L$14),2)</f>
        <v>102.17</v>
      </c>
      <c r="H128" s="20">
        <f t="shared" si="4"/>
        <v>102.17</v>
      </c>
      <c r="I128" s="12"/>
    </row>
    <row r="129" spans="1:10" ht="35.1" customHeight="1">
      <c r="A129" s="11"/>
      <c r="B129" s="1">
        <v>1</v>
      </c>
      <c r="C129" s="36" t="s">
        <v>148</v>
      </c>
      <c r="D129" s="209" t="s">
        <v>92</v>
      </c>
      <c r="E129" s="210"/>
      <c r="F129" s="41" t="str">
        <f>VLOOKUP(C129,'[2]Acha Air Sales Price List'!$B$1:$D$65536,3,FALSE)</f>
        <v>Pack of 10 anodized steel bar posts for barbells - 1.6mm threading (14g), 9/16" to1(14mm-25mm)'' long ”body jewelry parts”</v>
      </c>
      <c r="G129" s="19">
        <f>ROUND(IF(ISBLANK(C129),0,VLOOKUP(C129,'[2]Acha Air Sales Price List'!$B$1:$X$65536,12,FALSE)*$L$14),2)</f>
        <v>102.17</v>
      </c>
      <c r="H129" s="20">
        <f t="shared" si="4"/>
        <v>102.17</v>
      </c>
      <c r="I129" s="12"/>
    </row>
    <row r="130" spans="1:10" ht="35.1" customHeight="1">
      <c r="A130" s="11"/>
      <c r="B130" s="1">
        <v>1</v>
      </c>
      <c r="C130" s="36" t="s">
        <v>148</v>
      </c>
      <c r="D130" s="209" t="s">
        <v>101</v>
      </c>
      <c r="E130" s="210"/>
      <c r="F130" s="41" t="str">
        <f>VLOOKUP(C130,'[2]Acha Air Sales Price List'!$B$1:$D$65536,3,FALSE)</f>
        <v>Pack of 10 anodized steel bar posts for barbells - 1.6mm threading (14g), 9/16" to1(14mm-25mm)'' long ”body jewelry parts”</v>
      </c>
      <c r="G130" s="19">
        <f>ROUND(IF(ISBLANK(C130),0,VLOOKUP(C130,'[2]Acha Air Sales Price List'!$B$1:$X$65536,12,FALSE)*$L$14),2)</f>
        <v>102.17</v>
      </c>
      <c r="H130" s="20">
        <f t="shared" si="4"/>
        <v>102.17</v>
      </c>
      <c r="I130" s="12"/>
    </row>
    <row r="131" spans="1:10" ht="35.1" customHeight="1">
      <c r="A131" s="11"/>
      <c r="B131" s="1">
        <v>10</v>
      </c>
      <c r="C131" s="36" t="s">
        <v>149</v>
      </c>
      <c r="D131" s="209" t="s">
        <v>78</v>
      </c>
      <c r="E131" s="210"/>
      <c r="F131" s="41" t="str">
        <f>VLOOKUP(C131,'[2]Acha Air Sales Price List'!$B$1:$D$65536,3,FALSE)</f>
        <v>PVD plated internally threaded surgical steel double flare flesh tunnel - 0g(8mm)</v>
      </c>
      <c r="G131" s="19">
        <f>ROUND(IF(ISBLANK(C131),0,VLOOKUP(C131,'[2]Acha Air Sales Price List'!$B$1:$X$65536,12,FALSE)*$L$14),2)</f>
        <v>101.76</v>
      </c>
      <c r="H131" s="20">
        <f t="shared" si="4"/>
        <v>1017.6</v>
      </c>
      <c r="I131" s="12"/>
    </row>
    <row r="132" spans="1:10" ht="35.1" customHeight="1">
      <c r="A132" s="11"/>
      <c r="B132" s="1">
        <v>10</v>
      </c>
      <c r="C132" s="36" t="s">
        <v>150</v>
      </c>
      <c r="D132" s="209" t="s">
        <v>78</v>
      </c>
      <c r="E132" s="210"/>
      <c r="F132" s="41" t="str">
        <f>VLOOKUP(C132,'[2]Acha Air Sales Price List'!$B$1:$D$65536,3,FALSE)</f>
        <v>PVD plated surgical steel double flare tunnel - 0g (8mm)</v>
      </c>
      <c r="G132" s="19">
        <f>ROUND(IF(ISBLANK(C132),0,VLOOKUP(C132,'[2]Acha Air Sales Price List'!$B$1:$X$65536,12,FALSE)*$L$14),2)</f>
        <v>45.42</v>
      </c>
      <c r="H132" s="20">
        <f t="shared" si="4"/>
        <v>454.2</v>
      </c>
      <c r="I132" s="12"/>
    </row>
    <row r="133" spans="1:10" ht="35.1" customHeight="1">
      <c r="A133" s="11"/>
      <c r="B133" s="1">
        <v>20</v>
      </c>
      <c r="C133" s="36" t="s">
        <v>151</v>
      </c>
      <c r="D133" s="209" t="s">
        <v>78</v>
      </c>
      <c r="E133" s="210"/>
      <c r="F133" s="41" t="str">
        <f>VLOOKUP(C133,'[2]Acha Air Sales Price List'!$B$1:$D$65536,3,FALSE)</f>
        <v>Annealed gold or black PVD plated surgical steel septum ring, 16g (1.2mm) with small beads on the lower part</v>
      </c>
      <c r="G133" s="19">
        <f>ROUND(IF(ISBLANK(C133),0,VLOOKUP(C133,'[2]Acha Air Sales Price List'!$B$1:$X$65536,12,FALSE)*$L$14),2)</f>
        <v>59.5</v>
      </c>
      <c r="H133" s="20">
        <f t="shared" si="4"/>
        <v>1190</v>
      </c>
      <c r="I133" s="12"/>
    </row>
    <row r="134" spans="1:10" ht="35.1" customHeight="1">
      <c r="A134" s="11"/>
      <c r="B134" s="1">
        <v>20</v>
      </c>
      <c r="C134" s="36" t="s">
        <v>151</v>
      </c>
      <c r="D134" s="209" t="s">
        <v>79</v>
      </c>
      <c r="E134" s="210"/>
      <c r="F134" s="41" t="str">
        <f>VLOOKUP(C134,'[2]Acha Air Sales Price List'!$B$1:$D$65536,3,FALSE)</f>
        <v>Annealed gold or black PVD plated surgical steel septum ring, 16g (1.2mm) with small beads on the lower part</v>
      </c>
      <c r="G134" s="19">
        <f>ROUND(IF(ISBLANK(C134),0,VLOOKUP(C134,'[2]Acha Air Sales Price List'!$B$1:$X$65536,12,FALSE)*$L$14),2)</f>
        <v>59.5</v>
      </c>
      <c r="H134" s="20">
        <f t="shared" ref="H134" si="5">ROUND(IF(ISNUMBER(B134), G134*B134, 0),5)</f>
        <v>1190</v>
      </c>
      <c r="I134" s="12"/>
    </row>
    <row r="135" spans="1:10" ht="35.1" customHeight="1">
      <c r="A135" s="11"/>
      <c r="B135" s="1">
        <v>5</v>
      </c>
      <c r="C135" s="36" t="s">
        <v>152</v>
      </c>
      <c r="D135" s="209" t="s">
        <v>65</v>
      </c>
      <c r="E135" s="210"/>
      <c r="F135" s="41" t="str">
        <f>VLOOKUP(C135,'[2]Acha Air Sales Price List'!$B$1:$D$65536,3,FALSE)</f>
        <v>High polished internally threaded surgical steel double flare flesh tunnel with a single small crystal on one side of the hole - 0g(8mm)</v>
      </c>
      <c r="G135" s="19">
        <f>ROUND(IF(ISBLANK(C135),0,VLOOKUP(C135,'[2]Acha Air Sales Price List'!$B$1:$X$65536,12,FALSE)*$L$14),2)</f>
        <v>80.63</v>
      </c>
      <c r="H135" s="20">
        <f t="shared" si="4"/>
        <v>403.15</v>
      </c>
      <c r="I135" s="12"/>
    </row>
    <row r="136" spans="1:10" ht="35.1" customHeight="1">
      <c r="A136" s="11"/>
      <c r="B136" s="127">
        <v>5</v>
      </c>
      <c r="C136" s="36" t="s">
        <v>153</v>
      </c>
      <c r="D136" s="219" t="s">
        <v>83</v>
      </c>
      <c r="E136" s="220"/>
      <c r="F136" s="128" t="str">
        <f>VLOOKUP(C136,'[2]Acha Air Sales Price List'!$B$1:$D$65536,3,FALSE)</f>
        <v>High polished internally threaded surgical steel double flare flesh tunnel with a single small crystal on one side of the hole - 00g(10mm)</v>
      </c>
      <c r="G136" s="129">
        <f>ROUND(IF(ISBLANK(C136),0,VLOOKUP(C136,'[2]Acha Air Sales Price List'!$B$1:$X$65536,12,FALSE)*$L$14),2)</f>
        <v>91.19</v>
      </c>
      <c r="H136" s="130">
        <f t="shared" si="4"/>
        <v>455.95</v>
      </c>
      <c r="I136" s="12"/>
      <c r="J136" s="126" t="s">
        <v>62</v>
      </c>
    </row>
    <row r="137" spans="1:10" ht="35.1" customHeight="1">
      <c r="A137" s="11"/>
      <c r="B137" s="1">
        <v>5</v>
      </c>
      <c r="C137" s="36" t="s">
        <v>154</v>
      </c>
      <c r="D137" s="209" t="s">
        <v>107</v>
      </c>
      <c r="E137" s="210"/>
      <c r="F137" s="41" t="str">
        <f>VLOOKUP(C137,'[2]Acha Air Sales Price List'!$B$1:$D$65536,3,FALSE)</f>
        <v>High polished internally threaded surgical steel double flare flesh tunnel with a single small crystal on one side of the hole - 1/2" ( 12mm )</v>
      </c>
      <c r="G137" s="19">
        <f>ROUND(IF(ISBLANK(C137),0,VLOOKUP(C137,'[2]Acha Air Sales Price List'!$B$1:$X$65536,12,FALSE)*$L$14),2)</f>
        <v>100</v>
      </c>
      <c r="H137" s="20">
        <f t="shared" si="4"/>
        <v>500</v>
      </c>
      <c r="I137" s="12"/>
    </row>
    <row r="138" spans="1:10" ht="35.1" customHeight="1">
      <c r="A138" s="11"/>
      <c r="B138" s="1">
        <v>3</v>
      </c>
      <c r="C138" s="36" t="s">
        <v>155</v>
      </c>
      <c r="D138" s="209" t="s">
        <v>65</v>
      </c>
      <c r="E138" s="210"/>
      <c r="F138" s="41" t="str">
        <f>VLOOKUP(C138,'[2]Acha Air Sales Price List'!$B$1:$D$65536,3,FALSE)</f>
        <v>Surgical steel double flare flesh tunnel with internal screw-fit and big central CZ stone - size 0g (8mm)</v>
      </c>
      <c r="G138" s="19">
        <f>ROUND(IF(ISBLANK(C138),0,VLOOKUP(C138,'[2]Acha Air Sales Price List'!$B$1:$X$65536,12,FALSE)*$L$14),2)</f>
        <v>77.11</v>
      </c>
      <c r="H138" s="20">
        <f t="shared" si="4"/>
        <v>231.33</v>
      </c>
      <c r="I138" s="12"/>
    </row>
    <row r="139" spans="1:10" ht="35.1" customHeight="1">
      <c r="A139" s="11"/>
      <c r="B139" s="1">
        <v>3</v>
      </c>
      <c r="C139" s="36" t="s">
        <v>156</v>
      </c>
      <c r="D139" s="209" t="s">
        <v>83</v>
      </c>
      <c r="E139" s="210"/>
      <c r="F139" s="41" t="str">
        <f>VLOOKUP(C139,'[2]Acha Air Sales Price List'!$B$1:$D$65536,3,FALSE)</f>
        <v>Surgical steel double flare flesh tunnel with internal screw-fit and big central CZ stone - size 00g (10mm)</v>
      </c>
      <c r="G139" s="19">
        <f>ROUND(IF(ISBLANK(C139),0,VLOOKUP(C139,'[2]Acha Air Sales Price List'!$B$1:$X$65536,12,FALSE)*$L$14),2)</f>
        <v>98.24</v>
      </c>
      <c r="H139" s="20">
        <f t="shared" si="4"/>
        <v>294.72000000000003</v>
      </c>
      <c r="I139" s="12"/>
    </row>
    <row r="140" spans="1:10" ht="35.1" customHeight="1">
      <c r="A140" s="11"/>
      <c r="B140" s="1">
        <v>3</v>
      </c>
      <c r="C140" s="36" t="s">
        <v>157</v>
      </c>
      <c r="D140" s="209" t="s">
        <v>107</v>
      </c>
      <c r="E140" s="210"/>
      <c r="F140" s="41" t="str">
        <f>VLOOKUP(C140,'[2]Acha Air Sales Price List'!$B$1:$D$65536,3,FALSE)</f>
        <v>Surgical steel double flare flesh tunnel with internal screw-fit and big central CZ stone - size 1/2" (12mm)</v>
      </c>
      <c r="G140" s="19">
        <f>ROUND(IF(ISBLANK(C140),0,VLOOKUP(C140,'[2]Acha Air Sales Price List'!$B$1:$X$65536,12,FALSE)*$L$14),2)</f>
        <v>126.4</v>
      </c>
      <c r="H140" s="20">
        <f t="shared" si="4"/>
        <v>379.2</v>
      </c>
      <c r="I140" s="12"/>
    </row>
    <row r="141" spans="1:10" ht="35.1" customHeight="1">
      <c r="A141" s="11"/>
      <c r="B141" s="1">
        <v>3</v>
      </c>
      <c r="C141" s="36" t="s">
        <v>158</v>
      </c>
      <c r="D141" s="209" t="s">
        <v>65</v>
      </c>
      <c r="E141" s="210"/>
      <c r="F141" s="41" t="str">
        <f>VLOOKUP(C141,'[2]Acha Air Sales Price List'!$B$1:$D$65536,3,FALSE)</f>
        <v>High polished 316L steel screw fit flesh tunnel with a rim of prong set CZ stones - 0g (8mm)</v>
      </c>
      <c r="G141" s="19">
        <f>ROUND(IF(ISBLANK(C141),0,VLOOKUP(C141,'[2]Acha Air Sales Price List'!$B$1:$X$65536,12,FALSE)*$L$14),2)</f>
        <v>156.68</v>
      </c>
      <c r="H141" s="20">
        <f t="shared" si="4"/>
        <v>470.04</v>
      </c>
      <c r="I141" s="12"/>
    </row>
    <row r="142" spans="1:10" ht="35.1" customHeight="1">
      <c r="A142" s="11"/>
      <c r="B142" s="1">
        <v>3</v>
      </c>
      <c r="C142" s="36" t="s">
        <v>159</v>
      </c>
      <c r="D142" s="209" t="s">
        <v>83</v>
      </c>
      <c r="E142" s="210"/>
      <c r="F142" s="41" t="str">
        <f>VLOOKUP(C142,'[2]Acha Air Sales Price List'!$B$1:$D$65536,3,FALSE)</f>
        <v>High polished 316L steel screw fit flesh tunnel with a rim of prong set CZ stones  - 00g (10mm)</v>
      </c>
      <c r="G142" s="19">
        <f>ROUND(IF(ISBLANK(C142),0,VLOOKUP(C142,'[2]Acha Air Sales Price List'!$B$1:$X$65536,12,FALSE)*$L$14),2)</f>
        <v>165.49</v>
      </c>
      <c r="H142" s="20">
        <f t="shared" si="4"/>
        <v>496.47</v>
      </c>
      <c r="I142" s="12"/>
    </row>
    <row r="143" spans="1:10" ht="35.1" customHeight="1">
      <c r="A143" s="11"/>
      <c r="B143" s="1">
        <v>3</v>
      </c>
      <c r="C143" s="36" t="s">
        <v>160</v>
      </c>
      <c r="D143" s="209" t="s">
        <v>107</v>
      </c>
      <c r="E143" s="210"/>
      <c r="F143" s="41" t="str">
        <f>VLOOKUP(C143,'[2]Acha Air Sales Price List'!$B$1:$D$65536,3,FALSE)</f>
        <v>High polished 316L steel screw fit flesh tunnel with a rim of prong set CZ stones  - 1/2" (12mm)</v>
      </c>
      <c r="G143" s="19">
        <f>ROUND(IF(ISBLANK(C143),0,VLOOKUP(C143,'[2]Acha Air Sales Price List'!$B$1:$X$65536,12,FALSE)*$L$14),2)</f>
        <v>176.05</v>
      </c>
      <c r="H143" s="20">
        <f t="shared" si="4"/>
        <v>528.15</v>
      </c>
      <c r="I143" s="12"/>
    </row>
    <row r="144" spans="1:10" ht="35.1" customHeight="1">
      <c r="A144" s="11"/>
      <c r="B144" s="1">
        <v>3</v>
      </c>
      <c r="C144" s="36" t="s">
        <v>158</v>
      </c>
      <c r="D144" s="209" t="s">
        <v>113</v>
      </c>
      <c r="E144" s="210"/>
      <c r="F144" s="41" t="str">
        <f>VLOOKUP(C144,'[2]Acha Air Sales Price List'!$B$1:$D$65536,3,FALSE)</f>
        <v>High polished 316L steel screw fit flesh tunnel with a rim of prong set CZ stones - 0g (8mm)</v>
      </c>
      <c r="G144" s="19">
        <f>ROUND(IF(ISBLANK(C144),0,VLOOKUP(C144,'[2]Acha Air Sales Price List'!$B$1:$X$65536,12,FALSE)*$L$14),2)</f>
        <v>156.68</v>
      </c>
      <c r="H144" s="20">
        <f t="shared" si="4"/>
        <v>470.04</v>
      </c>
      <c r="I144" s="12"/>
    </row>
    <row r="145" spans="1:10" ht="35.1" customHeight="1">
      <c r="A145" s="11"/>
      <c r="B145" s="1">
        <v>3</v>
      </c>
      <c r="C145" s="36" t="s">
        <v>159</v>
      </c>
      <c r="D145" s="209" t="s">
        <v>136</v>
      </c>
      <c r="E145" s="210"/>
      <c r="F145" s="41" t="str">
        <f>VLOOKUP(C145,'[2]Acha Air Sales Price List'!$B$1:$D$65536,3,FALSE)</f>
        <v>High polished 316L steel screw fit flesh tunnel with a rim of prong set CZ stones  - 00g (10mm)</v>
      </c>
      <c r="G145" s="19">
        <f>ROUND(IF(ISBLANK(C145),0,VLOOKUP(C145,'[2]Acha Air Sales Price List'!$B$1:$X$65536,12,FALSE)*$L$14),2)</f>
        <v>165.49</v>
      </c>
      <c r="H145" s="20">
        <f t="shared" si="4"/>
        <v>496.47</v>
      </c>
      <c r="I145" s="12"/>
    </row>
    <row r="146" spans="1:10" ht="35.1" customHeight="1">
      <c r="A146" s="11"/>
      <c r="B146" s="1">
        <v>3</v>
      </c>
      <c r="C146" s="36" t="s">
        <v>160</v>
      </c>
      <c r="D146" s="209" t="s">
        <v>137</v>
      </c>
      <c r="E146" s="210"/>
      <c r="F146" s="41" t="str">
        <f>VLOOKUP(C146,'[2]Acha Air Sales Price List'!$B$1:$D$65536,3,FALSE)</f>
        <v>High polished 316L steel screw fit flesh tunnel with a rim of prong set CZ stones  - 1/2" (12mm)</v>
      </c>
      <c r="G146" s="19">
        <f>ROUND(IF(ISBLANK(C146),0,VLOOKUP(C146,'[2]Acha Air Sales Price List'!$B$1:$X$65536,12,FALSE)*$L$14),2)</f>
        <v>176.05</v>
      </c>
      <c r="H146" s="20">
        <f t="shared" si="4"/>
        <v>528.15</v>
      </c>
      <c r="I146" s="12"/>
    </row>
    <row r="147" spans="1:10" ht="35.1" customHeight="1">
      <c r="A147" s="11"/>
      <c r="B147" s="1">
        <v>3</v>
      </c>
      <c r="C147" s="36" t="s">
        <v>161</v>
      </c>
      <c r="D147" s="209"/>
      <c r="E147" s="210"/>
      <c r="F147" s="41" t="str">
        <f>VLOOKUP(C147,'[2]Acha Air Sales Price List'!$B$1:$D$65536,3,FALSE)</f>
        <v>High polished stainless steel screw-fit flesh tunnel with laser cut lizard in the center  - 0g (8mm)</v>
      </c>
      <c r="G147" s="19">
        <f>ROUND(IF(ISBLANK(C147),0,VLOOKUP(C147,'[2]Acha Air Sales Price List'!$B$1:$X$65536,12,FALSE)*$L$14),2)</f>
        <v>52.46</v>
      </c>
      <c r="H147" s="20">
        <f t="shared" si="4"/>
        <v>157.38</v>
      </c>
      <c r="I147" s="12"/>
    </row>
    <row r="148" spans="1:10" ht="35.1" customHeight="1">
      <c r="A148" s="11"/>
      <c r="B148" s="1">
        <v>3</v>
      </c>
      <c r="C148" s="36" t="s">
        <v>162</v>
      </c>
      <c r="D148" s="209"/>
      <c r="E148" s="210"/>
      <c r="F148" s="41" t="str">
        <f>VLOOKUP(C148,'[2]Acha Air Sales Price List'!$B$1:$D$65536,3,FALSE)</f>
        <v>High polished stainless steel screw-fit flesh tunnel with laser cut lizard in the center  - 00g (10mm)</v>
      </c>
      <c r="G148" s="19">
        <f>ROUND(IF(ISBLANK(C148),0,VLOOKUP(C148,'[2]Acha Air Sales Price List'!$B$1:$X$65536,12,FALSE)*$L$14),2)</f>
        <v>57.74</v>
      </c>
      <c r="H148" s="20">
        <f t="shared" si="4"/>
        <v>173.22</v>
      </c>
      <c r="I148" s="12"/>
    </row>
    <row r="149" spans="1:10" ht="35.1" customHeight="1">
      <c r="A149" s="11"/>
      <c r="B149" s="1">
        <v>3</v>
      </c>
      <c r="C149" s="36" t="s">
        <v>163</v>
      </c>
      <c r="D149" s="209"/>
      <c r="E149" s="210"/>
      <c r="F149" s="41" t="str">
        <f>VLOOKUP(C149,'[2]Acha Air Sales Price List'!$B$1:$D$65536,3,FALSE)</f>
        <v>High polished stainless steel screw-fit flesh tunnel with laser cut lizard in the center  - 1/2" (12mm)</v>
      </c>
      <c r="G149" s="19">
        <f>ROUND(IF(ISBLANK(C149),0,VLOOKUP(C149,'[2]Acha Air Sales Price List'!$B$1:$X$65536,12,FALSE)*$L$14),2)</f>
        <v>64.790000000000006</v>
      </c>
      <c r="H149" s="20">
        <f t="shared" si="4"/>
        <v>194.37</v>
      </c>
      <c r="I149" s="12"/>
    </row>
    <row r="150" spans="1:10" ht="35.1" customHeight="1">
      <c r="A150" s="11"/>
      <c r="B150" s="1">
        <v>3</v>
      </c>
      <c r="C150" s="36" t="s">
        <v>164</v>
      </c>
      <c r="D150" s="209"/>
      <c r="E150" s="210"/>
      <c r="F150" s="41" t="str">
        <f>VLOOKUP(C150,'[2]Acha Air Sales Price List'!$B$1:$D$65536,3,FALSE)</f>
        <v>Steel screw-fit hollow plug with spider web - 0g (8mm)</v>
      </c>
      <c r="G150" s="19">
        <f>ROUND(IF(ISBLANK(C150),0,VLOOKUP(C150,'[2]Acha Air Sales Price List'!$B$1:$X$65536,12,FALSE)*$L$14),2)</f>
        <v>52.46</v>
      </c>
      <c r="H150" s="20">
        <f t="shared" si="4"/>
        <v>157.38</v>
      </c>
      <c r="I150" s="12"/>
    </row>
    <row r="151" spans="1:10" ht="35.1" customHeight="1">
      <c r="A151" s="11"/>
      <c r="B151" s="1">
        <v>3</v>
      </c>
      <c r="C151" s="36" t="s">
        <v>165</v>
      </c>
      <c r="D151" s="209"/>
      <c r="E151" s="210"/>
      <c r="F151" s="41" t="str">
        <f>VLOOKUP(C151,'[2]Acha Air Sales Price List'!$B$1:$D$65536,3,FALSE)</f>
        <v>Steel screw-fit hollow plug with spider web - 00g (10mm)</v>
      </c>
      <c r="G151" s="19">
        <f>ROUND(IF(ISBLANK(C151),0,VLOOKUP(C151,'[2]Acha Air Sales Price List'!$B$1:$X$65536,12,FALSE)*$L$14),2)</f>
        <v>57.74</v>
      </c>
      <c r="H151" s="20">
        <f t="shared" si="4"/>
        <v>173.22</v>
      </c>
      <c r="I151" s="12"/>
    </row>
    <row r="152" spans="1:10" ht="35.1" customHeight="1">
      <c r="A152" s="11"/>
      <c r="B152" s="1">
        <v>3</v>
      </c>
      <c r="C152" s="36" t="s">
        <v>166</v>
      </c>
      <c r="D152" s="209"/>
      <c r="E152" s="210"/>
      <c r="F152" s="41" t="str">
        <f>VLOOKUP(C152,'[2]Acha Air Sales Price List'!$B$1:$D$65536,3,FALSE)</f>
        <v>Steel screw-fit hollow plug with spider web - 1/2" (12mm)</v>
      </c>
      <c r="G152" s="19">
        <f>ROUND(IF(ISBLANK(C152),0,VLOOKUP(C152,'[2]Acha Air Sales Price List'!$B$1:$X$65536,12,FALSE)*$L$14),2)</f>
        <v>64.790000000000006</v>
      </c>
      <c r="H152" s="20">
        <f t="shared" si="4"/>
        <v>194.37</v>
      </c>
      <c r="I152" s="12"/>
    </row>
    <row r="153" spans="1:10" ht="35.1" customHeight="1">
      <c r="A153" s="11"/>
      <c r="B153" s="1">
        <v>3</v>
      </c>
      <c r="C153" s="36" t="s">
        <v>167</v>
      </c>
      <c r="D153" s="209"/>
      <c r="E153" s="210"/>
      <c r="F153" s="41" t="str">
        <f>VLOOKUP(C153,'[2]Acha Air Sales Price List'!$B$1:$D$65536,3,FALSE)</f>
        <v>High polished stainless steel screw-fit flesh tunnel with laser cut spider in the center   - 0g (8mm)</v>
      </c>
      <c r="G153" s="19">
        <f>ROUND(IF(ISBLANK(C153),0,VLOOKUP(C153,'[2]Acha Air Sales Price List'!$B$1:$X$65536,12,FALSE)*$L$14),2)</f>
        <v>52.46</v>
      </c>
      <c r="H153" s="20">
        <f t="shared" si="4"/>
        <v>157.38</v>
      </c>
      <c r="I153" s="12"/>
    </row>
    <row r="154" spans="1:10" ht="35.1" customHeight="1">
      <c r="A154" s="11"/>
      <c r="B154" s="1">
        <v>3</v>
      </c>
      <c r="C154" s="36" t="s">
        <v>168</v>
      </c>
      <c r="D154" s="209"/>
      <c r="E154" s="210"/>
      <c r="F154" s="41" t="str">
        <f>VLOOKUP(C154,'[2]Acha Air Sales Price List'!$B$1:$D$65536,3,FALSE)</f>
        <v>High polished stainless steel screw-fit flesh tunnel with laser cut spider in the center  - 00g (10mm)</v>
      </c>
      <c r="G154" s="19">
        <f>ROUND(IF(ISBLANK(C154),0,VLOOKUP(C154,'[2]Acha Air Sales Price List'!$B$1:$X$65536,12,FALSE)*$L$14),2)</f>
        <v>57.74</v>
      </c>
      <c r="H154" s="20">
        <f t="shared" si="4"/>
        <v>173.22</v>
      </c>
      <c r="I154" s="12"/>
    </row>
    <row r="155" spans="1:10" ht="35.1" customHeight="1">
      <c r="A155" s="11"/>
      <c r="B155" s="1">
        <v>3</v>
      </c>
      <c r="C155" s="36" t="s">
        <v>169</v>
      </c>
      <c r="D155" s="209"/>
      <c r="E155" s="210"/>
      <c r="F155" s="41" t="str">
        <f>VLOOKUP(C155,'[2]Acha Air Sales Price List'!$B$1:$D$65536,3,FALSE)</f>
        <v>High polished stainless steel screw-fit flesh tunnel with laser cut spider in the center  - 1/2" (12mm)</v>
      </c>
      <c r="G155" s="19">
        <f>ROUND(IF(ISBLANK(C155),0,VLOOKUP(C155,'[2]Acha Air Sales Price List'!$B$1:$X$65536,12,FALSE)*$L$14),2)</f>
        <v>64.790000000000006</v>
      </c>
      <c r="H155" s="20">
        <f t="shared" si="4"/>
        <v>194.37</v>
      </c>
      <c r="I155" s="12"/>
    </row>
    <row r="156" spans="1:10" ht="35.1" customHeight="1">
      <c r="A156" s="11"/>
      <c r="B156" s="127">
        <v>3</v>
      </c>
      <c r="C156" s="36" t="s">
        <v>170</v>
      </c>
      <c r="D156" s="219"/>
      <c r="E156" s="220"/>
      <c r="F156" s="128" t="str">
        <f>VLOOKUP(C156,'[2]Acha Air Sales Price List'!$B$1:$D$65536,3,FALSE)</f>
        <v>Areng wood double flared flesh tunnel with crystals- size 0g(8mm)</v>
      </c>
      <c r="G156" s="129">
        <f>ROUND(IF(ISBLANK(C156),0,VLOOKUP(C156,'[2]Acha Air Sales Price List'!$B$1:$X$65536,12,FALSE)*$L$14),2)</f>
        <v>50.7</v>
      </c>
      <c r="H156" s="130">
        <f t="shared" si="4"/>
        <v>152.1</v>
      </c>
      <c r="I156" s="12"/>
      <c r="J156" s="126" t="s">
        <v>62</v>
      </c>
    </row>
    <row r="157" spans="1:10" ht="35.1" customHeight="1">
      <c r="A157" s="11"/>
      <c r="B157" s="127">
        <v>3</v>
      </c>
      <c r="C157" s="36" t="s">
        <v>171</v>
      </c>
      <c r="D157" s="219"/>
      <c r="E157" s="220"/>
      <c r="F157" s="128" t="str">
        <f>VLOOKUP(C157,'[2]Acha Air Sales Price List'!$B$1:$D$65536,3,FALSE)</f>
        <v>Areng wood double flared flesh tunnel with crystals- size 00g(10mm)</v>
      </c>
      <c r="G157" s="129">
        <f>ROUND(IF(ISBLANK(C157),0,VLOOKUP(C157,'[2]Acha Air Sales Price List'!$B$1:$X$65536,12,FALSE)*$L$14),2)</f>
        <v>54.22</v>
      </c>
      <c r="H157" s="130">
        <f t="shared" si="4"/>
        <v>162.66</v>
      </c>
      <c r="I157" s="12"/>
      <c r="J157" s="126" t="s">
        <v>62</v>
      </c>
    </row>
    <row r="158" spans="1:10" ht="35.1" customHeight="1">
      <c r="A158" s="11"/>
      <c r="B158" s="127">
        <v>3</v>
      </c>
      <c r="C158" s="36" t="s">
        <v>172</v>
      </c>
      <c r="D158" s="219"/>
      <c r="E158" s="220"/>
      <c r="F158" s="128" t="str">
        <f>VLOOKUP(C158,'[2]Acha Air Sales Price List'!$B$1:$D$65536,3,FALSE)</f>
        <v>Areng wood double flared flesh tunnel with crystals - size 1/2"(12mm)</v>
      </c>
      <c r="G158" s="129">
        <f>ROUND(IF(ISBLANK(C158),0,VLOOKUP(C158,'[2]Acha Air Sales Price List'!$B$1:$X$65536,12,FALSE)*$L$14),2)</f>
        <v>55.98</v>
      </c>
      <c r="H158" s="130">
        <f t="shared" si="4"/>
        <v>167.94</v>
      </c>
      <c r="I158" s="12"/>
      <c r="J158" s="126" t="s">
        <v>62</v>
      </c>
    </row>
    <row r="159" spans="1:10" ht="35.1" customHeight="1">
      <c r="A159" s="11"/>
      <c r="B159" s="127">
        <v>3</v>
      </c>
      <c r="C159" s="36" t="s">
        <v>173</v>
      </c>
      <c r="D159" s="219"/>
      <c r="E159" s="220"/>
      <c r="F159" s="128" t="str">
        <f>VLOOKUP(C159,'[2]Acha Air Sales Price List'!$B$1:$D$65536,3,FALSE)</f>
        <v>Double flared coconut wood flesh tunnel plug - 0g (8mm)</v>
      </c>
      <c r="G159" s="129">
        <f>ROUND(IF(ISBLANK(C159),0,VLOOKUP(C159,'[2]Acha Air Sales Price List'!$B$1:$X$65536,12,FALSE)*$L$14),2)</f>
        <v>38.380000000000003</v>
      </c>
      <c r="H159" s="130">
        <f t="shared" si="4"/>
        <v>115.14</v>
      </c>
      <c r="I159" s="12"/>
      <c r="J159" s="126" t="s">
        <v>85</v>
      </c>
    </row>
    <row r="160" spans="1:10" ht="35.1" customHeight="1">
      <c r="A160" s="11"/>
      <c r="B160" s="127">
        <v>3</v>
      </c>
      <c r="C160" s="36" t="s">
        <v>174</v>
      </c>
      <c r="D160" s="219"/>
      <c r="E160" s="220"/>
      <c r="F160" s="128" t="str">
        <f>VLOOKUP(C160,'[2]Acha Air Sales Price List'!$B$1:$D$65536,3,FALSE)</f>
        <v>Double flared coconut wood flesh tunnel plug - 00g (10mm)</v>
      </c>
      <c r="G160" s="129">
        <f>ROUND(IF(ISBLANK(C160),0,VLOOKUP(C160,'[2]Acha Air Sales Price List'!$B$1:$X$65536,12,FALSE)*$L$14),2)</f>
        <v>41.9</v>
      </c>
      <c r="H160" s="130">
        <f t="shared" si="4"/>
        <v>125.7</v>
      </c>
      <c r="I160" s="12"/>
      <c r="J160" s="126" t="s">
        <v>85</v>
      </c>
    </row>
    <row r="161" spans="1:10" ht="35.1" customHeight="1">
      <c r="A161" s="11"/>
      <c r="B161" s="127">
        <v>3</v>
      </c>
      <c r="C161" s="36" t="s">
        <v>175</v>
      </c>
      <c r="D161" s="219"/>
      <c r="E161" s="220"/>
      <c r="F161" s="128" t="str">
        <f>VLOOKUP(C161,'[2]Acha Air Sales Price List'!$B$1:$D$65536,3,FALSE)</f>
        <v>Double flared coconut wood flesh tunnel plug - 1/2" (12mm)</v>
      </c>
      <c r="G161" s="129">
        <f>ROUND(IF(ISBLANK(C161),0,VLOOKUP(C161,'[2]Acha Air Sales Price List'!$B$1:$X$65536,12,FALSE)*$L$14),2)</f>
        <v>45.42</v>
      </c>
      <c r="H161" s="130">
        <f t="shared" si="4"/>
        <v>136.26</v>
      </c>
      <c r="I161" s="12"/>
      <c r="J161" s="126" t="s">
        <v>85</v>
      </c>
    </row>
    <row r="162" spans="1:10" ht="35.1" customHeight="1">
      <c r="A162" s="11"/>
      <c r="B162" s="1">
        <v>3</v>
      </c>
      <c r="C162" s="36" t="s">
        <v>176</v>
      </c>
      <c r="D162" s="209"/>
      <c r="E162" s="210"/>
      <c r="F162" s="41" t="str">
        <f>VLOOKUP(C162,'[2]Acha Air Sales Price List'!$B$1:$D$65536,3,FALSE)</f>
        <v>Double-flared hollow plug in black horn (outside) and coconut wood (inside),0g (8mm)</v>
      </c>
      <c r="G162" s="19">
        <f>ROUND(IF(ISBLANK(C162),0,VLOOKUP(C162,'[2]Acha Air Sales Price List'!$B$1:$X$65536,12,FALSE)*$L$14),2)</f>
        <v>68.66</v>
      </c>
      <c r="H162" s="20">
        <f t="shared" si="4"/>
        <v>205.98</v>
      </c>
      <c r="I162" s="12"/>
    </row>
    <row r="163" spans="1:10" ht="35.1" customHeight="1">
      <c r="A163" s="11"/>
      <c r="B163" s="1">
        <v>3</v>
      </c>
      <c r="C163" s="36" t="s">
        <v>177</v>
      </c>
      <c r="D163" s="209"/>
      <c r="E163" s="210"/>
      <c r="F163" s="41" t="str">
        <f>VLOOKUP(C163,'[2]Acha Air Sales Price List'!$B$1:$D$65536,3,FALSE)</f>
        <v>Double-flared hollow plug in black horn (outside) and coconut wood (inside),00g (10mm)</v>
      </c>
      <c r="G163" s="19">
        <f>ROUND(IF(ISBLANK(C163),0,VLOOKUP(C163,'[2]Acha Air Sales Price List'!$B$1:$X$65536,12,FALSE)*$L$14),2)</f>
        <v>68.66</v>
      </c>
      <c r="H163" s="20">
        <f t="shared" si="4"/>
        <v>205.98</v>
      </c>
      <c r="I163" s="12"/>
    </row>
    <row r="164" spans="1:10" ht="35.1" customHeight="1">
      <c r="A164" s="11"/>
      <c r="B164" s="1">
        <v>3</v>
      </c>
      <c r="C164" s="36" t="s">
        <v>178</v>
      </c>
      <c r="D164" s="209"/>
      <c r="E164" s="210"/>
      <c r="F164" s="41" t="str">
        <f>VLOOKUP(C164,'[2]Acha Air Sales Price List'!$B$1:$D$65536,3,FALSE)</f>
        <v>Double-flared hollow plug in black horn (outside) and coconut wood (inside),1/2" (12mm)</v>
      </c>
      <c r="G164" s="19">
        <f>ROUND(IF(ISBLANK(C164),0,VLOOKUP(C164,'[2]Acha Air Sales Price List'!$B$1:$X$65536,12,FALSE)*$L$14),2)</f>
        <v>79.22</v>
      </c>
      <c r="H164" s="20">
        <f t="shared" si="4"/>
        <v>237.66</v>
      </c>
      <c r="I164" s="12"/>
    </row>
    <row r="165" spans="1:10" ht="35.1" customHeight="1">
      <c r="A165" s="11"/>
      <c r="B165" s="1">
        <v>3</v>
      </c>
      <c r="C165" s="36" t="s">
        <v>179</v>
      </c>
      <c r="D165" s="209"/>
      <c r="E165" s="210"/>
      <c r="F165" s="41" t="str">
        <f>VLOOKUP(C165,'[2]Acha Air Sales Price List'!$B$1:$D$65536,3,FALSE)</f>
        <v>Black areng wood double flare flesh tunnel plug with  rifled conical openings on both sides  - 0g ( 8mm )</v>
      </c>
      <c r="G165" s="19">
        <f>ROUND(IF(ISBLANK(C165),0,VLOOKUP(C165,'[2]Acha Air Sales Price List'!$B$1:$X$65536,12,FALSE)*$L$14),2)</f>
        <v>63.03</v>
      </c>
      <c r="H165" s="20">
        <f t="shared" si="4"/>
        <v>189.09</v>
      </c>
      <c r="I165" s="12"/>
    </row>
    <row r="166" spans="1:10" ht="35.1" customHeight="1">
      <c r="A166" s="11"/>
      <c r="B166" s="1">
        <v>3</v>
      </c>
      <c r="C166" s="36" t="s">
        <v>180</v>
      </c>
      <c r="D166" s="209"/>
      <c r="E166" s="210"/>
      <c r="F166" s="41" t="str">
        <f>VLOOKUP(C166,'[2]Acha Air Sales Price List'!$B$1:$D$65536,3,FALSE)</f>
        <v>Black areng wood double flare flesh tunnel plug with  rifled conical openings on both sides - 00g ( 10mm )</v>
      </c>
      <c r="G166" s="19">
        <f>ROUND(IF(ISBLANK(C166),0,VLOOKUP(C166,'[2]Acha Air Sales Price List'!$B$1:$X$65536,12,FALSE)*$L$14),2)</f>
        <v>66.55</v>
      </c>
      <c r="H166" s="20">
        <f t="shared" si="4"/>
        <v>199.65</v>
      </c>
      <c r="I166" s="12"/>
    </row>
    <row r="167" spans="1:10" ht="35.1" customHeight="1">
      <c r="A167" s="11"/>
      <c r="B167" s="1">
        <v>3</v>
      </c>
      <c r="C167" s="36" t="s">
        <v>181</v>
      </c>
      <c r="D167" s="209"/>
      <c r="E167" s="210"/>
      <c r="F167" s="41" t="str">
        <f>VLOOKUP(C167,'[2]Acha Air Sales Price List'!$B$1:$D$65536,3,FALSE)</f>
        <v>Black areng wood double flare flesh tunnel plug with  rifled conical openings on both sides - 1/2" ( 12mm )</v>
      </c>
      <c r="G167" s="19">
        <f>ROUND(IF(ISBLANK(C167),0,VLOOKUP(C167,'[2]Acha Air Sales Price List'!$B$1:$X$65536,12,FALSE)*$L$14),2)</f>
        <v>70.069999999999993</v>
      </c>
      <c r="H167" s="20">
        <f t="shared" si="4"/>
        <v>210.21</v>
      </c>
      <c r="I167" s="12"/>
    </row>
    <row r="168" spans="1:10" ht="35.1" customHeight="1">
      <c r="A168" s="11"/>
      <c r="B168" s="1">
        <v>3</v>
      </c>
      <c r="C168" s="36" t="s">
        <v>182</v>
      </c>
      <c r="D168" s="209"/>
      <c r="E168" s="210"/>
      <c r="F168" s="41" t="str">
        <f>VLOOKUP(C168,'[2]Acha Air Sales Price List'!$B$1:$D$65536,3,FALSE)</f>
        <v>Sawo wood with carved coconut wood in flower shape plug   - 0g (8mm)</v>
      </c>
      <c r="G168" s="19">
        <f>ROUND(IF(ISBLANK(C168),0,VLOOKUP(C168,'[2]Acha Air Sales Price List'!$B$1:$X$65536,12,FALSE)*$L$14),2)</f>
        <v>11.9</v>
      </c>
      <c r="H168" s="20">
        <f t="shared" si="4"/>
        <v>35.700000000000003</v>
      </c>
      <c r="I168" s="12"/>
    </row>
    <row r="169" spans="1:10" ht="35.1" customHeight="1">
      <c r="A169" s="11"/>
      <c r="B169" s="132">
        <v>0</v>
      </c>
      <c r="C169" s="133" t="s">
        <v>183</v>
      </c>
      <c r="D169" s="221"/>
      <c r="E169" s="222"/>
      <c r="F169" s="134" t="str">
        <f>VLOOKUP(C169,'[2]Acha Air Sales Price List'!$B$1:$D$65536,3,FALSE)</f>
        <v>Sawo wood with carved coconut wood in flower shape plug  - 00g (10mm)</v>
      </c>
      <c r="G169" s="135">
        <f>ROUND(IF(ISBLANK(C169),0,VLOOKUP(C169,'[2]Acha Air Sales Price List'!$B$1:$X$65536,12,FALSE)*$L$14),2)</f>
        <v>13.49</v>
      </c>
      <c r="H169" s="136">
        <f t="shared" si="4"/>
        <v>0</v>
      </c>
      <c r="I169" s="12"/>
      <c r="J169" s="126" t="s">
        <v>62</v>
      </c>
    </row>
    <row r="170" spans="1:10" ht="35.1" customHeight="1">
      <c r="A170" s="11"/>
      <c r="B170" s="1">
        <v>3</v>
      </c>
      <c r="C170" s="36" t="s">
        <v>184</v>
      </c>
      <c r="D170" s="209"/>
      <c r="E170" s="210"/>
      <c r="F170" s="41" t="str">
        <f>VLOOKUP(C170,'[2]Acha Air Sales Price List'!$B$1:$D$65536,3,FALSE)</f>
        <v>Sawo wood with carved coconut wood in flower shape plug   - 1/2" (12mm)</v>
      </c>
      <c r="G170" s="19">
        <f>ROUND(IF(ISBLANK(C170),0,VLOOKUP(C170,'[2]Acha Air Sales Price List'!$B$1:$X$65536,12,FALSE)*$L$14),2)</f>
        <v>14.84</v>
      </c>
      <c r="H170" s="20">
        <f t="shared" si="4"/>
        <v>44.52</v>
      </c>
      <c r="I170" s="12"/>
    </row>
    <row r="171" spans="1:10" ht="35.1" customHeight="1">
      <c r="A171" s="11"/>
      <c r="B171" s="1">
        <v>3</v>
      </c>
      <c r="C171" s="36" t="s">
        <v>185</v>
      </c>
      <c r="D171" s="209"/>
      <c r="E171" s="210"/>
      <c r="F171" s="41" t="str">
        <f>VLOOKUP(C171,'[2]Acha Air Sales Price List'!$B$1:$D$65536,3,FALSE)</f>
        <v>Double-flared hollow plug in black horn (outside) and white bone (inside),0g (8mm)</v>
      </c>
      <c r="G171" s="19">
        <f>ROUND(IF(ISBLANK(C171),0,VLOOKUP(C171,'[2]Acha Air Sales Price List'!$B$1:$X$65536,12,FALSE)*$L$14),2)</f>
        <v>63.03</v>
      </c>
      <c r="H171" s="20">
        <f t="shared" si="4"/>
        <v>189.09</v>
      </c>
      <c r="I171" s="12"/>
    </row>
    <row r="172" spans="1:10" ht="35.1" customHeight="1">
      <c r="A172" s="11"/>
      <c r="B172" s="1">
        <v>3</v>
      </c>
      <c r="C172" s="36" t="s">
        <v>186</v>
      </c>
      <c r="D172" s="209"/>
      <c r="E172" s="210"/>
      <c r="F172" s="41" t="str">
        <f>VLOOKUP(C172,'[2]Acha Air Sales Price List'!$B$1:$D$65536,3,FALSE)</f>
        <v>Double-flared hollow plug in black horn (outside) and white bone (inside),00g (10mm)</v>
      </c>
      <c r="G172" s="19">
        <f>ROUND(IF(ISBLANK(C172),0,VLOOKUP(C172,'[2]Acha Air Sales Price List'!$B$1:$X$65536,12,FALSE)*$L$14),2)</f>
        <v>66.55</v>
      </c>
      <c r="H172" s="20">
        <f t="shared" si="4"/>
        <v>199.65</v>
      </c>
      <c r="I172" s="12"/>
    </row>
    <row r="173" spans="1:10" ht="35.1" customHeight="1">
      <c r="A173" s="11"/>
      <c r="B173" s="1">
        <v>3</v>
      </c>
      <c r="C173" s="36" t="s">
        <v>187</v>
      </c>
      <c r="D173" s="209"/>
      <c r="E173" s="210"/>
      <c r="F173" s="41" t="str">
        <f>VLOOKUP(C173,'[2]Acha Air Sales Price List'!$B$1:$D$65536,3,FALSE)</f>
        <v>Double-flared hollow plug in black horn (outside) and white bone (inside),1/2" (12mm)</v>
      </c>
      <c r="G173" s="19">
        <f>ROUND(IF(ISBLANK(C173),0,VLOOKUP(C173,'[2]Acha Air Sales Price List'!$B$1:$X$65536,12,FALSE)*$L$14),2)</f>
        <v>71.83</v>
      </c>
      <c r="H173" s="20">
        <f t="shared" si="4"/>
        <v>215.49</v>
      </c>
      <c r="I173" s="12"/>
    </row>
    <row r="174" spans="1:10" ht="35.1" customHeight="1">
      <c r="A174" s="11"/>
      <c r="B174" s="1">
        <v>3</v>
      </c>
      <c r="C174" s="36" t="s">
        <v>188</v>
      </c>
      <c r="D174" s="209"/>
      <c r="E174" s="210"/>
      <c r="F174" s="41" t="str">
        <f>VLOOKUP(C174,'[2]Acha Air Sales Price List'!$B$1:$D$65536,3,FALSE)</f>
        <v>Tamarind wood spiral coil taper - 0g (8mm)</v>
      </c>
      <c r="G174" s="19">
        <f>ROUND(IF(ISBLANK(C174),0,VLOOKUP(C174,'[2]Acha Air Sales Price List'!$B$1:$X$65536,12,FALSE)*$L$14),2)</f>
        <v>66.55</v>
      </c>
      <c r="H174" s="20">
        <f t="shared" si="4"/>
        <v>199.65</v>
      </c>
      <c r="I174" s="12"/>
    </row>
    <row r="175" spans="1:10" ht="35.1" customHeight="1">
      <c r="A175" s="11"/>
      <c r="B175" s="1">
        <v>3</v>
      </c>
      <c r="C175" s="36" t="s">
        <v>189</v>
      </c>
      <c r="D175" s="209"/>
      <c r="E175" s="210"/>
      <c r="F175" s="41" t="str">
        <f>VLOOKUP(C175,'[2]Acha Air Sales Price List'!$B$1:$D$65536,3,FALSE)</f>
        <v>Tamarind wood spiral coil taper - 00g (10mm)</v>
      </c>
      <c r="G175" s="19">
        <f>ROUND(IF(ISBLANK(C175),0,VLOOKUP(C175,'[2]Acha Air Sales Price List'!$B$1:$X$65536,12,FALSE)*$L$14),2)</f>
        <v>70.069999999999993</v>
      </c>
      <c r="H175" s="20">
        <f t="shared" si="4"/>
        <v>210.21</v>
      </c>
      <c r="I175" s="12"/>
    </row>
    <row r="176" spans="1:10" ht="35.1" customHeight="1">
      <c r="A176" s="11"/>
      <c r="B176" s="1">
        <v>2</v>
      </c>
      <c r="C176" s="36" t="s">
        <v>190</v>
      </c>
      <c r="D176" s="209"/>
      <c r="E176" s="210"/>
      <c r="F176" s="41" t="str">
        <f>VLOOKUP(C176,'[2]Acha Air Sales Price List'!$B$1:$D$65536,3,FALSE)</f>
        <v>Tamarind wood spiral coil taper - 1/2" (12mm)</v>
      </c>
      <c r="G176" s="19">
        <f>ROUND(IF(ISBLANK(C176),0,VLOOKUP(C176,'[2]Acha Air Sales Price List'!$B$1:$X$65536,12,FALSE)*$L$14),2)</f>
        <v>73.59</v>
      </c>
      <c r="H176" s="20">
        <f t="shared" si="4"/>
        <v>147.18</v>
      </c>
      <c r="I176" s="12"/>
    </row>
    <row r="177" spans="1:9" ht="35.1" customHeight="1">
      <c r="A177" s="11"/>
      <c r="B177" s="1">
        <v>3</v>
      </c>
      <c r="C177" s="36" t="s">
        <v>191</v>
      </c>
      <c r="D177" s="209"/>
      <c r="E177" s="210"/>
      <c r="F177" s="41" t="str">
        <f>VLOOKUP(C177,'[2]Acha Air Sales Price List'!$B$1:$D$65536,3,FALSE)</f>
        <v>Double flared black horn flesh tunnel plug - 0g ( 8mm )</v>
      </c>
      <c r="G177" s="19">
        <f>ROUND(IF(ISBLANK(C177),0,VLOOKUP(C177,'[2]Acha Air Sales Price List'!$B$1:$X$65536,12,FALSE)*$L$14),2)</f>
        <v>63.03</v>
      </c>
      <c r="H177" s="20">
        <f t="shared" si="4"/>
        <v>189.09</v>
      </c>
      <c r="I177" s="12"/>
    </row>
    <row r="178" spans="1:9" ht="35.1" customHeight="1">
      <c r="A178" s="11"/>
      <c r="B178" s="1">
        <v>3</v>
      </c>
      <c r="C178" s="36" t="s">
        <v>192</v>
      </c>
      <c r="D178" s="209"/>
      <c r="E178" s="210"/>
      <c r="F178" s="41" t="str">
        <f>VLOOKUP(C178,'[2]Acha Air Sales Price List'!$B$1:$D$65536,3,FALSE)</f>
        <v>Double flared black horn flesh tunnel plug  - 00g ( 10mm )</v>
      </c>
      <c r="G178" s="19">
        <f>ROUND(IF(ISBLANK(C178),0,VLOOKUP(C178,'[2]Acha Air Sales Price List'!$B$1:$X$65536,12,FALSE)*$L$14),2)</f>
        <v>68.31</v>
      </c>
      <c r="H178" s="20">
        <f t="shared" si="4"/>
        <v>204.93</v>
      </c>
      <c r="I178" s="12"/>
    </row>
    <row r="179" spans="1:9" ht="35.1" customHeight="1">
      <c r="A179" s="11"/>
      <c r="B179" s="1">
        <v>3</v>
      </c>
      <c r="C179" s="36" t="s">
        <v>193</v>
      </c>
      <c r="D179" s="209"/>
      <c r="E179" s="210"/>
      <c r="F179" s="41" t="str">
        <f>VLOOKUP(C179,'[2]Acha Air Sales Price List'!$B$1:$D$65536,3,FALSE)</f>
        <v>Double flared black horn flesh tunnel plug  - 1/2" ( 12mm )</v>
      </c>
      <c r="G179" s="19">
        <f>ROUND(IF(ISBLANK(C179),0,VLOOKUP(C179,'[2]Acha Air Sales Price List'!$B$1:$X$65536,12,FALSE)*$L$14),2)</f>
        <v>73.59</v>
      </c>
      <c r="H179" s="20">
        <f>ROUND(IF(ISNUMBER(B179), G179*B179, 0),5)</f>
        <v>220.77</v>
      </c>
      <c r="I179" s="12"/>
    </row>
    <row r="180" spans="1:9" ht="12" hidden="1" customHeight="1">
      <c r="A180" s="11"/>
      <c r="B180" s="1"/>
      <c r="C180" s="36"/>
      <c r="D180" s="209"/>
      <c r="E180" s="210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ref="H180:H234" si="6">ROUND(IF(ISNUMBER(B180), G180*B180, 0),5)</f>
        <v>0</v>
      </c>
      <c r="I180" s="12"/>
    </row>
    <row r="181" spans="1:9" ht="12.4" hidden="1" customHeight="1">
      <c r="A181" s="11"/>
      <c r="B181" s="1"/>
      <c r="C181" s="36"/>
      <c r="D181" s="209"/>
      <c r="E181" s="210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6"/>
        <v>0</v>
      </c>
      <c r="I181" s="12"/>
    </row>
    <row r="182" spans="1:9" ht="12.4" hidden="1" customHeight="1">
      <c r="A182" s="11"/>
      <c r="B182" s="1"/>
      <c r="C182" s="36"/>
      <c r="D182" s="209"/>
      <c r="E182" s="210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6"/>
        <v>0</v>
      </c>
      <c r="I182" s="12"/>
    </row>
    <row r="183" spans="1:9" ht="12.4" hidden="1" customHeight="1">
      <c r="A183" s="11"/>
      <c r="B183" s="1"/>
      <c r="C183" s="36"/>
      <c r="D183" s="209"/>
      <c r="E183" s="210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6"/>
        <v>0</v>
      </c>
      <c r="I183" s="12"/>
    </row>
    <row r="184" spans="1:9" ht="12.4" hidden="1" customHeight="1">
      <c r="A184" s="11"/>
      <c r="B184" s="1"/>
      <c r="C184" s="36"/>
      <c r="D184" s="209"/>
      <c r="E184" s="210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6"/>
        <v>0</v>
      </c>
      <c r="I184" s="12"/>
    </row>
    <row r="185" spans="1:9" ht="12.4" hidden="1" customHeight="1">
      <c r="A185" s="11"/>
      <c r="B185" s="1"/>
      <c r="C185" s="36"/>
      <c r="D185" s="209"/>
      <c r="E185" s="210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6"/>
        <v>0</v>
      </c>
      <c r="I185" s="12"/>
    </row>
    <row r="186" spans="1:9" ht="12.4" hidden="1" customHeight="1">
      <c r="A186" s="11"/>
      <c r="B186" s="1"/>
      <c r="C186" s="36"/>
      <c r="D186" s="209"/>
      <c r="E186" s="210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6"/>
        <v>0</v>
      </c>
      <c r="I186" s="12"/>
    </row>
    <row r="187" spans="1:9" ht="12.4" hidden="1" customHeight="1">
      <c r="A187" s="11"/>
      <c r="B187" s="1"/>
      <c r="C187" s="36"/>
      <c r="D187" s="209"/>
      <c r="E187" s="210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6"/>
        <v>0</v>
      </c>
      <c r="I187" s="12"/>
    </row>
    <row r="188" spans="1:9" ht="12.4" hidden="1" customHeight="1">
      <c r="A188" s="11"/>
      <c r="B188" s="1"/>
      <c r="C188" s="36"/>
      <c r="D188" s="209"/>
      <c r="E188" s="210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6"/>
        <v>0</v>
      </c>
      <c r="I188" s="12"/>
    </row>
    <row r="189" spans="1:9" ht="12.4" hidden="1" customHeight="1">
      <c r="A189" s="11"/>
      <c r="B189" s="1"/>
      <c r="C189" s="36"/>
      <c r="D189" s="209"/>
      <c r="E189" s="210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6"/>
        <v>0</v>
      </c>
      <c r="I189" s="12"/>
    </row>
    <row r="190" spans="1:9" ht="12.4" hidden="1" customHeight="1">
      <c r="A190" s="11"/>
      <c r="B190" s="1"/>
      <c r="C190" s="36"/>
      <c r="D190" s="209"/>
      <c r="E190" s="210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6"/>
        <v>0</v>
      </c>
      <c r="I190" s="12"/>
    </row>
    <row r="191" spans="1:9" ht="12.4" hidden="1" customHeight="1">
      <c r="A191" s="11"/>
      <c r="B191" s="1"/>
      <c r="C191" s="36"/>
      <c r="D191" s="209"/>
      <c r="E191" s="210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6"/>
        <v>0</v>
      </c>
      <c r="I191" s="12"/>
    </row>
    <row r="192" spans="1:9" ht="12.4" hidden="1" customHeight="1">
      <c r="A192" s="11"/>
      <c r="B192" s="1"/>
      <c r="C192" s="36"/>
      <c r="D192" s="209"/>
      <c r="E192" s="210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6"/>
        <v>0</v>
      </c>
      <c r="I192" s="12"/>
    </row>
    <row r="193" spans="1:9" ht="12.4" hidden="1" customHeight="1">
      <c r="A193" s="11"/>
      <c r="B193" s="1"/>
      <c r="C193" s="36"/>
      <c r="D193" s="209"/>
      <c r="E193" s="210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6"/>
        <v>0</v>
      </c>
      <c r="I193" s="12"/>
    </row>
    <row r="194" spans="1:9" ht="12.4" hidden="1" customHeight="1">
      <c r="A194" s="11"/>
      <c r="B194" s="1"/>
      <c r="C194" s="36"/>
      <c r="D194" s="209"/>
      <c r="E194" s="210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6"/>
        <v>0</v>
      </c>
      <c r="I194" s="12"/>
    </row>
    <row r="195" spans="1:9" ht="12.4" hidden="1" customHeight="1">
      <c r="A195" s="11"/>
      <c r="B195" s="1"/>
      <c r="C195" s="37"/>
      <c r="D195" s="209"/>
      <c r="E195" s="210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6"/>
        <v>0</v>
      </c>
      <c r="I195" s="12"/>
    </row>
    <row r="196" spans="1:9" ht="12.4" hidden="1" customHeight="1">
      <c r="A196" s="11"/>
      <c r="B196" s="1"/>
      <c r="C196" s="37"/>
      <c r="D196" s="209"/>
      <c r="E196" s="210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6"/>
        <v>0</v>
      </c>
      <c r="I196" s="12"/>
    </row>
    <row r="197" spans="1:9" ht="12.4" hidden="1" customHeight="1">
      <c r="A197" s="11"/>
      <c r="B197" s="1"/>
      <c r="C197" s="36"/>
      <c r="D197" s="209"/>
      <c r="E197" s="210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6"/>
        <v>0</v>
      </c>
      <c r="I197" s="12"/>
    </row>
    <row r="198" spans="1:9" ht="12.4" hidden="1" customHeight="1">
      <c r="A198" s="11"/>
      <c r="B198" s="1"/>
      <c r="C198" s="36"/>
      <c r="D198" s="209"/>
      <c r="E198" s="210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6"/>
        <v>0</v>
      </c>
      <c r="I198" s="12"/>
    </row>
    <row r="199" spans="1:9" ht="12.4" hidden="1" customHeight="1">
      <c r="A199" s="11"/>
      <c r="B199" s="1"/>
      <c r="C199" s="36"/>
      <c r="D199" s="209"/>
      <c r="E199" s="210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6"/>
        <v>0</v>
      </c>
      <c r="I199" s="12"/>
    </row>
    <row r="200" spans="1:9" ht="12.4" hidden="1" customHeight="1">
      <c r="A200" s="11"/>
      <c r="B200" s="1"/>
      <c r="C200" s="36"/>
      <c r="D200" s="209"/>
      <c r="E200" s="210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6"/>
        <v>0</v>
      </c>
      <c r="I200" s="12"/>
    </row>
    <row r="201" spans="1:9" ht="12.4" hidden="1" customHeight="1">
      <c r="A201" s="11"/>
      <c r="B201" s="1"/>
      <c r="C201" s="36"/>
      <c r="D201" s="209"/>
      <c r="E201" s="210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6"/>
        <v>0</v>
      </c>
      <c r="I201" s="12"/>
    </row>
    <row r="202" spans="1:9" ht="12.4" hidden="1" customHeight="1">
      <c r="A202" s="11"/>
      <c r="B202" s="1"/>
      <c r="C202" s="36"/>
      <c r="D202" s="209"/>
      <c r="E202" s="210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6"/>
        <v>0</v>
      </c>
      <c r="I202" s="12"/>
    </row>
    <row r="203" spans="1:9" ht="12.4" hidden="1" customHeight="1">
      <c r="A203" s="11"/>
      <c r="B203" s="1"/>
      <c r="C203" s="36"/>
      <c r="D203" s="209"/>
      <c r="E203" s="210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6"/>
        <v>0</v>
      </c>
      <c r="I203" s="12"/>
    </row>
    <row r="204" spans="1:9" ht="12.4" hidden="1" customHeight="1">
      <c r="A204" s="11"/>
      <c r="B204" s="1"/>
      <c r="C204" s="36"/>
      <c r="D204" s="209"/>
      <c r="E204" s="210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6"/>
        <v>0</v>
      </c>
      <c r="I204" s="12"/>
    </row>
    <row r="205" spans="1:9" ht="12.4" hidden="1" customHeight="1">
      <c r="A205" s="11"/>
      <c r="B205" s="1"/>
      <c r="C205" s="36"/>
      <c r="D205" s="209"/>
      <c r="E205" s="210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6"/>
        <v>0</v>
      </c>
      <c r="I205" s="12"/>
    </row>
    <row r="206" spans="1:9" ht="12.4" hidden="1" customHeight="1">
      <c r="A206" s="11"/>
      <c r="B206" s="1"/>
      <c r="C206" s="36"/>
      <c r="D206" s="209"/>
      <c r="E206" s="210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6"/>
        <v>0</v>
      </c>
      <c r="I206" s="12"/>
    </row>
    <row r="207" spans="1:9" ht="12.4" hidden="1" customHeight="1">
      <c r="A207" s="11"/>
      <c r="B207" s="1"/>
      <c r="C207" s="37"/>
      <c r="D207" s="209"/>
      <c r="E207" s="210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6"/>
        <v>0</v>
      </c>
      <c r="I207" s="12"/>
    </row>
    <row r="208" spans="1:9" ht="12" hidden="1" customHeight="1">
      <c r="A208" s="11"/>
      <c r="B208" s="1"/>
      <c r="C208" s="36"/>
      <c r="D208" s="209"/>
      <c r="E208" s="210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6"/>
        <v>0</v>
      </c>
      <c r="I208" s="12"/>
    </row>
    <row r="209" spans="1:9" ht="12.4" hidden="1" customHeight="1">
      <c r="A209" s="11"/>
      <c r="B209" s="1"/>
      <c r="C209" s="36"/>
      <c r="D209" s="209"/>
      <c r="E209" s="210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6"/>
        <v>0</v>
      </c>
      <c r="I209" s="12"/>
    </row>
    <row r="210" spans="1:9" ht="12.4" hidden="1" customHeight="1">
      <c r="A210" s="11"/>
      <c r="B210" s="1"/>
      <c r="C210" s="36"/>
      <c r="D210" s="209"/>
      <c r="E210" s="210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6"/>
        <v>0</v>
      </c>
      <c r="I210" s="12"/>
    </row>
    <row r="211" spans="1:9" ht="12.4" hidden="1" customHeight="1">
      <c r="A211" s="11"/>
      <c r="B211" s="1"/>
      <c r="C211" s="36"/>
      <c r="D211" s="209"/>
      <c r="E211" s="210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6"/>
        <v>0</v>
      </c>
      <c r="I211" s="12"/>
    </row>
    <row r="212" spans="1:9" ht="12.4" hidden="1" customHeight="1">
      <c r="A212" s="11"/>
      <c r="B212" s="1"/>
      <c r="C212" s="36"/>
      <c r="D212" s="209"/>
      <c r="E212" s="210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6"/>
        <v>0</v>
      </c>
      <c r="I212" s="12"/>
    </row>
    <row r="213" spans="1:9" ht="12.4" hidden="1" customHeight="1">
      <c r="A213" s="11"/>
      <c r="B213" s="1"/>
      <c r="C213" s="36"/>
      <c r="D213" s="209"/>
      <c r="E213" s="210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6"/>
        <v>0</v>
      </c>
      <c r="I213" s="12"/>
    </row>
    <row r="214" spans="1:9" ht="12.4" hidden="1" customHeight="1">
      <c r="A214" s="11"/>
      <c r="B214" s="1"/>
      <c r="C214" s="36"/>
      <c r="D214" s="209"/>
      <c r="E214" s="210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6"/>
        <v>0</v>
      </c>
      <c r="I214" s="12"/>
    </row>
    <row r="215" spans="1:9" ht="12.4" hidden="1" customHeight="1">
      <c r="A215" s="11"/>
      <c r="B215" s="1"/>
      <c r="C215" s="36"/>
      <c r="D215" s="209"/>
      <c r="E215" s="210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6"/>
        <v>0</v>
      </c>
      <c r="I215" s="12"/>
    </row>
    <row r="216" spans="1:9" ht="12.4" hidden="1" customHeight="1">
      <c r="A216" s="11"/>
      <c r="B216" s="1"/>
      <c r="C216" s="36"/>
      <c r="D216" s="209"/>
      <c r="E216" s="210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6"/>
        <v>0</v>
      </c>
      <c r="I216" s="12"/>
    </row>
    <row r="217" spans="1:9" ht="12.4" hidden="1" customHeight="1">
      <c r="A217" s="11"/>
      <c r="B217" s="1"/>
      <c r="C217" s="36"/>
      <c r="D217" s="209"/>
      <c r="E217" s="210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6"/>
        <v>0</v>
      </c>
      <c r="I217" s="12"/>
    </row>
    <row r="218" spans="1:9" ht="12.4" hidden="1" customHeight="1">
      <c r="A218" s="11"/>
      <c r="B218" s="1"/>
      <c r="C218" s="36"/>
      <c r="D218" s="209"/>
      <c r="E218" s="210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6"/>
        <v>0</v>
      </c>
      <c r="I218" s="12"/>
    </row>
    <row r="219" spans="1:9" ht="12.4" hidden="1" customHeight="1">
      <c r="A219" s="11"/>
      <c r="B219" s="1"/>
      <c r="C219" s="36"/>
      <c r="D219" s="209"/>
      <c r="E219" s="210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6"/>
        <v>0</v>
      </c>
      <c r="I219" s="12"/>
    </row>
    <row r="220" spans="1:9" ht="12.4" hidden="1" customHeight="1">
      <c r="A220" s="11"/>
      <c r="B220" s="1"/>
      <c r="C220" s="36"/>
      <c r="D220" s="209"/>
      <c r="E220" s="210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6"/>
        <v>0</v>
      </c>
      <c r="I220" s="12"/>
    </row>
    <row r="221" spans="1:9" ht="12.4" hidden="1" customHeight="1">
      <c r="A221" s="11"/>
      <c r="B221" s="1"/>
      <c r="C221" s="36"/>
      <c r="D221" s="209"/>
      <c r="E221" s="210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6"/>
        <v>0</v>
      </c>
      <c r="I221" s="12"/>
    </row>
    <row r="222" spans="1:9" ht="12.4" hidden="1" customHeight="1">
      <c r="A222" s="11"/>
      <c r="B222" s="1"/>
      <c r="C222" s="36"/>
      <c r="D222" s="209"/>
      <c r="E222" s="210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6"/>
        <v>0</v>
      </c>
      <c r="I222" s="12"/>
    </row>
    <row r="223" spans="1:9" ht="12.4" hidden="1" customHeight="1">
      <c r="A223" s="11"/>
      <c r="B223" s="1"/>
      <c r="C223" s="36"/>
      <c r="D223" s="209"/>
      <c r="E223" s="210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6"/>
        <v>0</v>
      </c>
      <c r="I223" s="12"/>
    </row>
    <row r="224" spans="1:9" ht="12.4" hidden="1" customHeight="1">
      <c r="A224" s="11"/>
      <c r="B224" s="1"/>
      <c r="C224" s="36"/>
      <c r="D224" s="209"/>
      <c r="E224" s="210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6"/>
        <v>0</v>
      </c>
      <c r="I224" s="12"/>
    </row>
    <row r="225" spans="1:9" ht="12.4" hidden="1" customHeight="1">
      <c r="A225" s="11"/>
      <c r="B225" s="1"/>
      <c r="C225" s="36"/>
      <c r="D225" s="209"/>
      <c r="E225" s="210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6"/>
        <v>0</v>
      </c>
      <c r="I225" s="12"/>
    </row>
    <row r="226" spans="1:9" ht="12.4" hidden="1" customHeight="1">
      <c r="A226" s="11"/>
      <c r="B226" s="1"/>
      <c r="C226" s="36"/>
      <c r="D226" s="209"/>
      <c r="E226" s="210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6"/>
        <v>0</v>
      </c>
      <c r="I226" s="12"/>
    </row>
    <row r="227" spans="1:9" ht="12.4" hidden="1" customHeight="1">
      <c r="A227" s="11"/>
      <c r="B227" s="1"/>
      <c r="C227" s="36"/>
      <c r="D227" s="209"/>
      <c r="E227" s="210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6"/>
        <v>0</v>
      </c>
      <c r="I227" s="12"/>
    </row>
    <row r="228" spans="1:9" ht="12.4" hidden="1" customHeight="1">
      <c r="A228" s="11"/>
      <c r="B228" s="1"/>
      <c r="C228" s="36"/>
      <c r="D228" s="209"/>
      <c r="E228" s="210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6"/>
        <v>0</v>
      </c>
      <c r="I228" s="12"/>
    </row>
    <row r="229" spans="1:9" ht="12.4" hidden="1" customHeight="1">
      <c r="A229" s="11"/>
      <c r="B229" s="1"/>
      <c r="C229" s="36"/>
      <c r="D229" s="209"/>
      <c r="E229" s="210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6"/>
        <v>0</v>
      </c>
      <c r="I229" s="12"/>
    </row>
    <row r="230" spans="1:9" ht="12.4" hidden="1" customHeight="1">
      <c r="A230" s="11"/>
      <c r="B230" s="1"/>
      <c r="C230" s="36"/>
      <c r="D230" s="209"/>
      <c r="E230" s="210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6"/>
        <v>0</v>
      </c>
      <c r="I230" s="12"/>
    </row>
    <row r="231" spans="1:9" ht="12.4" hidden="1" customHeight="1">
      <c r="A231" s="11"/>
      <c r="B231" s="1"/>
      <c r="C231" s="36"/>
      <c r="D231" s="209"/>
      <c r="E231" s="210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6"/>
        <v>0</v>
      </c>
      <c r="I231" s="12"/>
    </row>
    <row r="232" spans="1:9" ht="12.4" hidden="1" customHeight="1">
      <c r="A232" s="11"/>
      <c r="B232" s="1"/>
      <c r="C232" s="36"/>
      <c r="D232" s="209"/>
      <c r="E232" s="210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6"/>
        <v>0</v>
      </c>
      <c r="I232" s="12"/>
    </row>
    <row r="233" spans="1:9" ht="12.4" hidden="1" customHeight="1">
      <c r="A233" s="11"/>
      <c r="B233" s="1"/>
      <c r="C233" s="36"/>
      <c r="D233" s="209"/>
      <c r="E233" s="210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6"/>
        <v>0</v>
      </c>
      <c r="I233" s="12"/>
    </row>
    <row r="234" spans="1:9" ht="12.4" hidden="1" customHeight="1">
      <c r="A234" s="11"/>
      <c r="B234" s="1"/>
      <c r="C234" s="36"/>
      <c r="D234" s="209"/>
      <c r="E234" s="210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6"/>
        <v>0</v>
      </c>
      <c r="I234" s="12"/>
    </row>
    <row r="235" spans="1:9" ht="12.4" hidden="1" customHeight="1">
      <c r="A235" s="11"/>
      <c r="B235" s="1"/>
      <c r="C235" s="37"/>
      <c r="D235" s="209"/>
      <c r="E235" s="210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>ROUND(IF(ISNUMBER(B235), G235*B235, 0),5)</f>
        <v>0</v>
      </c>
      <c r="I235" s="12"/>
    </row>
    <row r="236" spans="1:9" ht="12" hidden="1" customHeight="1">
      <c r="A236" s="11"/>
      <c r="B236" s="1"/>
      <c r="C236" s="36"/>
      <c r="D236" s="209"/>
      <c r="E236" s="210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ref="H236:H286" si="7">ROUND(IF(ISNUMBER(B236), G236*B236, 0),5)</f>
        <v>0</v>
      </c>
      <c r="I236" s="12"/>
    </row>
    <row r="237" spans="1:9" ht="12.4" hidden="1" customHeight="1">
      <c r="A237" s="11"/>
      <c r="B237" s="1"/>
      <c r="C237" s="36"/>
      <c r="D237" s="209"/>
      <c r="E237" s="210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7"/>
        <v>0</v>
      </c>
      <c r="I237" s="12"/>
    </row>
    <row r="238" spans="1:9" ht="12.4" hidden="1" customHeight="1">
      <c r="A238" s="11"/>
      <c r="B238" s="1"/>
      <c r="C238" s="36"/>
      <c r="D238" s="209"/>
      <c r="E238" s="210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7"/>
        <v>0</v>
      </c>
      <c r="I238" s="12"/>
    </row>
    <row r="239" spans="1:9" ht="12.4" hidden="1" customHeight="1">
      <c r="A239" s="11"/>
      <c r="B239" s="1"/>
      <c r="C239" s="36"/>
      <c r="D239" s="209"/>
      <c r="E239" s="210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7"/>
        <v>0</v>
      </c>
      <c r="I239" s="12"/>
    </row>
    <row r="240" spans="1:9" ht="12.4" hidden="1" customHeight="1">
      <c r="A240" s="11"/>
      <c r="B240" s="1"/>
      <c r="C240" s="36"/>
      <c r="D240" s="209"/>
      <c r="E240" s="210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7"/>
        <v>0</v>
      </c>
      <c r="I240" s="12"/>
    </row>
    <row r="241" spans="1:9" ht="12.4" hidden="1" customHeight="1">
      <c r="A241" s="11"/>
      <c r="B241" s="1"/>
      <c r="C241" s="36"/>
      <c r="D241" s="209"/>
      <c r="E241" s="210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7"/>
        <v>0</v>
      </c>
      <c r="I241" s="12"/>
    </row>
    <row r="242" spans="1:9" ht="12.4" hidden="1" customHeight="1">
      <c r="A242" s="11"/>
      <c r="B242" s="1"/>
      <c r="C242" s="36"/>
      <c r="D242" s="209"/>
      <c r="E242" s="210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7"/>
        <v>0</v>
      </c>
      <c r="I242" s="12"/>
    </row>
    <row r="243" spans="1:9" ht="12.4" hidden="1" customHeight="1">
      <c r="A243" s="11"/>
      <c r="B243" s="1"/>
      <c r="C243" s="36"/>
      <c r="D243" s="209"/>
      <c r="E243" s="210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7"/>
        <v>0</v>
      </c>
      <c r="I243" s="12"/>
    </row>
    <row r="244" spans="1:9" ht="12.4" hidden="1" customHeight="1">
      <c r="A244" s="11"/>
      <c r="B244" s="1"/>
      <c r="C244" s="36"/>
      <c r="D244" s="209"/>
      <c r="E244" s="210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7"/>
        <v>0</v>
      </c>
      <c r="I244" s="12"/>
    </row>
    <row r="245" spans="1:9" ht="12.4" hidden="1" customHeight="1">
      <c r="A245" s="11"/>
      <c r="B245" s="1"/>
      <c r="C245" s="36"/>
      <c r="D245" s="209"/>
      <c r="E245" s="210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7"/>
        <v>0</v>
      </c>
      <c r="I245" s="12"/>
    </row>
    <row r="246" spans="1:9" ht="12.4" hidden="1" customHeight="1">
      <c r="A246" s="11"/>
      <c r="B246" s="1"/>
      <c r="C246" s="36"/>
      <c r="D246" s="209"/>
      <c r="E246" s="210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7"/>
        <v>0</v>
      </c>
      <c r="I246" s="12"/>
    </row>
    <row r="247" spans="1:9" ht="12.4" hidden="1" customHeight="1">
      <c r="A247" s="11"/>
      <c r="B247" s="1"/>
      <c r="C247" s="36"/>
      <c r="D247" s="209"/>
      <c r="E247" s="210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7"/>
        <v>0</v>
      </c>
      <c r="I247" s="12"/>
    </row>
    <row r="248" spans="1:9" ht="12.4" hidden="1" customHeight="1">
      <c r="A248" s="11"/>
      <c r="B248" s="1"/>
      <c r="C248" s="36"/>
      <c r="D248" s="209"/>
      <c r="E248" s="210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7"/>
        <v>0</v>
      </c>
      <c r="I248" s="12"/>
    </row>
    <row r="249" spans="1:9" ht="12.4" hidden="1" customHeight="1">
      <c r="A249" s="11"/>
      <c r="B249" s="1"/>
      <c r="C249" s="36"/>
      <c r="D249" s="209"/>
      <c r="E249" s="210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7"/>
        <v>0</v>
      </c>
      <c r="I249" s="12"/>
    </row>
    <row r="250" spans="1:9" ht="12.4" hidden="1" customHeight="1">
      <c r="A250" s="11"/>
      <c r="B250" s="1"/>
      <c r="C250" s="36"/>
      <c r="D250" s="209"/>
      <c r="E250" s="210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7"/>
        <v>0</v>
      </c>
      <c r="I250" s="12"/>
    </row>
    <row r="251" spans="1:9" ht="12.4" hidden="1" customHeight="1">
      <c r="A251" s="11"/>
      <c r="B251" s="1"/>
      <c r="C251" s="36"/>
      <c r="D251" s="209"/>
      <c r="E251" s="210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7"/>
        <v>0</v>
      </c>
      <c r="I251" s="12"/>
    </row>
    <row r="252" spans="1:9" ht="12.4" hidden="1" customHeight="1">
      <c r="A252" s="11"/>
      <c r="B252" s="1"/>
      <c r="C252" s="36"/>
      <c r="D252" s="209"/>
      <c r="E252" s="210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7"/>
        <v>0</v>
      </c>
      <c r="I252" s="12"/>
    </row>
    <row r="253" spans="1:9" ht="12.4" hidden="1" customHeight="1">
      <c r="A253" s="11"/>
      <c r="B253" s="1"/>
      <c r="C253" s="36"/>
      <c r="D253" s="209"/>
      <c r="E253" s="210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7"/>
        <v>0</v>
      </c>
      <c r="I253" s="12"/>
    </row>
    <row r="254" spans="1:9" ht="12.4" hidden="1" customHeight="1">
      <c r="A254" s="11"/>
      <c r="B254" s="1"/>
      <c r="C254" s="36"/>
      <c r="D254" s="209"/>
      <c r="E254" s="210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7"/>
        <v>0</v>
      </c>
      <c r="I254" s="12"/>
    </row>
    <row r="255" spans="1:9" ht="12.4" hidden="1" customHeight="1">
      <c r="A255" s="11"/>
      <c r="B255" s="1"/>
      <c r="C255" s="36"/>
      <c r="D255" s="209"/>
      <c r="E255" s="210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7"/>
        <v>0</v>
      </c>
      <c r="I255" s="12"/>
    </row>
    <row r="256" spans="1:9" ht="12.4" hidden="1" customHeight="1">
      <c r="A256" s="11"/>
      <c r="B256" s="1"/>
      <c r="C256" s="36"/>
      <c r="D256" s="209"/>
      <c r="E256" s="210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7"/>
        <v>0</v>
      </c>
      <c r="I256" s="12"/>
    </row>
    <row r="257" spans="1:9" ht="12.4" hidden="1" customHeight="1">
      <c r="A257" s="11"/>
      <c r="B257" s="1"/>
      <c r="C257" s="36"/>
      <c r="D257" s="209"/>
      <c r="E257" s="210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7"/>
        <v>0</v>
      </c>
      <c r="I257" s="12"/>
    </row>
    <row r="258" spans="1:9" ht="12.4" hidden="1" customHeight="1">
      <c r="A258" s="11"/>
      <c r="B258" s="1"/>
      <c r="C258" s="36"/>
      <c r="D258" s="209"/>
      <c r="E258" s="210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7"/>
        <v>0</v>
      </c>
      <c r="I258" s="12"/>
    </row>
    <row r="259" spans="1:9" ht="12.4" hidden="1" customHeight="1">
      <c r="A259" s="11"/>
      <c r="B259" s="1"/>
      <c r="C259" s="37"/>
      <c r="D259" s="209"/>
      <c r="E259" s="210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7"/>
        <v>0</v>
      </c>
      <c r="I259" s="12"/>
    </row>
    <row r="260" spans="1:9" ht="12" hidden="1" customHeight="1">
      <c r="A260" s="11"/>
      <c r="B260" s="1"/>
      <c r="C260" s="36"/>
      <c r="D260" s="209"/>
      <c r="E260" s="210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7"/>
        <v>0</v>
      </c>
      <c r="I260" s="12"/>
    </row>
    <row r="261" spans="1:9" ht="12.4" hidden="1" customHeight="1">
      <c r="A261" s="11"/>
      <c r="B261" s="1"/>
      <c r="C261" s="36"/>
      <c r="D261" s="209"/>
      <c r="E261" s="210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7"/>
        <v>0</v>
      </c>
      <c r="I261" s="12"/>
    </row>
    <row r="262" spans="1:9" ht="12.4" hidden="1" customHeight="1">
      <c r="A262" s="11"/>
      <c r="B262" s="1"/>
      <c r="C262" s="36"/>
      <c r="D262" s="209"/>
      <c r="E262" s="210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7"/>
        <v>0</v>
      </c>
      <c r="I262" s="12"/>
    </row>
    <row r="263" spans="1:9" ht="12.4" hidden="1" customHeight="1">
      <c r="A263" s="11"/>
      <c r="B263" s="1"/>
      <c r="C263" s="36"/>
      <c r="D263" s="209"/>
      <c r="E263" s="210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7"/>
        <v>0</v>
      </c>
      <c r="I263" s="12"/>
    </row>
    <row r="264" spans="1:9" ht="12.4" hidden="1" customHeight="1">
      <c r="A264" s="11"/>
      <c r="B264" s="1"/>
      <c r="C264" s="36"/>
      <c r="D264" s="209"/>
      <c r="E264" s="210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7"/>
        <v>0</v>
      </c>
      <c r="I264" s="12"/>
    </row>
    <row r="265" spans="1:9" ht="12.4" hidden="1" customHeight="1">
      <c r="A265" s="11"/>
      <c r="B265" s="1"/>
      <c r="C265" s="36"/>
      <c r="D265" s="209"/>
      <c r="E265" s="210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7"/>
        <v>0</v>
      </c>
      <c r="I265" s="12"/>
    </row>
    <row r="266" spans="1:9" ht="12.4" hidden="1" customHeight="1">
      <c r="A266" s="11"/>
      <c r="B266" s="1"/>
      <c r="C266" s="36"/>
      <c r="D266" s="209"/>
      <c r="E266" s="210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7"/>
        <v>0</v>
      </c>
      <c r="I266" s="12"/>
    </row>
    <row r="267" spans="1:9" ht="12.4" hidden="1" customHeight="1">
      <c r="A267" s="11"/>
      <c r="B267" s="1"/>
      <c r="C267" s="36"/>
      <c r="D267" s="209"/>
      <c r="E267" s="210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7"/>
        <v>0</v>
      </c>
      <c r="I267" s="12"/>
    </row>
    <row r="268" spans="1:9" ht="12.4" hidden="1" customHeight="1">
      <c r="A268" s="11"/>
      <c r="B268" s="1"/>
      <c r="C268" s="36"/>
      <c r="D268" s="209"/>
      <c r="E268" s="210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7"/>
        <v>0</v>
      </c>
      <c r="I268" s="12"/>
    </row>
    <row r="269" spans="1:9" ht="12.4" hidden="1" customHeight="1">
      <c r="A269" s="11"/>
      <c r="B269" s="1"/>
      <c r="C269" s="36"/>
      <c r="D269" s="209"/>
      <c r="E269" s="210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7"/>
        <v>0</v>
      </c>
      <c r="I269" s="12"/>
    </row>
    <row r="270" spans="1:9" ht="12.4" hidden="1" customHeight="1">
      <c r="A270" s="11"/>
      <c r="B270" s="1"/>
      <c r="C270" s="36"/>
      <c r="D270" s="209"/>
      <c r="E270" s="210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7"/>
        <v>0</v>
      </c>
      <c r="I270" s="12"/>
    </row>
    <row r="271" spans="1:9" ht="12.4" hidden="1" customHeight="1">
      <c r="A271" s="11"/>
      <c r="B271" s="1"/>
      <c r="C271" s="36"/>
      <c r="D271" s="209"/>
      <c r="E271" s="210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7"/>
        <v>0</v>
      </c>
      <c r="I271" s="12"/>
    </row>
    <row r="272" spans="1:9" ht="12.4" hidden="1" customHeight="1">
      <c r="A272" s="11"/>
      <c r="B272" s="1"/>
      <c r="C272" s="36"/>
      <c r="D272" s="209"/>
      <c r="E272" s="210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7"/>
        <v>0</v>
      </c>
      <c r="I272" s="12"/>
    </row>
    <row r="273" spans="1:9" ht="12.4" hidden="1" customHeight="1">
      <c r="A273" s="11"/>
      <c r="B273" s="1"/>
      <c r="C273" s="36"/>
      <c r="D273" s="209"/>
      <c r="E273" s="210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7"/>
        <v>0</v>
      </c>
      <c r="I273" s="12"/>
    </row>
    <row r="274" spans="1:9" ht="12.4" hidden="1" customHeight="1">
      <c r="A274" s="11"/>
      <c r="B274" s="1"/>
      <c r="C274" s="36"/>
      <c r="D274" s="209"/>
      <c r="E274" s="210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7"/>
        <v>0</v>
      </c>
      <c r="I274" s="12"/>
    </row>
    <row r="275" spans="1:9" ht="12.4" hidden="1" customHeight="1">
      <c r="A275" s="11"/>
      <c r="B275" s="1"/>
      <c r="C275" s="36"/>
      <c r="D275" s="209"/>
      <c r="E275" s="210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7"/>
        <v>0</v>
      </c>
      <c r="I275" s="12"/>
    </row>
    <row r="276" spans="1:9" ht="12.4" hidden="1" customHeight="1">
      <c r="A276" s="11"/>
      <c r="B276" s="1"/>
      <c r="C276" s="36"/>
      <c r="D276" s="209"/>
      <c r="E276" s="210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7"/>
        <v>0</v>
      </c>
      <c r="I276" s="12"/>
    </row>
    <row r="277" spans="1:9" ht="12.4" hidden="1" customHeight="1">
      <c r="A277" s="11"/>
      <c r="B277" s="1"/>
      <c r="C277" s="36"/>
      <c r="D277" s="209"/>
      <c r="E277" s="210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7"/>
        <v>0</v>
      </c>
      <c r="I277" s="12"/>
    </row>
    <row r="278" spans="1:9" ht="12.4" hidden="1" customHeight="1">
      <c r="A278" s="11"/>
      <c r="B278" s="1"/>
      <c r="C278" s="36"/>
      <c r="D278" s="209"/>
      <c r="E278" s="210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7"/>
        <v>0</v>
      </c>
      <c r="I278" s="12"/>
    </row>
    <row r="279" spans="1:9" ht="12.4" hidden="1" customHeight="1">
      <c r="A279" s="11"/>
      <c r="B279" s="1"/>
      <c r="C279" s="36"/>
      <c r="D279" s="209"/>
      <c r="E279" s="210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7"/>
        <v>0</v>
      </c>
      <c r="I279" s="12"/>
    </row>
    <row r="280" spans="1:9" ht="12.4" hidden="1" customHeight="1">
      <c r="A280" s="11"/>
      <c r="B280" s="1"/>
      <c r="C280" s="36"/>
      <c r="D280" s="209"/>
      <c r="E280" s="210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7"/>
        <v>0</v>
      </c>
      <c r="I280" s="12"/>
    </row>
    <row r="281" spans="1:9" ht="12.4" hidden="1" customHeight="1">
      <c r="A281" s="11"/>
      <c r="B281" s="1"/>
      <c r="C281" s="36"/>
      <c r="D281" s="209"/>
      <c r="E281" s="210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7"/>
        <v>0</v>
      </c>
      <c r="I281" s="12"/>
    </row>
    <row r="282" spans="1:9" ht="12.4" hidden="1" customHeight="1">
      <c r="A282" s="11"/>
      <c r="B282" s="1"/>
      <c r="C282" s="36"/>
      <c r="D282" s="209"/>
      <c r="E282" s="210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7"/>
        <v>0</v>
      </c>
      <c r="I282" s="12"/>
    </row>
    <row r="283" spans="1:9" ht="12.4" hidden="1" customHeight="1">
      <c r="A283" s="11"/>
      <c r="B283" s="1"/>
      <c r="C283" s="36"/>
      <c r="D283" s="209"/>
      <c r="E283" s="210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7"/>
        <v>0</v>
      </c>
      <c r="I283" s="12"/>
    </row>
    <row r="284" spans="1:9" ht="12.4" hidden="1" customHeight="1">
      <c r="A284" s="11"/>
      <c r="B284" s="1"/>
      <c r="C284" s="36"/>
      <c r="D284" s="209"/>
      <c r="E284" s="210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7"/>
        <v>0</v>
      </c>
      <c r="I284" s="12"/>
    </row>
    <row r="285" spans="1:9" ht="12.4" hidden="1" customHeight="1">
      <c r="A285" s="11"/>
      <c r="B285" s="1"/>
      <c r="C285" s="36"/>
      <c r="D285" s="209"/>
      <c r="E285" s="210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7"/>
        <v>0</v>
      </c>
      <c r="I285" s="12"/>
    </row>
    <row r="286" spans="1:9" ht="12.4" hidden="1" customHeight="1">
      <c r="A286" s="11"/>
      <c r="B286" s="1"/>
      <c r="C286" s="36"/>
      <c r="D286" s="209"/>
      <c r="E286" s="210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7"/>
        <v>0</v>
      </c>
      <c r="I286" s="12"/>
    </row>
    <row r="287" spans="1:9" ht="12.4" hidden="1" customHeight="1">
      <c r="A287" s="11"/>
      <c r="B287" s="1"/>
      <c r="C287" s="37"/>
      <c r="D287" s="209"/>
      <c r="E287" s="210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>ROUND(IF(ISNUMBER(B287), G287*B287, 0),5)</f>
        <v>0</v>
      </c>
      <c r="I287" s="12"/>
    </row>
    <row r="288" spans="1:9" ht="12" hidden="1" customHeight="1">
      <c r="A288" s="11"/>
      <c r="B288" s="1"/>
      <c r="C288" s="36"/>
      <c r="D288" s="209"/>
      <c r="E288" s="210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ref="H288:H304" si="8">ROUND(IF(ISNUMBER(B288), G288*B288, 0),5)</f>
        <v>0</v>
      </c>
      <c r="I288" s="12"/>
    </row>
    <row r="289" spans="1:9" ht="12.4" hidden="1" customHeight="1">
      <c r="A289" s="11"/>
      <c r="B289" s="1"/>
      <c r="C289" s="36"/>
      <c r="D289" s="209"/>
      <c r="E289" s="210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8"/>
        <v>0</v>
      </c>
      <c r="I289" s="12"/>
    </row>
    <row r="290" spans="1:9" ht="12.4" hidden="1" customHeight="1">
      <c r="A290" s="11"/>
      <c r="B290" s="1"/>
      <c r="C290" s="36"/>
      <c r="D290" s="209"/>
      <c r="E290" s="210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8"/>
        <v>0</v>
      </c>
      <c r="I290" s="12"/>
    </row>
    <row r="291" spans="1:9" ht="12.4" hidden="1" customHeight="1">
      <c r="A291" s="11"/>
      <c r="B291" s="1"/>
      <c r="C291" s="36"/>
      <c r="D291" s="209"/>
      <c r="E291" s="210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8"/>
        <v>0</v>
      </c>
      <c r="I291" s="12"/>
    </row>
    <row r="292" spans="1:9" ht="12.4" hidden="1" customHeight="1">
      <c r="A292" s="11"/>
      <c r="B292" s="1"/>
      <c r="C292" s="36"/>
      <c r="D292" s="209"/>
      <c r="E292" s="210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8"/>
        <v>0</v>
      </c>
      <c r="I292" s="12"/>
    </row>
    <row r="293" spans="1:9" ht="12.4" hidden="1" customHeight="1">
      <c r="A293" s="11"/>
      <c r="B293" s="1"/>
      <c r="C293" s="36"/>
      <c r="D293" s="209"/>
      <c r="E293" s="210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8"/>
        <v>0</v>
      </c>
      <c r="I293" s="12"/>
    </row>
    <row r="294" spans="1:9" ht="12.4" hidden="1" customHeight="1">
      <c r="A294" s="11"/>
      <c r="B294" s="1"/>
      <c r="C294" s="36"/>
      <c r="D294" s="209"/>
      <c r="E294" s="210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8"/>
        <v>0</v>
      </c>
      <c r="I294" s="12"/>
    </row>
    <row r="295" spans="1:9" ht="12.4" hidden="1" customHeight="1">
      <c r="A295" s="11"/>
      <c r="B295" s="1"/>
      <c r="C295" s="36"/>
      <c r="D295" s="209"/>
      <c r="E295" s="210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8"/>
        <v>0</v>
      </c>
      <c r="I295" s="12"/>
    </row>
    <row r="296" spans="1:9" ht="12.4" hidden="1" customHeight="1">
      <c r="A296" s="11"/>
      <c r="B296" s="1"/>
      <c r="C296" s="36"/>
      <c r="D296" s="209"/>
      <c r="E296" s="210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8"/>
        <v>0</v>
      </c>
      <c r="I296" s="12"/>
    </row>
    <row r="297" spans="1:9" ht="12.4" hidden="1" customHeight="1">
      <c r="A297" s="11"/>
      <c r="B297" s="1"/>
      <c r="C297" s="36"/>
      <c r="D297" s="209"/>
      <c r="E297" s="210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8"/>
        <v>0</v>
      </c>
      <c r="I297" s="12"/>
    </row>
    <row r="298" spans="1:9" ht="12.4" hidden="1" customHeight="1">
      <c r="A298" s="11"/>
      <c r="B298" s="1"/>
      <c r="C298" s="36"/>
      <c r="D298" s="209"/>
      <c r="E298" s="210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8"/>
        <v>0</v>
      </c>
      <c r="I298" s="12"/>
    </row>
    <row r="299" spans="1:9" ht="12.4" hidden="1" customHeight="1">
      <c r="A299" s="11"/>
      <c r="B299" s="1"/>
      <c r="C299" s="36"/>
      <c r="D299" s="209"/>
      <c r="E299" s="210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8"/>
        <v>0</v>
      </c>
      <c r="I299" s="12"/>
    </row>
    <row r="300" spans="1:9" ht="12.4" hidden="1" customHeight="1">
      <c r="A300" s="11"/>
      <c r="B300" s="1"/>
      <c r="C300" s="36"/>
      <c r="D300" s="209"/>
      <c r="E300" s="210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8"/>
        <v>0</v>
      </c>
      <c r="I300" s="12"/>
    </row>
    <row r="301" spans="1:9" ht="12.4" hidden="1" customHeight="1">
      <c r="A301" s="11"/>
      <c r="B301" s="1"/>
      <c r="C301" s="36"/>
      <c r="D301" s="209"/>
      <c r="E301" s="210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8"/>
        <v>0</v>
      </c>
      <c r="I301" s="12"/>
    </row>
    <row r="302" spans="1:9" ht="12.4" hidden="1" customHeight="1">
      <c r="A302" s="11"/>
      <c r="B302" s="1"/>
      <c r="C302" s="36"/>
      <c r="D302" s="209"/>
      <c r="E302" s="210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8"/>
        <v>0</v>
      </c>
      <c r="I302" s="12"/>
    </row>
    <row r="303" spans="1:9" ht="12.4" hidden="1" customHeight="1">
      <c r="A303" s="11"/>
      <c r="B303" s="1"/>
      <c r="C303" s="37"/>
      <c r="D303" s="209"/>
      <c r="E303" s="210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8"/>
        <v>0</v>
      </c>
      <c r="I303" s="12"/>
    </row>
    <row r="304" spans="1:9" ht="12.4" hidden="1" customHeight="1">
      <c r="A304" s="11"/>
      <c r="B304" s="1"/>
      <c r="C304" s="37"/>
      <c r="D304" s="209"/>
      <c r="E304" s="210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8"/>
        <v>0</v>
      </c>
      <c r="I304" s="12"/>
    </row>
    <row r="305" spans="1:9" ht="12.4" hidden="1" customHeight="1">
      <c r="A305" s="11"/>
      <c r="B305" s="1"/>
      <c r="C305" s="36"/>
      <c r="D305" s="209"/>
      <c r="E305" s="210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209"/>
      <c r="E306" s="210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ref="H306:H343" si="9">ROUND(IF(ISNUMBER(B306), G306*B306, 0),5)</f>
        <v>0</v>
      </c>
      <c r="I306" s="12"/>
    </row>
    <row r="307" spans="1:9" ht="12.4" hidden="1" customHeight="1">
      <c r="A307" s="11"/>
      <c r="B307" s="1"/>
      <c r="C307" s="36"/>
      <c r="D307" s="209"/>
      <c r="E307" s="210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9"/>
        <v>0</v>
      </c>
      <c r="I307" s="12"/>
    </row>
    <row r="308" spans="1:9" ht="12.4" hidden="1" customHeight="1">
      <c r="A308" s="11"/>
      <c r="B308" s="1"/>
      <c r="C308" s="36"/>
      <c r="D308" s="209"/>
      <c r="E308" s="210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9"/>
        <v>0</v>
      </c>
      <c r="I308" s="12"/>
    </row>
    <row r="309" spans="1:9" ht="12.4" hidden="1" customHeight="1">
      <c r="A309" s="11"/>
      <c r="B309" s="1"/>
      <c r="C309" s="36"/>
      <c r="D309" s="209"/>
      <c r="E309" s="210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9"/>
        <v>0</v>
      </c>
      <c r="I309" s="12"/>
    </row>
    <row r="310" spans="1:9" ht="12.4" hidden="1" customHeight="1">
      <c r="A310" s="11"/>
      <c r="B310" s="1"/>
      <c r="C310" s="36"/>
      <c r="D310" s="209"/>
      <c r="E310" s="210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9"/>
        <v>0</v>
      </c>
      <c r="I310" s="12"/>
    </row>
    <row r="311" spans="1:9" ht="12.4" hidden="1" customHeight="1">
      <c r="A311" s="11"/>
      <c r="B311" s="1"/>
      <c r="C311" s="36"/>
      <c r="D311" s="209"/>
      <c r="E311" s="210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9"/>
        <v>0</v>
      </c>
      <c r="I311" s="12"/>
    </row>
    <row r="312" spans="1:9" ht="12.4" hidden="1" customHeight="1">
      <c r="A312" s="11"/>
      <c r="B312" s="1"/>
      <c r="C312" s="36"/>
      <c r="D312" s="209"/>
      <c r="E312" s="210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9"/>
        <v>0</v>
      </c>
      <c r="I312" s="12"/>
    </row>
    <row r="313" spans="1:9" ht="12.4" hidden="1" customHeight="1">
      <c r="A313" s="11"/>
      <c r="B313" s="1"/>
      <c r="C313" s="36"/>
      <c r="D313" s="209"/>
      <c r="E313" s="210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9"/>
        <v>0</v>
      </c>
      <c r="I313" s="12"/>
    </row>
    <row r="314" spans="1:9" ht="12.4" hidden="1" customHeight="1">
      <c r="A314" s="11"/>
      <c r="B314" s="1"/>
      <c r="C314" s="36"/>
      <c r="D314" s="209"/>
      <c r="E314" s="210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9"/>
        <v>0</v>
      </c>
      <c r="I314" s="12"/>
    </row>
    <row r="315" spans="1:9" ht="12.4" hidden="1" customHeight="1">
      <c r="A315" s="11"/>
      <c r="B315" s="1"/>
      <c r="C315" s="36"/>
      <c r="D315" s="209"/>
      <c r="E315" s="210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9"/>
        <v>0</v>
      </c>
      <c r="I315" s="12"/>
    </row>
    <row r="316" spans="1:9" ht="12.4" hidden="1" customHeight="1">
      <c r="A316" s="11"/>
      <c r="B316" s="1"/>
      <c r="C316" s="37"/>
      <c r="D316" s="209"/>
      <c r="E316" s="210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9"/>
        <v>0</v>
      </c>
      <c r="I316" s="12"/>
    </row>
    <row r="317" spans="1:9" ht="12" hidden="1" customHeight="1">
      <c r="A317" s="11"/>
      <c r="B317" s="1"/>
      <c r="C317" s="36"/>
      <c r="D317" s="209"/>
      <c r="E317" s="210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9"/>
        <v>0</v>
      </c>
      <c r="I317" s="12"/>
    </row>
    <row r="318" spans="1:9" ht="12.4" hidden="1" customHeight="1">
      <c r="A318" s="11"/>
      <c r="B318" s="1"/>
      <c r="C318" s="36"/>
      <c r="D318" s="209"/>
      <c r="E318" s="210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9"/>
        <v>0</v>
      </c>
      <c r="I318" s="12"/>
    </row>
    <row r="319" spans="1:9" ht="12.4" hidden="1" customHeight="1">
      <c r="A319" s="11"/>
      <c r="B319" s="1"/>
      <c r="C319" s="36"/>
      <c r="D319" s="209"/>
      <c r="E319" s="210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9"/>
        <v>0</v>
      </c>
      <c r="I319" s="12"/>
    </row>
    <row r="320" spans="1:9" ht="12.4" hidden="1" customHeight="1">
      <c r="A320" s="11"/>
      <c r="B320" s="1"/>
      <c r="C320" s="36"/>
      <c r="D320" s="209"/>
      <c r="E320" s="210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9"/>
        <v>0</v>
      </c>
      <c r="I320" s="12"/>
    </row>
    <row r="321" spans="1:9" ht="12.4" hidden="1" customHeight="1">
      <c r="A321" s="11"/>
      <c r="B321" s="1"/>
      <c r="C321" s="36"/>
      <c r="D321" s="209"/>
      <c r="E321" s="210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9"/>
        <v>0</v>
      </c>
      <c r="I321" s="12"/>
    </row>
    <row r="322" spans="1:9" ht="12.4" hidden="1" customHeight="1">
      <c r="A322" s="11"/>
      <c r="B322" s="1"/>
      <c r="C322" s="36"/>
      <c r="D322" s="209"/>
      <c r="E322" s="210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9"/>
        <v>0</v>
      </c>
      <c r="I322" s="12"/>
    </row>
    <row r="323" spans="1:9" ht="12.4" hidden="1" customHeight="1">
      <c r="A323" s="11"/>
      <c r="B323" s="1"/>
      <c r="C323" s="36"/>
      <c r="D323" s="209"/>
      <c r="E323" s="210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9"/>
        <v>0</v>
      </c>
      <c r="I323" s="12"/>
    </row>
    <row r="324" spans="1:9" ht="12.4" hidden="1" customHeight="1">
      <c r="A324" s="11"/>
      <c r="B324" s="1"/>
      <c r="C324" s="36"/>
      <c r="D324" s="209"/>
      <c r="E324" s="210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9"/>
        <v>0</v>
      </c>
      <c r="I324" s="12"/>
    </row>
    <row r="325" spans="1:9" ht="12.4" hidden="1" customHeight="1">
      <c r="A325" s="11"/>
      <c r="B325" s="1"/>
      <c r="C325" s="36"/>
      <c r="D325" s="209"/>
      <c r="E325" s="210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9"/>
        <v>0</v>
      </c>
      <c r="I325" s="12"/>
    </row>
    <row r="326" spans="1:9" ht="12.4" hidden="1" customHeight="1">
      <c r="A326" s="11"/>
      <c r="B326" s="1"/>
      <c r="C326" s="36"/>
      <c r="D326" s="209"/>
      <c r="E326" s="210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9"/>
        <v>0</v>
      </c>
      <c r="I326" s="12"/>
    </row>
    <row r="327" spans="1:9" ht="12.4" hidden="1" customHeight="1">
      <c r="A327" s="11"/>
      <c r="B327" s="1"/>
      <c r="C327" s="36"/>
      <c r="D327" s="209"/>
      <c r="E327" s="210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9"/>
        <v>0</v>
      </c>
      <c r="I327" s="12"/>
    </row>
    <row r="328" spans="1:9" ht="12.4" hidden="1" customHeight="1">
      <c r="A328" s="11"/>
      <c r="B328" s="1"/>
      <c r="C328" s="36"/>
      <c r="D328" s="209"/>
      <c r="E328" s="210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9"/>
        <v>0</v>
      </c>
      <c r="I328" s="12"/>
    </row>
    <row r="329" spans="1:9" ht="12.4" hidden="1" customHeight="1">
      <c r="A329" s="11"/>
      <c r="B329" s="1"/>
      <c r="C329" s="36"/>
      <c r="D329" s="209"/>
      <c r="E329" s="210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9"/>
        <v>0</v>
      </c>
      <c r="I329" s="12"/>
    </row>
    <row r="330" spans="1:9" ht="12.4" hidden="1" customHeight="1">
      <c r="A330" s="11"/>
      <c r="B330" s="1"/>
      <c r="C330" s="36"/>
      <c r="D330" s="209"/>
      <c r="E330" s="210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9"/>
        <v>0</v>
      </c>
      <c r="I330" s="12"/>
    </row>
    <row r="331" spans="1:9" ht="12.4" hidden="1" customHeight="1">
      <c r="A331" s="11"/>
      <c r="B331" s="1"/>
      <c r="C331" s="36"/>
      <c r="D331" s="209"/>
      <c r="E331" s="210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9"/>
        <v>0</v>
      </c>
      <c r="I331" s="12"/>
    </row>
    <row r="332" spans="1:9" ht="12.4" hidden="1" customHeight="1">
      <c r="A332" s="11"/>
      <c r="B332" s="1"/>
      <c r="C332" s="36"/>
      <c r="D332" s="209"/>
      <c r="E332" s="210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9"/>
        <v>0</v>
      </c>
      <c r="I332" s="12"/>
    </row>
    <row r="333" spans="1:9" ht="12.4" hidden="1" customHeight="1">
      <c r="A333" s="11"/>
      <c r="B333" s="1"/>
      <c r="C333" s="36"/>
      <c r="D333" s="209"/>
      <c r="E333" s="210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9"/>
        <v>0</v>
      </c>
      <c r="I333" s="12"/>
    </row>
    <row r="334" spans="1:9" ht="12.4" hidden="1" customHeight="1">
      <c r="A334" s="11"/>
      <c r="B334" s="1"/>
      <c r="C334" s="36"/>
      <c r="D334" s="209"/>
      <c r="E334" s="210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9"/>
        <v>0</v>
      </c>
      <c r="I334" s="12"/>
    </row>
    <row r="335" spans="1:9" ht="12.4" hidden="1" customHeight="1">
      <c r="A335" s="11"/>
      <c r="B335" s="1"/>
      <c r="C335" s="36"/>
      <c r="D335" s="209"/>
      <c r="E335" s="210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9"/>
        <v>0</v>
      </c>
      <c r="I335" s="12"/>
    </row>
    <row r="336" spans="1:9" ht="12.4" hidden="1" customHeight="1">
      <c r="A336" s="11"/>
      <c r="B336" s="1"/>
      <c r="C336" s="36"/>
      <c r="D336" s="209"/>
      <c r="E336" s="210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9"/>
        <v>0</v>
      </c>
      <c r="I336" s="12"/>
    </row>
    <row r="337" spans="1:9" ht="12.4" hidden="1" customHeight="1">
      <c r="A337" s="11"/>
      <c r="B337" s="1"/>
      <c r="C337" s="36"/>
      <c r="D337" s="209"/>
      <c r="E337" s="210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9"/>
        <v>0</v>
      </c>
      <c r="I337" s="12"/>
    </row>
    <row r="338" spans="1:9" ht="12.4" hidden="1" customHeight="1">
      <c r="A338" s="11"/>
      <c r="B338" s="1"/>
      <c r="C338" s="36"/>
      <c r="D338" s="209"/>
      <c r="E338" s="210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9"/>
        <v>0</v>
      </c>
      <c r="I338" s="12"/>
    </row>
    <row r="339" spans="1:9" ht="12.4" hidden="1" customHeight="1">
      <c r="A339" s="11"/>
      <c r="B339" s="1"/>
      <c r="C339" s="36"/>
      <c r="D339" s="209"/>
      <c r="E339" s="210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9"/>
        <v>0</v>
      </c>
      <c r="I339" s="12"/>
    </row>
    <row r="340" spans="1:9" ht="12.4" hidden="1" customHeight="1">
      <c r="A340" s="11"/>
      <c r="B340" s="1"/>
      <c r="C340" s="36"/>
      <c r="D340" s="209"/>
      <c r="E340" s="210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9"/>
        <v>0</v>
      </c>
      <c r="I340" s="12"/>
    </row>
    <row r="341" spans="1:9" ht="12.4" hidden="1" customHeight="1">
      <c r="A341" s="11"/>
      <c r="B341" s="1"/>
      <c r="C341" s="36"/>
      <c r="D341" s="209"/>
      <c r="E341" s="210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9"/>
        <v>0</v>
      </c>
      <c r="I341" s="12"/>
    </row>
    <row r="342" spans="1:9" ht="12.4" hidden="1" customHeight="1">
      <c r="A342" s="11"/>
      <c r="B342" s="1"/>
      <c r="C342" s="36"/>
      <c r="D342" s="209"/>
      <c r="E342" s="210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9"/>
        <v>0</v>
      </c>
      <c r="I342" s="12"/>
    </row>
    <row r="343" spans="1:9" ht="12.4" hidden="1" customHeight="1">
      <c r="A343" s="11"/>
      <c r="B343" s="1"/>
      <c r="C343" s="36"/>
      <c r="D343" s="209"/>
      <c r="E343" s="210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9"/>
        <v>0</v>
      </c>
      <c r="I343" s="12"/>
    </row>
    <row r="344" spans="1:9" ht="12.4" hidden="1" customHeight="1">
      <c r="A344" s="11"/>
      <c r="B344" s="1"/>
      <c r="C344" s="37"/>
      <c r="D344" s="209"/>
      <c r="E344" s="210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>ROUND(IF(ISNUMBER(B344), G344*B344, 0),5)</f>
        <v>0</v>
      </c>
      <c r="I344" s="12"/>
    </row>
    <row r="345" spans="1:9" ht="12" hidden="1" customHeight="1">
      <c r="A345" s="11"/>
      <c r="B345" s="1"/>
      <c r="C345" s="36"/>
      <c r="D345" s="209"/>
      <c r="E345" s="210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ref="H345:H395" si="10">ROUND(IF(ISNUMBER(B345), G345*B345, 0),5)</f>
        <v>0</v>
      </c>
      <c r="I345" s="12"/>
    </row>
    <row r="346" spans="1:9" ht="12.4" hidden="1" customHeight="1">
      <c r="A346" s="11"/>
      <c r="B346" s="1"/>
      <c r="C346" s="36"/>
      <c r="D346" s="209"/>
      <c r="E346" s="210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10"/>
        <v>0</v>
      </c>
      <c r="I346" s="12"/>
    </row>
    <row r="347" spans="1:9" ht="12.4" hidden="1" customHeight="1">
      <c r="A347" s="11"/>
      <c r="B347" s="1"/>
      <c r="C347" s="36"/>
      <c r="D347" s="209"/>
      <c r="E347" s="210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10"/>
        <v>0</v>
      </c>
      <c r="I347" s="12"/>
    </row>
    <row r="348" spans="1:9" ht="12.4" hidden="1" customHeight="1">
      <c r="A348" s="11"/>
      <c r="B348" s="1"/>
      <c r="C348" s="36"/>
      <c r="D348" s="209"/>
      <c r="E348" s="210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10"/>
        <v>0</v>
      </c>
      <c r="I348" s="12"/>
    </row>
    <row r="349" spans="1:9" ht="12.4" hidden="1" customHeight="1">
      <c r="A349" s="11"/>
      <c r="B349" s="1"/>
      <c r="C349" s="36"/>
      <c r="D349" s="209"/>
      <c r="E349" s="210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10"/>
        <v>0</v>
      </c>
      <c r="I349" s="12"/>
    </row>
    <row r="350" spans="1:9" ht="12.4" hidden="1" customHeight="1">
      <c r="A350" s="11"/>
      <c r="B350" s="1"/>
      <c r="C350" s="36"/>
      <c r="D350" s="209"/>
      <c r="E350" s="210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10"/>
        <v>0</v>
      </c>
      <c r="I350" s="12"/>
    </row>
    <row r="351" spans="1:9" ht="12.4" hidden="1" customHeight="1">
      <c r="A351" s="11"/>
      <c r="B351" s="1"/>
      <c r="C351" s="36"/>
      <c r="D351" s="209"/>
      <c r="E351" s="210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10"/>
        <v>0</v>
      </c>
      <c r="I351" s="12"/>
    </row>
    <row r="352" spans="1:9" ht="12.4" hidden="1" customHeight="1">
      <c r="A352" s="11"/>
      <c r="B352" s="1"/>
      <c r="C352" s="36"/>
      <c r="D352" s="209"/>
      <c r="E352" s="210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10"/>
        <v>0</v>
      </c>
      <c r="I352" s="12"/>
    </row>
    <row r="353" spans="1:9" ht="12.4" hidden="1" customHeight="1">
      <c r="A353" s="11"/>
      <c r="B353" s="1"/>
      <c r="C353" s="36"/>
      <c r="D353" s="209"/>
      <c r="E353" s="210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10"/>
        <v>0</v>
      </c>
      <c r="I353" s="12"/>
    </row>
    <row r="354" spans="1:9" ht="12.4" hidden="1" customHeight="1">
      <c r="A354" s="11"/>
      <c r="B354" s="1"/>
      <c r="C354" s="36"/>
      <c r="D354" s="209"/>
      <c r="E354" s="210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10"/>
        <v>0</v>
      </c>
      <c r="I354" s="12"/>
    </row>
    <row r="355" spans="1:9" ht="12.4" hidden="1" customHeight="1">
      <c r="A355" s="11"/>
      <c r="B355" s="1"/>
      <c r="C355" s="36"/>
      <c r="D355" s="209"/>
      <c r="E355" s="210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10"/>
        <v>0</v>
      </c>
      <c r="I355" s="12"/>
    </row>
    <row r="356" spans="1:9" ht="12.4" hidden="1" customHeight="1">
      <c r="A356" s="11"/>
      <c r="B356" s="1"/>
      <c r="C356" s="36"/>
      <c r="D356" s="209"/>
      <c r="E356" s="210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10"/>
        <v>0</v>
      </c>
      <c r="I356" s="12"/>
    </row>
    <row r="357" spans="1:9" ht="12.4" hidden="1" customHeight="1">
      <c r="A357" s="11"/>
      <c r="B357" s="1"/>
      <c r="C357" s="36"/>
      <c r="D357" s="209"/>
      <c r="E357" s="210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10"/>
        <v>0</v>
      </c>
      <c r="I357" s="12"/>
    </row>
    <row r="358" spans="1:9" ht="12.4" hidden="1" customHeight="1">
      <c r="A358" s="11"/>
      <c r="B358" s="1"/>
      <c r="C358" s="36"/>
      <c r="D358" s="209"/>
      <c r="E358" s="210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10"/>
        <v>0</v>
      </c>
      <c r="I358" s="12"/>
    </row>
    <row r="359" spans="1:9" ht="12.4" hidden="1" customHeight="1">
      <c r="A359" s="11"/>
      <c r="B359" s="1"/>
      <c r="C359" s="36"/>
      <c r="D359" s="209"/>
      <c r="E359" s="210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10"/>
        <v>0</v>
      </c>
      <c r="I359" s="12"/>
    </row>
    <row r="360" spans="1:9" ht="12.4" hidden="1" customHeight="1">
      <c r="A360" s="11"/>
      <c r="B360" s="1"/>
      <c r="C360" s="36"/>
      <c r="D360" s="209"/>
      <c r="E360" s="210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10"/>
        <v>0</v>
      </c>
      <c r="I360" s="12"/>
    </row>
    <row r="361" spans="1:9" ht="12.4" hidden="1" customHeight="1">
      <c r="A361" s="11"/>
      <c r="B361" s="1"/>
      <c r="C361" s="36"/>
      <c r="D361" s="209"/>
      <c r="E361" s="210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10"/>
        <v>0</v>
      </c>
      <c r="I361" s="12"/>
    </row>
    <row r="362" spans="1:9" ht="12.4" hidden="1" customHeight="1">
      <c r="A362" s="11"/>
      <c r="B362" s="1"/>
      <c r="C362" s="36"/>
      <c r="D362" s="209"/>
      <c r="E362" s="210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10"/>
        <v>0</v>
      </c>
      <c r="I362" s="12"/>
    </row>
    <row r="363" spans="1:9" ht="12.4" hidden="1" customHeight="1">
      <c r="A363" s="11"/>
      <c r="B363" s="1"/>
      <c r="C363" s="36"/>
      <c r="D363" s="209"/>
      <c r="E363" s="210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10"/>
        <v>0</v>
      </c>
      <c r="I363" s="12"/>
    </row>
    <row r="364" spans="1:9" ht="12.4" hidden="1" customHeight="1">
      <c r="A364" s="11"/>
      <c r="B364" s="1"/>
      <c r="C364" s="36"/>
      <c r="D364" s="209"/>
      <c r="E364" s="210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10"/>
        <v>0</v>
      </c>
      <c r="I364" s="12"/>
    </row>
    <row r="365" spans="1:9" ht="12.4" hidden="1" customHeight="1">
      <c r="A365" s="11"/>
      <c r="B365" s="1"/>
      <c r="C365" s="36"/>
      <c r="D365" s="209"/>
      <c r="E365" s="210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10"/>
        <v>0</v>
      </c>
      <c r="I365" s="12"/>
    </row>
    <row r="366" spans="1:9" ht="12.4" hidden="1" customHeight="1">
      <c r="A366" s="11"/>
      <c r="B366" s="1"/>
      <c r="C366" s="36"/>
      <c r="D366" s="209"/>
      <c r="E366" s="210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10"/>
        <v>0</v>
      </c>
      <c r="I366" s="12"/>
    </row>
    <row r="367" spans="1:9" ht="12.4" hidden="1" customHeight="1">
      <c r="A367" s="11"/>
      <c r="B367" s="1"/>
      <c r="C367" s="36"/>
      <c r="D367" s="209"/>
      <c r="E367" s="210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10"/>
        <v>0</v>
      </c>
      <c r="I367" s="12"/>
    </row>
    <row r="368" spans="1:9" ht="12.4" hidden="1" customHeight="1">
      <c r="A368" s="11"/>
      <c r="B368" s="1"/>
      <c r="C368" s="37"/>
      <c r="D368" s="209"/>
      <c r="E368" s="210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10"/>
        <v>0</v>
      </c>
      <c r="I368" s="12"/>
    </row>
    <row r="369" spans="1:9" ht="12" hidden="1" customHeight="1">
      <c r="A369" s="11"/>
      <c r="B369" s="1"/>
      <c r="C369" s="36"/>
      <c r="D369" s="209"/>
      <c r="E369" s="210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10"/>
        <v>0</v>
      </c>
      <c r="I369" s="12"/>
    </row>
    <row r="370" spans="1:9" ht="12.4" hidden="1" customHeight="1">
      <c r="A370" s="11"/>
      <c r="B370" s="1"/>
      <c r="C370" s="36"/>
      <c r="D370" s="209"/>
      <c r="E370" s="210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10"/>
        <v>0</v>
      </c>
      <c r="I370" s="12"/>
    </row>
    <row r="371" spans="1:9" ht="12.4" hidden="1" customHeight="1">
      <c r="A371" s="11"/>
      <c r="B371" s="1"/>
      <c r="C371" s="36"/>
      <c r="D371" s="209"/>
      <c r="E371" s="210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10"/>
        <v>0</v>
      </c>
      <c r="I371" s="12"/>
    </row>
    <row r="372" spans="1:9" ht="12.4" hidden="1" customHeight="1">
      <c r="A372" s="11"/>
      <c r="B372" s="1"/>
      <c r="C372" s="36"/>
      <c r="D372" s="209"/>
      <c r="E372" s="210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10"/>
        <v>0</v>
      </c>
      <c r="I372" s="12"/>
    </row>
    <row r="373" spans="1:9" ht="12.4" hidden="1" customHeight="1">
      <c r="A373" s="11"/>
      <c r="B373" s="1"/>
      <c r="C373" s="36"/>
      <c r="D373" s="209"/>
      <c r="E373" s="210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10"/>
        <v>0</v>
      </c>
      <c r="I373" s="12"/>
    </row>
    <row r="374" spans="1:9" ht="12.4" hidden="1" customHeight="1">
      <c r="A374" s="11"/>
      <c r="B374" s="1"/>
      <c r="C374" s="36"/>
      <c r="D374" s="209"/>
      <c r="E374" s="210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10"/>
        <v>0</v>
      </c>
      <c r="I374" s="12"/>
    </row>
    <row r="375" spans="1:9" ht="12.4" hidden="1" customHeight="1">
      <c r="A375" s="11"/>
      <c r="B375" s="1"/>
      <c r="C375" s="36"/>
      <c r="D375" s="209"/>
      <c r="E375" s="210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10"/>
        <v>0</v>
      </c>
      <c r="I375" s="12"/>
    </row>
    <row r="376" spans="1:9" ht="12.4" hidden="1" customHeight="1">
      <c r="A376" s="11"/>
      <c r="B376" s="1"/>
      <c r="C376" s="36"/>
      <c r="D376" s="209"/>
      <c r="E376" s="210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10"/>
        <v>0</v>
      </c>
      <c r="I376" s="12"/>
    </row>
    <row r="377" spans="1:9" ht="12.4" hidden="1" customHeight="1">
      <c r="A377" s="11"/>
      <c r="B377" s="1"/>
      <c r="C377" s="36"/>
      <c r="D377" s="209"/>
      <c r="E377" s="210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10"/>
        <v>0</v>
      </c>
      <c r="I377" s="12"/>
    </row>
    <row r="378" spans="1:9" ht="12.4" hidden="1" customHeight="1">
      <c r="A378" s="11"/>
      <c r="B378" s="1"/>
      <c r="C378" s="36"/>
      <c r="D378" s="209"/>
      <c r="E378" s="210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10"/>
        <v>0</v>
      </c>
      <c r="I378" s="12"/>
    </row>
    <row r="379" spans="1:9" ht="12.4" hidden="1" customHeight="1">
      <c r="A379" s="11"/>
      <c r="B379" s="1"/>
      <c r="C379" s="36"/>
      <c r="D379" s="209"/>
      <c r="E379" s="210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10"/>
        <v>0</v>
      </c>
      <c r="I379" s="12"/>
    </row>
    <row r="380" spans="1:9" ht="12.4" hidden="1" customHeight="1">
      <c r="A380" s="11"/>
      <c r="B380" s="1"/>
      <c r="C380" s="36"/>
      <c r="D380" s="209"/>
      <c r="E380" s="210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10"/>
        <v>0</v>
      </c>
      <c r="I380" s="12"/>
    </row>
    <row r="381" spans="1:9" ht="12.4" hidden="1" customHeight="1">
      <c r="A381" s="11"/>
      <c r="B381" s="1"/>
      <c r="C381" s="36"/>
      <c r="D381" s="209"/>
      <c r="E381" s="210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10"/>
        <v>0</v>
      </c>
      <c r="I381" s="12"/>
    </row>
    <row r="382" spans="1:9" ht="12.4" hidden="1" customHeight="1">
      <c r="A382" s="11"/>
      <c r="B382" s="1"/>
      <c r="C382" s="36"/>
      <c r="D382" s="209"/>
      <c r="E382" s="210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10"/>
        <v>0</v>
      </c>
      <c r="I382" s="12"/>
    </row>
    <row r="383" spans="1:9" ht="12.4" hidden="1" customHeight="1">
      <c r="A383" s="11"/>
      <c r="B383" s="1"/>
      <c r="C383" s="36"/>
      <c r="D383" s="209"/>
      <c r="E383" s="210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10"/>
        <v>0</v>
      </c>
      <c r="I383" s="12"/>
    </row>
    <row r="384" spans="1:9" ht="12.4" hidden="1" customHeight="1">
      <c r="A384" s="11"/>
      <c r="B384" s="1"/>
      <c r="C384" s="36"/>
      <c r="D384" s="209"/>
      <c r="E384" s="210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10"/>
        <v>0</v>
      </c>
      <c r="I384" s="12"/>
    </row>
    <row r="385" spans="1:9" ht="12.4" hidden="1" customHeight="1">
      <c r="A385" s="11"/>
      <c r="B385" s="1"/>
      <c r="C385" s="36"/>
      <c r="D385" s="209"/>
      <c r="E385" s="210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10"/>
        <v>0</v>
      </c>
      <c r="I385" s="12"/>
    </row>
    <row r="386" spans="1:9" ht="12.4" hidden="1" customHeight="1">
      <c r="A386" s="11"/>
      <c r="B386" s="1"/>
      <c r="C386" s="36"/>
      <c r="D386" s="209"/>
      <c r="E386" s="210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10"/>
        <v>0</v>
      </c>
      <c r="I386" s="12"/>
    </row>
    <row r="387" spans="1:9" ht="12.4" hidden="1" customHeight="1">
      <c r="A387" s="11"/>
      <c r="B387" s="1"/>
      <c r="C387" s="36"/>
      <c r="D387" s="209"/>
      <c r="E387" s="210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10"/>
        <v>0</v>
      </c>
      <c r="I387" s="12"/>
    </row>
    <row r="388" spans="1:9" ht="12.4" hidden="1" customHeight="1">
      <c r="A388" s="11"/>
      <c r="B388" s="1"/>
      <c r="C388" s="36"/>
      <c r="D388" s="209"/>
      <c r="E388" s="210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10"/>
        <v>0</v>
      </c>
      <c r="I388" s="12"/>
    </row>
    <row r="389" spans="1:9" ht="12.4" hidden="1" customHeight="1">
      <c r="A389" s="11"/>
      <c r="B389" s="1"/>
      <c r="C389" s="36"/>
      <c r="D389" s="209"/>
      <c r="E389" s="210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10"/>
        <v>0</v>
      </c>
      <c r="I389" s="12"/>
    </row>
    <row r="390" spans="1:9" ht="12.4" hidden="1" customHeight="1">
      <c r="A390" s="11"/>
      <c r="B390" s="1"/>
      <c r="C390" s="36"/>
      <c r="D390" s="209"/>
      <c r="E390" s="210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10"/>
        <v>0</v>
      </c>
      <c r="I390" s="12"/>
    </row>
    <row r="391" spans="1:9" ht="12.4" hidden="1" customHeight="1">
      <c r="A391" s="11"/>
      <c r="B391" s="1"/>
      <c r="C391" s="36"/>
      <c r="D391" s="209"/>
      <c r="E391" s="210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10"/>
        <v>0</v>
      </c>
      <c r="I391" s="12"/>
    </row>
    <row r="392" spans="1:9" ht="12.4" hidden="1" customHeight="1">
      <c r="A392" s="11"/>
      <c r="B392" s="1"/>
      <c r="C392" s="36"/>
      <c r="D392" s="209"/>
      <c r="E392" s="210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10"/>
        <v>0</v>
      </c>
      <c r="I392" s="12"/>
    </row>
    <row r="393" spans="1:9" ht="12.4" hidden="1" customHeight="1">
      <c r="A393" s="11"/>
      <c r="B393" s="1"/>
      <c r="C393" s="36"/>
      <c r="D393" s="209"/>
      <c r="E393" s="210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10"/>
        <v>0</v>
      </c>
      <c r="I393" s="12"/>
    </row>
    <row r="394" spans="1:9" ht="12.4" hidden="1" customHeight="1">
      <c r="A394" s="11"/>
      <c r="B394" s="1"/>
      <c r="C394" s="36"/>
      <c r="D394" s="209"/>
      <c r="E394" s="210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10"/>
        <v>0</v>
      </c>
      <c r="I394" s="12"/>
    </row>
    <row r="395" spans="1:9" ht="12.4" hidden="1" customHeight="1">
      <c r="A395" s="11"/>
      <c r="B395" s="1"/>
      <c r="C395" s="36"/>
      <c r="D395" s="209"/>
      <c r="E395" s="210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10"/>
        <v>0</v>
      </c>
      <c r="I395" s="12"/>
    </row>
    <row r="396" spans="1:9" ht="12.4" hidden="1" customHeight="1">
      <c r="A396" s="11"/>
      <c r="B396" s="1"/>
      <c r="C396" s="37"/>
      <c r="D396" s="209"/>
      <c r="E396" s="210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>ROUND(IF(ISNUMBER(B396), G396*B396, 0),5)</f>
        <v>0</v>
      </c>
      <c r="I396" s="12"/>
    </row>
    <row r="397" spans="1:9" ht="12" hidden="1" customHeight="1">
      <c r="A397" s="11"/>
      <c r="B397" s="1"/>
      <c r="C397" s="36"/>
      <c r="D397" s="209"/>
      <c r="E397" s="210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ref="H397:H451" si="11">ROUND(IF(ISNUMBER(B397), G397*B397, 0),5)</f>
        <v>0</v>
      </c>
      <c r="I397" s="12"/>
    </row>
    <row r="398" spans="1:9" ht="12.4" hidden="1" customHeight="1">
      <c r="A398" s="11"/>
      <c r="B398" s="1"/>
      <c r="C398" s="36"/>
      <c r="D398" s="209"/>
      <c r="E398" s="210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11"/>
        <v>0</v>
      </c>
      <c r="I398" s="12"/>
    </row>
    <row r="399" spans="1:9" ht="12.4" hidden="1" customHeight="1">
      <c r="A399" s="11"/>
      <c r="B399" s="1"/>
      <c r="C399" s="36"/>
      <c r="D399" s="209"/>
      <c r="E399" s="210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11"/>
        <v>0</v>
      </c>
      <c r="I399" s="12"/>
    </row>
    <row r="400" spans="1:9" ht="12.4" hidden="1" customHeight="1">
      <c r="A400" s="11"/>
      <c r="B400" s="1"/>
      <c r="C400" s="36"/>
      <c r="D400" s="209"/>
      <c r="E400" s="210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11"/>
        <v>0</v>
      </c>
      <c r="I400" s="12"/>
    </row>
    <row r="401" spans="1:9" ht="12.4" hidden="1" customHeight="1">
      <c r="A401" s="11"/>
      <c r="B401" s="1"/>
      <c r="C401" s="36"/>
      <c r="D401" s="209"/>
      <c r="E401" s="210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11"/>
        <v>0</v>
      </c>
      <c r="I401" s="12"/>
    </row>
    <row r="402" spans="1:9" ht="12.4" hidden="1" customHeight="1">
      <c r="A402" s="11"/>
      <c r="B402" s="1"/>
      <c r="C402" s="36"/>
      <c r="D402" s="209"/>
      <c r="E402" s="210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11"/>
        <v>0</v>
      </c>
      <c r="I402" s="12"/>
    </row>
    <row r="403" spans="1:9" ht="12.4" hidden="1" customHeight="1">
      <c r="A403" s="11"/>
      <c r="B403" s="1"/>
      <c r="C403" s="36"/>
      <c r="D403" s="209"/>
      <c r="E403" s="210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11"/>
        <v>0</v>
      </c>
      <c r="I403" s="12"/>
    </row>
    <row r="404" spans="1:9" ht="12.4" hidden="1" customHeight="1">
      <c r="A404" s="11"/>
      <c r="B404" s="1"/>
      <c r="C404" s="36"/>
      <c r="D404" s="209"/>
      <c r="E404" s="210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11"/>
        <v>0</v>
      </c>
      <c r="I404" s="12"/>
    </row>
    <row r="405" spans="1:9" ht="12.4" hidden="1" customHeight="1">
      <c r="A405" s="11"/>
      <c r="B405" s="1"/>
      <c r="C405" s="36"/>
      <c r="D405" s="209"/>
      <c r="E405" s="210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11"/>
        <v>0</v>
      </c>
      <c r="I405" s="12"/>
    </row>
    <row r="406" spans="1:9" ht="12.4" hidden="1" customHeight="1">
      <c r="A406" s="11"/>
      <c r="B406" s="1"/>
      <c r="C406" s="36"/>
      <c r="D406" s="209"/>
      <c r="E406" s="210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11"/>
        <v>0</v>
      </c>
      <c r="I406" s="12"/>
    </row>
    <row r="407" spans="1:9" ht="12.4" hidden="1" customHeight="1">
      <c r="A407" s="11"/>
      <c r="B407" s="1"/>
      <c r="C407" s="36"/>
      <c r="D407" s="209"/>
      <c r="E407" s="210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11"/>
        <v>0</v>
      </c>
      <c r="I407" s="12"/>
    </row>
    <row r="408" spans="1:9" ht="12.4" hidden="1" customHeight="1">
      <c r="A408" s="11"/>
      <c r="B408" s="1"/>
      <c r="C408" s="36"/>
      <c r="D408" s="209"/>
      <c r="E408" s="210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11"/>
        <v>0</v>
      </c>
      <c r="I408" s="12"/>
    </row>
    <row r="409" spans="1:9" ht="12.4" hidden="1" customHeight="1">
      <c r="A409" s="11"/>
      <c r="B409" s="1"/>
      <c r="C409" s="36"/>
      <c r="D409" s="209"/>
      <c r="E409" s="210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11"/>
        <v>0</v>
      </c>
      <c r="I409" s="12"/>
    </row>
    <row r="410" spans="1:9" ht="12.4" hidden="1" customHeight="1">
      <c r="A410" s="11"/>
      <c r="B410" s="1"/>
      <c r="C410" s="36"/>
      <c r="D410" s="209"/>
      <c r="E410" s="210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11"/>
        <v>0</v>
      </c>
      <c r="I410" s="12"/>
    </row>
    <row r="411" spans="1:9" ht="12.4" hidden="1" customHeight="1">
      <c r="A411" s="11"/>
      <c r="B411" s="1"/>
      <c r="C411" s="36"/>
      <c r="D411" s="209"/>
      <c r="E411" s="210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11"/>
        <v>0</v>
      </c>
      <c r="I411" s="12"/>
    </row>
    <row r="412" spans="1:9" ht="12.4" hidden="1" customHeight="1">
      <c r="A412" s="11"/>
      <c r="B412" s="1"/>
      <c r="C412" s="37"/>
      <c r="D412" s="209"/>
      <c r="E412" s="210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11"/>
        <v>0</v>
      </c>
      <c r="I412" s="12"/>
    </row>
    <row r="413" spans="1:9" ht="12.4" hidden="1" customHeight="1">
      <c r="A413" s="11"/>
      <c r="B413" s="1"/>
      <c r="C413" s="37"/>
      <c r="D413" s="209"/>
      <c r="E413" s="210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11"/>
        <v>0</v>
      </c>
      <c r="I413" s="12"/>
    </row>
    <row r="414" spans="1:9" ht="12.4" hidden="1" customHeight="1">
      <c r="A414" s="11"/>
      <c r="B414" s="1"/>
      <c r="C414" s="36"/>
      <c r="D414" s="209"/>
      <c r="E414" s="210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11"/>
        <v>0</v>
      </c>
      <c r="I414" s="12"/>
    </row>
    <row r="415" spans="1:9" ht="12.4" hidden="1" customHeight="1">
      <c r="A415" s="11"/>
      <c r="B415" s="1"/>
      <c r="C415" s="36"/>
      <c r="D415" s="209"/>
      <c r="E415" s="210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11"/>
        <v>0</v>
      </c>
      <c r="I415" s="12"/>
    </row>
    <row r="416" spans="1:9" ht="12.4" hidden="1" customHeight="1">
      <c r="A416" s="11"/>
      <c r="B416" s="1"/>
      <c r="C416" s="36"/>
      <c r="D416" s="209"/>
      <c r="E416" s="210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11"/>
        <v>0</v>
      </c>
      <c r="I416" s="12"/>
    </row>
    <row r="417" spans="1:9" ht="12.4" hidden="1" customHeight="1">
      <c r="A417" s="11"/>
      <c r="B417" s="1"/>
      <c r="C417" s="36"/>
      <c r="D417" s="209"/>
      <c r="E417" s="210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11"/>
        <v>0</v>
      </c>
      <c r="I417" s="12"/>
    </row>
    <row r="418" spans="1:9" ht="12.4" hidden="1" customHeight="1">
      <c r="A418" s="11"/>
      <c r="B418" s="1"/>
      <c r="C418" s="36"/>
      <c r="D418" s="209"/>
      <c r="E418" s="210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11"/>
        <v>0</v>
      </c>
      <c r="I418" s="12"/>
    </row>
    <row r="419" spans="1:9" ht="12.4" hidden="1" customHeight="1">
      <c r="A419" s="11"/>
      <c r="B419" s="1"/>
      <c r="C419" s="36"/>
      <c r="D419" s="209"/>
      <c r="E419" s="210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11"/>
        <v>0</v>
      </c>
      <c r="I419" s="12"/>
    </row>
    <row r="420" spans="1:9" ht="12.4" hidden="1" customHeight="1">
      <c r="A420" s="11"/>
      <c r="B420" s="1"/>
      <c r="C420" s="36"/>
      <c r="D420" s="209"/>
      <c r="E420" s="210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11"/>
        <v>0</v>
      </c>
      <c r="I420" s="12"/>
    </row>
    <row r="421" spans="1:9" ht="12.4" hidden="1" customHeight="1">
      <c r="A421" s="11"/>
      <c r="B421" s="1"/>
      <c r="C421" s="36"/>
      <c r="D421" s="209"/>
      <c r="E421" s="210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11"/>
        <v>0</v>
      </c>
      <c r="I421" s="12"/>
    </row>
    <row r="422" spans="1:9" ht="12.4" hidden="1" customHeight="1">
      <c r="A422" s="11"/>
      <c r="B422" s="1"/>
      <c r="C422" s="36"/>
      <c r="D422" s="209"/>
      <c r="E422" s="210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11"/>
        <v>0</v>
      </c>
      <c r="I422" s="12"/>
    </row>
    <row r="423" spans="1:9" ht="12.4" hidden="1" customHeight="1">
      <c r="A423" s="11"/>
      <c r="B423" s="1"/>
      <c r="C423" s="36"/>
      <c r="D423" s="209"/>
      <c r="E423" s="210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11"/>
        <v>0</v>
      </c>
      <c r="I423" s="12"/>
    </row>
    <row r="424" spans="1:9" ht="12.4" hidden="1" customHeight="1">
      <c r="A424" s="11"/>
      <c r="B424" s="1"/>
      <c r="C424" s="37"/>
      <c r="D424" s="209"/>
      <c r="E424" s="210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11"/>
        <v>0</v>
      </c>
      <c r="I424" s="12"/>
    </row>
    <row r="425" spans="1:9" ht="12" hidden="1" customHeight="1">
      <c r="A425" s="11"/>
      <c r="B425" s="1"/>
      <c r="C425" s="36"/>
      <c r="D425" s="209"/>
      <c r="E425" s="210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11"/>
        <v>0</v>
      </c>
      <c r="I425" s="12"/>
    </row>
    <row r="426" spans="1:9" ht="12.4" hidden="1" customHeight="1">
      <c r="A426" s="11"/>
      <c r="B426" s="1"/>
      <c r="C426" s="36"/>
      <c r="D426" s="209"/>
      <c r="E426" s="210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11"/>
        <v>0</v>
      </c>
      <c r="I426" s="12"/>
    </row>
    <row r="427" spans="1:9" ht="12.4" hidden="1" customHeight="1">
      <c r="A427" s="11"/>
      <c r="B427" s="1"/>
      <c r="C427" s="36"/>
      <c r="D427" s="209"/>
      <c r="E427" s="210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11"/>
        <v>0</v>
      </c>
      <c r="I427" s="12"/>
    </row>
    <row r="428" spans="1:9" ht="12.4" hidden="1" customHeight="1">
      <c r="A428" s="11"/>
      <c r="B428" s="1"/>
      <c r="C428" s="36"/>
      <c r="D428" s="209"/>
      <c r="E428" s="210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11"/>
        <v>0</v>
      </c>
      <c r="I428" s="12"/>
    </row>
    <row r="429" spans="1:9" ht="12.4" hidden="1" customHeight="1">
      <c r="A429" s="11"/>
      <c r="B429" s="1"/>
      <c r="C429" s="36"/>
      <c r="D429" s="209"/>
      <c r="E429" s="210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11"/>
        <v>0</v>
      </c>
      <c r="I429" s="12"/>
    </row>
    <row r="430" spans="1:9" ht="12.4" hidden="1" customHeight="1">
      <c r="A430" s="11"/>
      <c r="B430" s="1"/>
      <c r="C430" s="36"/>
      <c r="D430" s="209"/>
      <c r="E430" s="210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11"/>
        <v>0</v>
      </c>
      <c r="I430" s="12"/>
    </row>
    <row r="431" spans="1:9" ht="12.4" hidden="1" customHeight="1">
      <c r="A431" s="11"/>
      <c r="B431" s="1"/>
      <c r="C431" s="36"/>
      <c r="D431" s="209"/>
      <c r="E431" s="210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11"/>
        <v>0</v>
      </c>
      <c r="I431" s="12"/>
    </row>
    <row r="432" spans="1:9" ht="12.4" hidden="1" customHeight="1">
      <c r="A432" s="11"/>
      <c r="B432" s="1"/>
      <c r="C432" s="36"/>
      <c r="D432" s="209"/>
      <c r="E432" s="210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11"/>
        <v>0</v>
      </c>
      <c r="I432" s="12"/>
    </row>
    <row r="433" spans="1:9" ht="12.4" hidden="1" customHeight="1">
      <c r="A433" s="11"/>
      <c r="B433" s="1"/>
      <c r="C433" s="36"/>
      <c r="D433" s="209"/>
      <c r="E433" s="210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11"/>
        <v>0</v>
      </c>
      <c r="I433" s="12"/>
    </row>
    <row r="434" spans="1:9" ht="12.4" hidden="1" customHeight="1">
      <c r="A434" s="11"/>
      <c r="B434" s="1"/>
      <c r="C434" s="36"/>
      <c r="D434" s="209"/>
      <c r="E434" s="210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11"/>
        <v>0</v>
      </c>
      <c r="I434" s="12"/>
    </row>
    <row r="435" spans="1:9" ht="12.4" hidden="1" customHeight="1">
      <c r="A435" s="11"/>
      <c r="B435" s="1"/>
      <c r="C435" s="36"/>
      <c r="D435" s="209"/>
      <c r="E435" s="210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11"/>
        <v>0</v>
      </c>
      <c r="I435" s="12"/>
    </row>
    <row r="436" spans="1:9" ht="12.4" hidden="1" customHeight="1">
      <c r="A436" s="11"/>
      <c r="B436" s="1"/>
      <c r="C436" s="36"/>
      <c r="D436" s="209"/>
      <c r="E436" s="210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11"/>
        <v>0</v>
      </c>
      <c r="I436" s="12"/>
    </row>
    <row r="437" spans="1:9" ht="12.4" hidden="1" customHeight="1">
      <c r="A437" s="11"/>
      <c r="B437" s="1"/>
      <c r="C437" s="36"/>
      <c r="D437" s="209"/>
      <c r="E437" s="210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11"/>
        <v>0</v>
      </c>
      <c r="I437" s="12"/>
    </row>
    <row r="438" spans="1:9" ht="12.4" hidden="1" customHeight="1">
      <c r="A438" s="11"/>
      <c r="B438" s="1"/>
      <c r="C438" s="36"/>
      <c r="D438" s="209"/>
      <c r="E438" s="210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11"/>
        <v>0</v>
      </c>
      <c r="I438" s="12"/>
    </row>
    <row r="439" spans="1:9" ht="12.4" hidden="1" customHeight="1">
      <c r="A439" s="11"/>
      <c r="B439" s="1"/>
      <c r="C439" s="36"/>
      <c r="D439" s="209"/>
      <c r="E439" s="210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11"/>
        <v>0</v>
      </c>
      <c r="I439" s="12"/>
    </row>
    <row r="440" spans="1:9" ht="12.4" hidden="1" customHeight="1">
      <c r="A440" s="11"/>
      <c r="B440" s="1"/>
      <c r="C440" s="36"/>
      <c r="D440" s="209"/>
      <c r="E440" s="210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11"/>
        <v>0</v>
      </c>
      <c r="I440" s="12"/>
    </row>
    <row r="441" spans="1:9" ht="12.4" hidden="1" customHeight="1">
      <c r="A441" s="11"/>
      <c r="B441" s="1"/>
      <c r="C441" s="36"/>
      <c r="D441" s="209"/>
      <c r="E441" s="210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11"/>
        <v>0</v>
      </c>
      <c r="I441" s="12"/>
    </row>
    <row r="442" spans="1:9" ht="12.4" hidden="1" customHeight="1">
      <c r="A442" s="11"/>
      <c r="B442" s="1"/>
      <c r="C442" s="36"/>
      <c r="D442" s="209"/>
      <c r="E442" s="210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11"/>
        <v>0</v>
      </c>
      <c r="I442" s="12"/>
    </row>
    <row r="443" spans="1:9" ht="12.4" hidden="1" customHeight="1">
      <c r="A443" s="11"/>
      <c r="B443" s="1"/>
      <c r="C443" s="36"/>
      <c r="D443" s="209"/>
      <c r="E443" s="210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11"/>
        <v>0</v>
      </c>
      <c r="I443" s="12"/>
    </row>
    <row r="444" spans="1:9" ht="12.4" hidden="1" customHeight="1">
      <c r="A444" s="11"/>
      <c r="B444" s="1"/>
      <c r="C444" s="36"/>
      <c r="D444" s="209"/>
      <c r="E444" s="210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11"/>
        <v>0</v>
      </c>
      <c r="I444" s="12"/>
    </row>
    <row r="445" spans="1:9" ht="12.4" hidden="1" customHeight="1">
      <c r="A445" s="11"/>
      <c r="B445" s="1"/>
      <c r="C445" s="36"/>
      <c r="D445" s="209"/>
      <c r="E445" s="210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11"/>
        <v>0</v>
      </c>
      <c r="I445" s="12"/>
    </row>
    <row r="446" spans="1:9" ht="12.4" hidden="1" customHeight="1">
      <c r="A446" s="11"/>
      <c r="B446" s="1"/>
      <c r="C446" s="36"/>
      <c r="D446" s="209"/>
      <c r="E446" s="210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11"/>
        <v>0</v>
      </c>
      <c r="I446" s="12"/>
    </row>
    <row r="447" spans="1:9" ht="12.4" hidden="1" customHeight="1">
      <c r="A447" s="11"/>
      <c r="B447" s="1"/>
      <c r="C447" s="36"/>
      <c r="D447" s="209"/>
      <c r="E447" s="210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11"/>
        <v>0</v>
      </c>
      <c r="I447" s="12"/>
    </row>
    <row r="448" spans="1:9" ht="12.4" hidden="1" customHeight="1">
      <c r="A448" s="11"/>
      <c r="B448" s="1"/>
      <c r="C448" s="36"/>
      <c r="D448" s="209"/>
      <c r="E448" s="210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11"/>
        <v>0</v>
      </c>
      <c r="I448" s="12"/>
    </row>
    <row r="449" spans="1:9" ht="12.4" hidden="1" customHeight="1">
      <c r="A449" s="11"/>
      <c r="B449" s="1"/>
      <c r="C449" s="36"/>
      <c r="D449" s="209"/>
      <c r="E449" s="210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11"/>
        <v>0</v>
      </c>
      <c r="I449" s="12"/>
    </row>
    <row r="450" spans="1:9" ht="12.4" hidden="1" customHeight="1">
      <c r="A450" s="11"/>
      <c r="B450" s="1"/>
      <c r="C450" s="36"/>
      <c r="D450" s="209"/>
      <c r="E450" s="210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11"/>
        <v>0</v>
      </c>
      <c r="I450" s="12"/>
    </row>
    <row r="451" spans="1:9" ht="12.4" hidden="1" customHeight="1">
      <c r="A451" s="11"/>
      <c r="B451" s="1"/>
      <c r="C451" s="36"/>
      <c r="D451" s="209"/>
      <c r="E451" s="210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11"/>
        <v>0</v>
      </c>
      <c r="I451" s="12"/>
    </row>
    <row r="452" spans="1:9" ht="12.4" hidden="1" customHeight="1">
      <c r="A452" s="11"/>
      <c r="B452" s="1"/>
      <c r="C452" s="37"/>
      <c r="D452" s="209"/>
      <c r="E452" s="210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>ROUND(IF(ISNUMBER(B452), G452*B452, 0),5)</f>
        <v>0</v>
      </c>
      <c r="I452" s="12"/>
    </row>
    <row r="453" spans="1:9" ht="12" hidden="1" customHeight="1">
      <c r="A453" s="11"/>
      <c r="B453" s="1"/>
      <c r="C453" s="36"/>
      <c r="D453" s="209"/>
      <c r="E453" s="210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ref="H453:H503" si="12">ROUND(IF(ISNUMBER(B453), G453*B453, 0),5)</f>
        <v>0</v>
      </c>
      <c r="I453" s="12"/>
    </row>
    <row r="454" spans="1:9" ht="12.4" hidden="1" customHeight="1">
      <c r="A454" s="11"/>
      <c r="B454" s="1"/>
      <c r="C454" s="36"/>
      <c r="D454" s="209"/>
      <c r="E454" s="210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2"/>
        <v>0</v>
      </c>
      <c r="I454" s="12"/>
    </row>
    <row r="455" spans="1:9" ht="12.4" hidden="1" customHeight="1">
      <c r="A455" s="11"/>
      <c r="B455" s="1"/>
      <c r="C455" s="36"/>
      <c r="D455" s="209"/>
      <c r="E455" s="210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2"/>
        <v>0</v>
      </c>
      <c r="I455" s="12"/>
    </row>
    <row r="456" spans="1:9" ht="12.4" hidden="1" customHeight="1">
      <c r="A456" s="11"/>
      <c r="B456" s="1"/>
      <c r="C456" s="36"/>
      <c r="D456" s="209"/>
      <c r="E456" s="210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2"/>
        <v>0</v>
      </c>
      <c r="I456" s="12"/>
    </row>
    <row r="457" spans="1:9" ht="12.4" hidden="1" customHeight="1">
      <c r="A457" s="11"/>
      <c r="B457" s="1"/>
      <c r="C457" s="36"/>
      <c r="D457" s="209"/>
      <c r="E457" s="210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2"/>
        <v>0</v>
      </c>
      <c r="I457" s="12"/>
    </row>
    <row r="458" spans="1:9" ht="12.4" hidden="1" customHeight="1">
      <c r="A458" s="11"/>
      <c r="B458" s="1"/>
      <c r="C458" s="36"/>
      <c r="D458" s="209"/>
      <c r="E458" s="210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2"/>
        <v>0</v>
      </c>
      <c r="I458" s="12"/>
    </row>
    <row r="459" spans="1:9" ht="12.4" hidden="1" customHeight="1">
      <c r="A459" s="11"/>
      <c r="B459" s="1"/>
      <c r="C459" s="36"/>
      <c r="D459" s="209"/>
      <c r="E459" s="210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2"/>
        <v>0</v>
      </c>
      <c r="I459" s="12"/>
    </row>
    <row r="460" spans="1:9" ht="12.4" hidden="1" customHeight="1">
      <c r="A460" s="11"/>
      <c r="B460" s="1"/>
      <c r="C460" s="36"/>
      <c r="D460" s="209"/>
      <c r="E460" s="210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2"/>
        <v>0</v>
      </c>
      <c r="I460" s="12"/>
    </row>
    <row r="461" spans="1:9" ht="12.4" hidden="1" customHeight="1">
      <c r="A461" s="11"/>
      <c r="B461" s="1"/>
      <c r="C461" s="36"/>
      <c r="D461" s="209"/>
      <c r="E461" s="210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2"/>
        <v>0</v>
      </c>
      <c r="I461" s="12"/>
    </row>
    <row r="462" spans="1:9" ht="12.4" hidden="1" customHeight="1">
      <c r="A462" s="11"/>
      <c r="B462" s="1"/>
      <c r="C462" s="36"/>
      <c r="D462" s="209"/>
      <c r="E462" s="210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2"/>
        <v>0</v>
      </c>
      <c r="I462" s="12"/>
    </row>
    <row r="463" spans="1:9" ht="12.4" hidden="1" customHeight="1">
      <c r="A463" s="11"/>
      <c r="B463" s="1"/>
      <c r="C463" s="36"/>
      <c r="D463" s="209"/>
      <c r="E463" s="210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2"/>
        <v>0</v>
      </c>
      <c r="I463" s="12"/>
    </row>
    <row r="464" spans="1:9" ht="12.4" hidden="1" customHeight="1">
      <c r="A464" s="11"/>
      <c r="B464" s="1"/>
      <c r="C464" s="36"/>
      <c r="D464" s="209"/>
      <c r="E464" s="210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2"/>
        <v>0</v>
      </c>
      <c r="I464" s="12"/>
    </row>
    <row r="465" spans="1:9" ht="12.4" hidden="1" customHeight="1">
      <c r="A465" s="11"/>
      <c r="B465" s="1"/>
      <c r="C465" s="36"/>
      <c r="D465" s="209"/>
      <c r="E465" s="210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2"/>
        <v>0</v>
      </c>
      <c r="I465" s="12"/>
    </row>
    <row r="466" spans="1:9" ht="12.4" hidden="1" customHeight="1">
      <c r="A466" s="11"/>
      <c r="B466" s="1"/>
      <c r="C466" s="36"/>
      <c r="D466" s="209"/>
      <c r="E466" s="210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2"/>
        <v>0</v>
      </c>
      <c r="I466" s="12"/>
    </row>
    <row r="467" spans="1:9" ht="12.4" hidden="1" customHeight="1">
      <c r="A467" s="11"/>
      <c r="B467" s="1"/>
      <c r="C467" s="36"/>
      <c r="D467" s="209"/>
      <c r="E467" s="210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2"/>
        <v>0</v>
      </c>
      <c r="I467" s="12"/>
    </row>
    <row r="468" spans="1:9" ht="12.4" hidden="1" customHeight="1">
      <c r="A468" s="11"/>
      <c r="B468" s="1"/>
      <c r="C468" s="36"/>
      <c r="D468" s="209"/>
      <c r="E468" s="210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2"/>
        <v>0</v>
      </c>
      <c r="I468" s="12"/>
    </row>
    <row r="469" spans="1:9" ht="12.4" hidden="1" customHeight="1">
      <c r="A469" s="11"/>
      <c r="B469" s="1"/>
      <c r="C469" s="36"/>
      <c r="D469" s="209"/>
      <c r="E469" s="210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2"/>
        <v>0</v>
      </c>
      <c r="I469" s="12"/>
    </row>
    <row r="470" spans="1:9" ht="12.4" hidden="1" customHeight="1">
      <c r="A470" s="11"/>
      <c r="B470" s="1"/>
      <c r="C470" s="36"/>
      <c r="D470" s="209"/>
      <c r="E470" s="210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2"/>
        <v>0</v>
      </c>
      <c r="I470" s="12"/>
    </row>
    <row r="471" spans="1:9" ht="12.4" hidden="1" customHeight="1">
      <c r="A471" s="11"/>
      <c r="B471" s="1"/>
      <c r="C471" s="36"/>
      <c r="D471" s="209"/>
      <c r="E471" s="210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2"/>
        <v>0</v>
      </c>
      <c r="I471" s="12"/>
    </row>
    <row r="472" spans="1:9" ht="12.4" hidden="1" customHeight="1">
      <c r="A472" s="11"/>
      <c r="B472" s="1"/>
      <c r="C472" s="36"/>
      <c r="D472" s="209"/>
      <c r="E472" s="210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2"/>
        <v>0</v>
      </c>
      <c r="I472" s="12"/>
    </row>
    <row r="473" spans="1:9" ht="12.4" hidden="1" customHeight="1">
      <c r="A473" s="11"/>
      <c r="B473" s="1"/>
      <c r="C473" s="36"/>
      <c r="D473" s="209"/>
      <c r="E473" s="210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2"/>
        <v>0</v>
      </c>
      <c r="I473" s="12"/>
    </row>
    <row r="474" spans="1:9" ht="12.4" hidden="1" customHeight="1">
      <c r="A474" s="11"/>
      <c r="B474" s="1"/>
      <c r="C474" s="36"/>
      <c r="D474" s="209"/>
      <c r="E474" s="210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2"/>
        <v>0</v>
      </c>
      <c r="I474" s="12"/>
    </row>
    <row r="475" spans="1:9" ht="12.4" hidden="1" customHeight="1">
      <c r="A475" s="11"/>
      <c r="B475" s="1"/>
      <c r="C475" s="36"/>
      <c r="D475" s="209"/>
      <c r="E475" s="210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2"/>
        <v>0</v>
      </c>
      <c r="I475" s="12"/>
    </row>
    <row r="476" spans="1:9" ht="12.4" hidden="1" customHeight="1">
      <c r="A476" s="11"/>
      <c r="B476" s="1"/>
      <c r="C476" s="37"/>
      <c r="D476" s="209"/>
      <c r="E476" s="210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2"/>
        <v>0</v>
      </c>
      <c r="I476" s="12"/>
    </row>
    <row r="477" spans="1:9" ht="12" hidden="1" customHeight="1">
      <c r="A477" s="11"/>
      <c r="B477" s="1"/>
      <c r="C477" s="36"/>
      <c r="D477" s="209"/>
      <c r="E477" s="210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2"/>
        <v>0</v>
      </c>
      <c r="I477" s="12"/>
    </row>
    <row r="478" spans="1:9" ht="12.4" hidden="1" customHeight="1">
      <c r="A478" s="11"/>
      <c r="B478" s="1"/>
      <c r="C478" s="36"/>
      <c r="D478" s="209"/>
      <c r="E478" s="210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2"/>
        <v>0</v>
      </c>
      <c r="I478" s="12"/>
    </row>
    <row r="479" spans="1:9" ht="12.4" hidden="1" customHeight="1">
      <c r="A479" s="11"/>
      <c r="B479" s="1"/>
      <c r="C479" s="36"/>
      <c r="D479" s="209"/>
      <c r="E479" s="210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2"/>
        <v>0</v>
      </c>
      <c r="I479" s="12"/>
    </row>
    <row r="480" spans="1:9" ht="12.4" hidden="1" customHeight="1">
      <c r="A480" s="11"/>
      <c r="B480" s="1"/>
      <c r="C480" s="36"/>
      <c r="D480" s="209"/>
      <c r="E480" s="210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2"/>
        <v>0</v>
      </c>
      <c r="I480" s="12"/>
    </row>
    <row r="481" spans="1:9" ht="12.4" hidden="1" customHeight="1">
      <c r="A481" s="11"/>
      <c r="B481" s="1"/>
      <c r="C481" s="36"/>
      <c r="D481" s="209"/>
      <c r="E481" s="210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2"/>
        <v>0</v>
      </c>
      <c r="I481" s="12"/>
    </row>
    <row r="482" spans="1:9" ht="12.4" hidden="1" customHeight="1">
      <c r="A482" s="11"/>
      <c r="B482" s="1"/>
      <c r="C482" s="36"/>
      <c r="D482" s="209"/>
      <c r="E482" s="210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2"/>
        <v>0</v>
      </c>
      <c r="I482" s="12"/>
    </row>
    <row r="483" spans="1:9" ht="12.4" hidden="1" customHeight="1">
      <c r="A483" s="11"/>
      <c r="B483" s="1"/>
      <c r="C483" s="36"/>
      <c r="D483" s="209"/>
      <c r="E483" s="210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2"/>
        <v>0</v>
      </c>
      <c r="I483" s="12"/>
    </row>
    <row r="484" spans="1:9" ht="12.4" hidden="1" customHeight="1">
      <c r="A484" s="11"/>
      <c r="B484" s="1"/>
      <c r="C484" s="36"/>
      <c r="D484" s="209"/>
      <c r="E484" s="210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2"/>
        <v>0</v>
      </c>
      <c r="I484" s="12"/>
    </row>
    <row r="485" spans="1:9" ht="12.4" hidden="1" customHeight="1">
      <c r="A485" s="11"/>
      <c r="B485" s="1"/>
      <c r="C485" s="36"/>
      <c r="D485" s="209"/>
      <c r="E485" s="210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2"/>
        <v>0</v>
      </c>
      <c r="I485" s="12"/>
    </row>
    <row r="486" spans="1:9" ht="12.4" hidden="1" customHeight="1">
      <c r="A486" s="11"/>
      <c r="B486" s="1"/>
      <c r="C486" s="36"/>
      <c r="D486" s="209"/>
      <c r="E486" s="210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2"/>
        <v>0</v>
      </c>
      <c r="I486" s="12"/>
    </row>
    <row r="487" spans="1:9" ht="12.4" hidden="1" customHeight="1">
      <c r="A487" s="11"/>
      <c r="B487" s="1"/>
      <c r="C487" s="36"/>
      <c r="D487" s="209"/>
      <c r="E487" s="210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2"/>
        <v>0</v>
      </c>
      <c r="I487" s="12"/>
    </row>
    <row r="488" spans="1:9" ht="12.4" hidden="1" customHeight="1">
      <c r="A488" s="11"/>
      <c r="B488" s="1"/>
      <c r="C488" s="36"/>
      <c r="D488" s="209"/>
      <c r="E488" s="210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2"/>
        <v>0</v>
      </c>
      <c r="I488" s="12"/>
    </row>
    <row r="489" spans="1:9" ht="12.4" hidden="1" customHeight="1">
      <c r="A489" s="11"/>
      <c r="B489" s="1"/>
      <c r="C489" s="36"/>
      <c r="D489" s="209"/>
      <c r="E489" s="210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2"/>
        <v>0</v>
      </c>
      <c r="I489" s="12"/>
    </row>
    <row r="490" spans="1:9" ht="12.4" hidden="1" customHeight="1">
      <c r="A490" s="11"/>
      <c r="B490" s="1"/>
      <c r="C490" s="36"/>
      <c r="D490" s="209"/>
      <c r="E490" s="210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2"/>
        <v>0</v>
      </c>
      <c r="I490" s="12"/>
    </row>
    <row r="491" spans="1:9" ht="12.4" hidden="1" customHeight="1">
      <c r="A491" s="11"/>
      <c r="B491" s="1"/>
      <c r="C491" s="36"/>
      <c r="D491" s="209"/>
      <c r="E491" s="210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2"/>
        <v>0</v>
      </c>
      <c r="I491" s="12"/>
    </row>
    <row r="492" spans="1:9" ht="12.4" hidden="1" customHeight="1">
      <c r="A492" s="11"/>
      <c r="B492" s="1"/>
      <c r="C492" s="36"/>
      <c r="D492" s="209"/>
      <c r="E492" s="210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2"/>
        <v>0</v>
      </c>
      <c r="I492" s="12"/>
    </row>
    <row r="493" spans="1:9" ht="12.4" hidden="1" customHeight="1">
      <c r="A493" s="11"/>
      <c r="B493" s="1"/>
      <c r="C493" s="36"/>
      <c r="D493" s="209"/>
      <c r="E493" s="210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2"/>
        <v>0</v>
      </c>
      <c r="I493" s="12"/>
    </row>
    <row r="494" spans="1:9" ht="12.4" hidden="1" customHeight="1">
      <c r="A494" s="11"/>
      <c r="B494" s="1"/>
      <c r="C494" s="36"/>
      <c r="D494" s="209"/>
      <c r="E494" s="210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2"/>
        <v>0</v>
      </c>
      <c r="I494" s="12"/>
    </row>
    <row r="495" spans="1:9" ht="12.4" hidden="1" customHeight="1">
      <c r="A495" s="11"/>
      <c r="B495" s="1"/>
      <c r="C495" s="36"/>
      <c r="D495" s="209"/>
      <c r="E495" s="210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2"/>
        <v>0</v>
      </c>
      <c r="I495" s="12"/>
    </row>
    <row r="496" spans="1:9" ht="12.4" hidden="1" customHeight="1">
      <c r="A496" s="11"/>
      <c r="B496" s="1"/>
      <c r="C496" s="36"/>
      <c r="D496" s="209"/>
      <c r="E496" s="210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2"/>
        <v>0</v>
      </c>
      <c r="I496" s="12"/>
    </row>
    <row r="497" spans="1:9" ht="12.4" hidden="1" customHeight="1">
      <c r="A497" s="11"/>
      <c r="B497" s="1"/>
      <c r="C497" s="36"/>
      <c r="D497" s="209"/>
      <c r="E497" s="210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2"/>
        <v>0</v>
      </c>
      <c r="I497" s="12"/>
    </row>
    <row r="498" spans="1:9" ht="12.4" hidden="1" customHeight="1">
      <c r="A498" s="11"/>
      <c r="B498" s="1"/>
      <c r="C498" s="36"/>
      <c r="D498" s="209"/>
      <c r="E498" s="210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2"/>
        <v>0</v>
      </c>
      <c r="I498" s="12"/>
    </row>
    <row r="499" spans="1:9" ht="12.4" hidden="1" customHeight="1">
      <c r="A499" s="11"/>
      <c r="B499" s="1"/>
      <c r="C499" s="36"/>
      <c r="D499" s="209"/>
      <c r="E499" s="210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2"/>
        <v>0</v>
      </c>
      <c r="I499" s="12"/>
    </row>
    <row r="500" spans="1:9" ht="12.4" hidden="1" customHeight="1">
      <c r="A500" s="11"/>
      <c r="B500" s="1"/>
      <c r="C500" s="36"/>
      <c r="D500" s="209"/>
      <c r="E500" s="210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2"/>
        <v>0</v>
      </c>
      <c r="I500" s="12"/>
    </row>
    <row r="501" spans="1:9" ht="12.4" hidden="1" customHeight="1">
      <c r="A501" s="11"/>
      <c r="B501" s="1"/>
      <c r="C501" s="36"/>
      <c r="D501" s="209"/>
      <c r="E501" s="210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2"/>
        <v>0</v>
      </c>
      <c r="I501" s="12"/>
    </row>
    <row r="502" spans="1:9" ht="12.4" hidden="1" customHeight="1">
      <c r="A502" s="11"/>
      <c r="B502" s="1"/>
      <c r="C502" s="36"/>
      <c r="D502" s="209"/>
      <c r="E502" s="210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2"/>
        <v>0</v>
      </c>
      <c r="I502" s="12"/>
    </row>
    <row r="503" spans="1:9" ht="12.4" hidden="1" customHeight="1">
      <c r="A503" s="11"/>
      <c r="B503" s="1"/>
      <c r="C503" s="36"/>
      <c r="D503" s="209"/>
      <c r="E503" s="210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2"/>
        <v>0</v>
      </c>
      <c r="I503" s="12"/>
    </row>
    <row r="504" spans="1:9" ht="12.4" hidden="1" customHeight="1">
      <c r="A504" s="11"/>
      <c r="B504" s="1"/>
      <c r="C504" s="37"/>
      <c r="D504" s="209"/>
      <c r="E504" s="210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>ROUND(IF(ISNUMBER(B504), G504*B504, 0),5)</f>
        <v>0</v>
      </c>
      <c r="I504" s="12"/>
    </row>
    <row r="505" spans="1:9" ht="12" hidden="1" customHeight="1">
      <c r="A505" s="11"/>
      <c r="B505" s="1"/>
      <c r="C505" s="36"/>
      <c r="D505" s="209"/>
      <c r="E505" s="210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ref="H505:H521" si="13">ROUND(IF(ISNUMBER(B505), G505*B505, 0),5)</f>
        <v>0</v>
      </c>
      <c r="I505" s="12"/>
    </row>
    <row r="506" spans="1:9" ht="12.4" hidden="1" customHeight="1">
      <c r="A506" s="11"/>
      <c r="B506" s="1"/>
      <c r="C506" s="36"/>
      <c r="D506" s="209"/>
      <c r="E506" s="210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3"/>
        <v>0</v>
      </c>
      <c r="I506" s="12"/>
    </row>
    <row r="507" spans="1:9" ht="12.4" hidden="1" customHeight="1">
      <c r="A507" s="11"/>
      <c r="B507" s="1"/>
      <c r="C507" s="36"/>
      <c r="D507" s="209"/>
      <c r="E507" s="210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3"/>
        <v>0</v>
      </c>
      <c r="I507" s="12"/>
    </row>
    <row r="508" spans="1:9" ht="12.4" hidden="1" customHeight="1">
      <c r="A508" s="11"/>
      <c r="B508" s="1"/>
      <c r="C508" s="36"/>
      <c r="D508" s="209"/>
      <c r="E508" s="210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3"/>
        <v>0</v>
      </c>
      <c r="I508" s="12"/>
    </row>
    <row r="509" spans="1:9" ht="12.4" hidden="1" customHeight="1">
      <c r="A509" s="11"/>
      <c r="B509" s="1"/>
      <c r="C509" s="36"/>
      <c r="D509" s="209"/>
      <c r="E509" s="210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3"/>
        <v>0</v>
      </c>
      <c r="I509" s="12"/>
    </row>
    <row r="510" spans="1:9" ht="12.4" hidden="1" customHeight="1">
      <c r="A510" s="11"/>
      <c r="B510" s="1"/>
      <c r="C510" s="36"/>
      <c r="D510" s="209"/>
      <c r="E510" s="210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3"/>
        <v>0</v>
      </c>
      <c r="I510" s="12"/>
    </row>
    <row r="511" spans="1:9" ht="12.4" hidden="1" customHeight="1">
      <c r="A511" s="11"/>
      <c r="B511" s="1"/>
      <c r="C511" s="36"/>
      <c r="D511" s="209"/>
      <c r="E511" s="210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3"/>
        <v>0</v>
      </c>
      <c r="I511" s="12"/>
    </row>
    <row r="512" spans="1:9" ht="12.4" hidden="1" customHeight="1">
      <c r="A512" s="11"/>
      <c r="B512" s="1"/>
      <c r="C512" s="36"/>
      <c r="D512" s="209"/>
      <c r="E512" s="210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3"/>
        <v>0</v>
      </c>
      <c r="I512" s="12"/>
    </row>
    <row r="513" spans="1:9" ht="12.4" hidden="1" customHeight="1">
      <c r="A513" s="11"/>
      <c r="B513" s="1"/>
      <c r="C513" s="36"/>
      <c r="D513" s="209"/>
      <c r="E513" s="210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3"/>
        <v>0</v>
      </c>
      <c r="I513" s="12"/>
    </row>
    <row r="514" spans="1:9" ht="12.4" hidden="1" customHeight="1">
      <c r="A514" s="11"/>
      <c r="B514" s="1"/>
      <c r="C514" s="36"/>
      <c r="D514" s="209"/>
      <c r="E514" s="210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3"/>
        <v>0</v>
      </c>
      <c r="I514" s="12"/>
    </row>
    <row r="515" spans="1:9" ht="12.4" hidden="1" customHeight="1">
      <c r="A515" s="11"/>
      <c r="B515" s="1"/>
      <c r="C515" s="36"/>
      <c r="D515" s="209"/>
      <c r="E515" s="210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3"/>
        <v>0</v>
      </c>
      <c r="I515" s="12"/>
    </row>
    <row r="516" spans="1:9" ht="12.4" hidden="1" customHeight="1">
      <c r="A516" s="11"/>
      <c r="B516" s="1"/>
      <c r="C516" s="36"/>
      <c r="D516" s="209"/>
      <c r="E516" s="210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3"/>
        <v>0</v>
      </c>
      <c r="I516" s="12"/>
    </row>
    <row r="517" spans="1:9" ht="12.4" hidden="1" customHeight="1">
      <c r="A517" s="11"/>
      <c r="B517" s="1"/>
      <c r="C517" s="36"/>
      <c r="D517" s="209"/>
      <c r="E517" s="210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3"/>
        <v>0</v>
      </c>
      <c r="I517" s="12"/>
    </row>
    <row r="518" spans="1:9" ht="12.4" hidden="1" customHeight="1">
      <c r="A518" s="11"/>
      <c r="B518" s="1"/>
      <c r="C518" s="36"/>
      <c r="D518" s="209"/>
      <c r="E518" s="210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3"/>
        <v>0</v>
      </c>
      <c r="I518" s="12"/>
    </row>
    <row r="519" spans="1:9" ht="12.4" hidden="1" customHeight="1">
      <c r="A519" s="11"/>
      <c r="B519" s="1"/>
      <c r="C519" s="36"/>
      <c r="D519" s="209"/>
      <c r="E519" s="210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3"/>
        <v>0</v>
      </c>
      <c r="I519" s="12"/>
    </row>
    <row r="520" spans="1:9" ht="12.4" hidden="1" customHeight="1">
      <c r="A520" s="11"/>
      <c r="B520" s="1"/>
      <c r="C520" s="37"/>
      <c r="D520" s="209"/>
      <c r="E520" s="210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3"/>
        <v>0</v>
      </c>
      <c r="I520" s="12"/>
    </row>
    <row r="521" spans="1:9" ht="12.4" hidden="1" customHeight="1">
      <c r="A521" s="11"/>
      <c r="B521" s="1"/>
      <c r="C521" s="37"/>
      <c r="D521" s="209"/>
      <c r="E521" s="210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3"/>
        <v>0</v>
      </c>
      <c r="I521" s="12"/>
    </row>
    <row r="522" spans="1:9" ht="12.4" hidden="1" customHeight="1">
      <c r="A522" s="11"/>
      <c r="B522" s="1"/>
      <c r="C522" s="36"/>
      <c r="D522" s="209"/>
      <c r="E522" s="210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209"/>
      <c r="E523" s="210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ref="H523:H560" si="14">ROUND(IF(ISNUMBER(B523), G523*B523, 0),5)</f>
        <v>0</v>
      </c>
      <c r="I523" s="12"/>
    </row>
    <row r="524" spans="1:9" ht="12.4" hidden="1" customHeight="1">
      <c r="A524" s="11"/>
      <c r="B524" s="1"/>
      <c r="C524" s="36"/>
      <c r="D524" s="209"/>
      <c r="E524" s="210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4"/>
        <v>0</v>
      </c>
      <c r="I524" s="12"/>
    </row>
    <row r="525" spans="1:9" ht="12.4" hidden="1" customHeight="1">
      <c r="A525" s="11"/>
      <c r="B525" s="1"/>
      <c r="C525" s="36"/>
      <c r="D525" s="209"/>
      <c r="E525" s="210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4"/>
        <v>0</v>
      </c>
      <c r="I525" s="12"/>
    </row>
    <row r="526" spans="1:9" ht="12.4" hidden="1" customHeight="1">
      <c r="A526" s="11"/>
      <c r="B526" s="1"/>
      <c r="C526" s="36"/>
      <c r="D526" s="209"/>
      <c r="E526" s="210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4"/>
        <v>0</v>
      </c>
      <c r="I526" s="12"/>
    </row>
    <row r="527" spans="1:9" ht="12.4" hidden="1" customHeight="1">
      <c r="A527" s="11"/>
      <c r="B527" s="1"/>
      <c r="C527" s="36"/>
      <c r="D527" s="209"/>
      <c r="E527" s="210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4"/>
        <v>0</v>
      </c>
      <c r="I527" s="12"/>
    </row>
    <row r="528" spans="1:9" ht="12.4" hidden="1" customHeight="1">
      <c r="A528" s="11"/>
      <c r="B528" s="1"/>
      <c r="C528" s="36"/>
      <c r="D528" s="209"/>
      <c r="E528" s="210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4"/>
        <v>0</v>
      </c>
      <c r="I528" s="12"/>
    </row>
    <row r="529" spans="1:9" ht="12.4" hidden="1" customHeight="1">
      <c r="A529" s="11"/>
      <c r="B529" s="1"/>
      <c r="C529" s="36"/>
      <c r="D529" s="209"/>
      <c r="E529" s="210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4"/>
        <v>0</v>
      </c>
      <c r="I529" s="12"/>
    </row>
    <row r="530" spans="1:9" ht="12.4" hidden="1" customHeight="1">
      <c r="A530" s="11"/>
      <c r="B530" s="1"/>
      <c r="C530" s="36"/>
      <c r="D530" s="209"/>
      <c r="E530" s="210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4"/>
        <v>0</v>
      </c>
      <c r="I530" s="12"/>
    </row>
    <row r="531" spans="1:9" ht="12.4" hidden="1" customHeight="1">
      <c r="A531" s="11"/>
      <c r="B531" s="1"/>
      <c r="C531" s="36"/>
      <c r="D531" s="209"/>
      <c r="E531" s="210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4"/>
        <v>0</v>
      </c>
      <c r="I531" s="12"/>
    </row>
    <row r="532" spans="1:9" ht="12.4" hidden="1" customHeight="1">
      <c r="A532" s="11"/>
      <c r="B532" s="1"/>
      <c r="C532" s="36"/>
      <c r="D532" s="209"/>
      <c r="E532" s="210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4"/>
        <v>0</v>
      </c>
      <c r="I532" s="12"/>
    </row>
    <row r="533" spans="1:9" ht="12.4" hidden="1" customHeight="1">
      <c r="A533" s="11"/>
      <c r="B533" s="1"/>
      <c r="C533" s="37"/>
      <c r="D533" s="209"/>
      <c r="E533" s="210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4"/>
        <v>0</v>
      </c>
      <c r="I533" s="12"/>
    </row>
    <row r="534" spans="1:9" ht="12" hidden="1" customHeight="1">
      <c r="A534" s="11"/>
      <c r="B534" s="1"/>
      <c r="C534" s="36"/>
      <c r="D534" s="209"/>
      <c r="E534" s="210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4"/>
        <v>0</v>
      </c>
      <c r="I534" s="12"/>
    </row>
    <row r="535" spans="1:9" ht="12.4" hidden="1" customHeight="1">
      <c r="A535" s="11"/>
      <c r="B535" s="1"/>
      <c r="C535" s="36"/>
      <c r="D535" s="209"/>
      <c r="E535" s="210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4"/>
        <v>0</v>
      </c>
      <c r="I535" s="12"/>
    </row>
    <row r="536" spans="1:9" ht="12.4" hidden="1" customHeight="1">
      <c r="A536" s="11"/>
      <c r="B536" s="1"/>
      <c r="C536" s="36"/>
      <c r="D536" s="209"/>
      <c r="E536" s="210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4"/>
        <v>0</v>
      </c>
      <c r="I536" s="12"/>
    </row>
    <row r="537" spans="1:9" ht="12.4" hidden="1" customHeight="1">
      <c r="A537" s="11"/>
      <c r="B537" s="1"/>
      <c r="C537" s="36"/>
      <c r="D537" s="209"/>
      <c r="E537" s="210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4"/>
        <v>0</v>
      </c>
      <c r="I537" s="12"/>
    </row>
    <row r="538" spans="1:9" ht="12.4" hidden="1" customHeight="1">
      <c r="A538" s="11"/>
      <c r="B538" s="1"/>
      <c r="C538" s="36"/>
      <c r="D538" s="209"/>
      <c r="E538" s="210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4"/>
        <v>0</v>
      </c>
      <c r="I538" s="12"/>
    </row>
    <row r="539" spans="1:9" ht="12.4" hidden="1" customHeight="1">
      <c r="A539" s="11"/>
      <c r="B539" s="1"/>
      <c r="C539" s="36"/>
      <c r="D539" s="209"/>
      <c r="E539" s="210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4"/>
        <v>0</v>
      </c>
      <c r="I539" s="12"/>
    </row>
    <row r="540" spans="1:9" ht="12.4" hidden="1" customHeight="1">
      <c r="A540" s="11"/>
      <c r="B540" s="1"/>
      <c r="C540" s="36"/>
      <c r="D540" s="209"/>
      <c r="E540" s="210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4"/>
        <v>0</v>
      </c>
      <c r="I540" s="12"/>
    </row>
    <row r="541" spans="1:9" ht="12.4" hidden="1" customHeight="1">
      <c r="A541" s="11"/>
      <c r="B541" s="1"/>
      <c r="C541" s="36"/>
      <c r="D541" s="209"/>
      <c r="E541" s="210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4"/>
        <v>0</v>
      </c>
      <c r="I541" s="12"/>
    </row>
    <row r="542" spans="1:9" ht="12.4" hidden="1" customHeight="1">
      <c r="A542" s="11"/>
      <c r="B542" s="1"/>
      <c r="C542" s="36"/>
      <c r="D542" s="209"/>
      <c r="E542" s="210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4"/>
        <v>0</v>
      </c>
      <c r="I542" s="12"/>
    </row>
    <row r="543" spans="1:9" ht="12.4" hidden="1" customHeight="1">
      <c r="A543" s="11"/>
      <c r="B543" s="1"/>
      <c r="C543" s="36"/>
      <c r="D543" s="209"/>
      <c r="E543" s="210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4"/>
        <v>0</v>
      </c>
      <c r="I543" s="12"/>
    </row>
    <row r="544" spans="1:9" ht="12.4" hidden="1" customHeight="1">
      <c r="A544" s="11"/>
      <c r="B544" s="1"/>
      <c r="C544" s="36"/>
      <c r="D544" s="209"/>
      <c r="E544" s="210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4"/>
        <v>0</v>
      </c>
      <c r="I544" s="12"/>
    </row>
    <row r="545" spans="1:9" ht="12.4" hidden="1" customHeight="1">
      <c r="A545" s="11"/>
      <c r="B545" s="1"/>
      <c r="C545" s="36"/>
      <c r="D545" s="209"/>
      <c r="E545" s="210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4"/>
        <v>0</v>
      </c>
      <c r="I545" s="12"/>
    </row>
    <row r="546" spans="1:9" ht="12.4" hidden="1" customHeight="1">
      <c r="A546" s="11"/>
      <c r="B546" s="1"/>
      <c r="C546" s="36"/>
      <c r="D546" s="209"/>
      <c r="E546" s="210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4"/>
        <v>0</v>
      </c>
      <c r="I546" s="12"/>
    </row>
    <row r="547" spans="1:9" ht="12.4" hidden="1" customHeight="1">
      <c r="A547" s="11"/>
      <c r="B547" s="1"/>
      <c r="C547" s="36"/>
      <c r="D547" s="209"/>
      <c r="E547" s="210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4"/>
        <v>0</v>
      </c>
      <c r="I547" s="12"/>
    </row>
    <row r="548" spans="1:9" ht="12.4" hidden="1" customHeight="1">
      <c r="A548" s="11"/>
      <c r="B548" s="1"/>
      <c r="C548" s="36"/>
      <c r="D548" s="209"/>
      <c r="E548" s="210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4"/>
        <v>0</v>
      </c>
      <c r="I548" s="12"/>
    </row>
    <row r="549" spans="1:9" ht="12.4" hidden="1" customHeight="1">
      <c r="A549" s="11"/>
      <c r="B549" s="1"/>
      <c r="C549" s="36"/>
      <c r="D549" s="209"/>
      <c r="E549" s="210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4"/>
        <v>0</v>
      </c>
      <c r="I549" s="12"/>
    </row>
    <row r="550" spans="1:9" ht="12.4" hidden="1" customHeight="1">
      <c r="A550" s="11"/>
      <c r="B550" s="1"/>
      <c r="C550" s="36"/>
      <c r="D550" s="209"/>
      <c r="E550" s="210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4"/>
        <v>0</v>
      </c>
      <c r="I550" s="12"/>
    </row>
    <row r="551" spans="1:9" ht="12.4" hidden="1" customHeight="1">
      <c r="A551" s="11"/>
      <c r="B551" s="1"/>
      <c r="C551" s="36"/>
      <c r="D551" s="209"/>
      <c r="E551" s="210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4"/>
        <v>0</v>
      </c>
      <c r="I551" s="12"/>
    </row>
    <row r="552" spans="1:9" ht="12.4" hidden="1" customHeight="1">
      <c r="A552" s="11"/>
      <c r="B552" s="1"/>
      <c r="C552" s="36"/>
      <c r="D552" s="209"/>
      <c r="E552" s="210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4"/>
        <v>0</v>
      </c>
      <c r="I552" s="12"/>
    </row>
    <row r="553" spans="1:9" ht="12.4" hidden="1" customHeight="1">
      <c r="A553" s="11"/>
      <c r="B553" s="1"/>
      <c r="C553" s="36"/>
      <c r="D553" s="209"/>
      <c r="E553" s="210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4"/>
        <v>0</v>
      </c>
      <c r="I553" s="12"/>
    </row>
    <row r="554" spans="1:9" ht="12.4" hidden="1" customHeight="1">
      <c r="A554" s="11"/>
      <c r="B554" s="1"/>
      <c r="C554" s="36"/>
      <c r="D554" s="209"/>
      <c r="E554" s="210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4"/>
        <v>0</v>
      </c>
      <c r="I554" s="12"/>
    </row>
    <row r="555" spans="1:9" ht="12.4" hidden="1" customHeight="1">
      <c r="A555" s="11"/>
      <c r="B555" s="1"/>
      <c r="C555" s="36"/>
      <c r="D555" s="209"/>
      <c r="E555" s="210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4"/>
        <v>0</v>
      </c>
      <c r="I555" s="12"/>
    </row>
    <row r="556" spans="1:9" ht="12.4" hidden="1" customHeight="1">
      <c r="A556" s="11"/>
      <c r="B556" s="1"/>
      <c r="C556" s="36"/>
      <c r="D556" s="209"/>
      <c r="E556" s="210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4"/>
        <v>0</v>
      </c>
      <c r="I556" s="12"/>
    </row>
    <row r="557" spans="1:9" ht="12.4" hidden="1" customHeight="1">
      <c r="A557" s="11"/>
      <c r="B557" s="1"/>
      <c r="C557" s="36"/>
      <c r="D557" s="209"/>
      <c r="E557" s="210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4"/>
        <v>0</v>
      </c>
      <c r="I557" s="12"/>
    </row>
    <row r="558" spans="1:9" ht="12.4" hidden="1" customHeight="1">
      <c r="A558" s="11"/>
      <c r="B558" s="1"/>
      <c r="C558" s="36"/>
      <c r="D558" s="209"/>
      <c r="E558" s="210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4"/>
        <v>0</v>
      </c>
      <c r="I558" s="12"/>
    </row>
    <row r="559" spans="1:9" ht="12.4" hidden="1" customHeight="1">
      <c r="A559" s="11"/>
      <c r="B559" s="1"/>
      <c r="C559" s="36"/>
      <c r="D559" s="209"/>
      <c r="E559" s="210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4"/>
        <v>0</v>
      </c>
      <c r="I559" s="12"/>
    </row>
    <row r="560" spans="1:9" ht="12.4" hidden="1" customHeight="1">
      <c r="A560" s="11"/>
      <c r="B560" s="1"/>
      <c r="C560" s="36"/>
      <c r="D560" s="209"/>
      <c r="E560" s="210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4"/>
        <v>0</v>
      </c>
      <c r="I560" s="12"/>
    </row>
    <row r="561" spans="1:9" ht="12.4" hidden="1" customHeight="1">
      <c r="A561" s="11"/>
      <c r="B561" s="1"/>
      <c r="C561" s="37"/>
      <c r="D561" s="209"/>
      <c r="E561" s="210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>ROUND(IF(ISNUMBER(B561), G561*B561, 0),5)</f>
        <v>0</v>
      </c>
      <c r="I561" s="12"/>
    </row>
    <row r="562" spans="1:9" ht="12" hidden="1" customHeight="1">
      <c r="A562" s="11"/>
      <c r="B562" s="1"/>
      <c r="C562" s="36"/>
      <c r="D562" s="209"/>
      <c r="E562" s="210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ref="H562:H612" si="15">ROUND(IF(ISNUMBER(B562), G562*B562, 0),5)</f>
        <v>0</v>
      </c>
      <c r="I562" s="12"/>
    </row>
    <row r="563" spans="1:9" ht="12.4" hidden="1" customHeight="1">
      <c r="A563" s="11"/>
      <c r="B563" s="1"/>
      <c r="C563" s="36"/>
      <c r="D563" s="209"/>
      <c r="E563" s="210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5"/>
        <v>0</v>
      </c>
      <c r="I563" s="12"/>
    </row>
    <row r="564" spans="1:9" ht="12.4" hidden="1" customHeight="1">
      <c r="A564" s="11"/>
      <c r="B564" s="1"/>
      <c r="C564" s="36"/>
      <c r="D564" s="209"/>
      <c r="E564" s="210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5"/>
        <v>0</v>
      </c>
      <c r="I564" s="12"/>
    </row>
    <row r="565" spans="1:9" ht="12.4" hidden="1" customHeight="1">
      <c r="A565" s="11"/>
      <c r="B565" s="1"/>
      <c r="C565" s="36"/>
      <c r="D565" s="209"/>
      <c r="E565" s="210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5"/>
        <v>0</v>
      </c>
      <c r="I565" s="12"/>
    </row>
    <row r="566" spans="1:9" ht="12.4" hidden="1" customHeight="1">
      <c r="A566" s="11"/>
      <c r="B566" s="1"/>
      <c r="C566" s="36"/>
      <c r="D566" s="209"/>
      <c r="E566" s="210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5"/>
        <v>0</v>
      </c>
      <c r="I566" s="12"/>
    </row>
    <row r="567" spans="1:9" ht="12.4" hidden="1" customHeight="1">
      <c r="A567" s="11"/>
      <c r="B567" s="1"/>
      <c r="C567" s="36"/>
      <c r="D567" s="209"/>
      <c r="E567" s="210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5"/>
        <v>0</v>
      </c>
      <c r="I567" s="12"/>
    </row>
    <row r="568" spans="1:9" ht="12.4" hidden="1" customHeight="1">
      <c r="A568" s="11"/>
      <c r="B568" s="1"/>
      <c r="C568" s="36"/>
      <c r="D568" s="209"/>
      <c r="E568" s="210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5"/>
        <v>0</v>
      </c>
      <c r="I568" s="12"/>
    </row>
    <row r="569" spans="1:9" ht="12.4" hidden="1" customHeight="1">
      <c r="A569" s="11"/>
      <c r="B569" s="1"/>
      <c r="C569" s="36"/>
      <c r="D569" s="209"/>
      <c r="E569" s="210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5"/>
        <v>0</v>
      </c>
      <c r="I569" s="12"/>
    </row>
    <row r="570" spans="1:9" ht="12.4" hidden="1" customHeight="1">
      <c r="A570" s="11"/>
      <c r="B570" s="1"/>
      <c r="C570" s="36"/>
      <c r="D570" s="209"/>
      <c r="E570" s="210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5"/>
        <v>0</v>
      </c>
      <c r="I570" s="12"/>
    </row>
    <row r="571" spans="1:9" ht="12.4" hidden="1" customHeight="1">
      <c r="A571" s="11"/>
      <c r="B571" s="1"/>
      <c r="C571" s="36"/>
      <c r="D571" s="209"/>
      <c r="E571" s="210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5"/>
        <v>0</v>
      </c>
      <c r="I571" s="12"/>
    </row>
    <row r="572" spans="1:9" ht="12.4" hidden="1" customHeight="1">
      <c r="A572" s="11"/>
      <c r="B572" s="1"/>
      <c r="C572" s="36"/>
      <c r="D572" s="209"/>
      <c r="E572" s="210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5"/>
        <v>0</v>
      </c>
      <c r="I572" s="12"/>
    </row>
    <row r="573" spans="1:9" ht="12.4" hidden="1" customHeight="1">
      <c r="A573" s="11"/>
      <c r="B573" s="1"/>
      <c r="C573" s="36"/>
      <c r="D573" s="209"/>
      <c r="E573" s="210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5"/>
        <v>0</v>
      </c>
      <c r="I573" s="12"/>
    </row>
    <row r="574" spans="1:9" ht="12.4" hidden="1" customHeight="1">
      <c r="A574" s="11"/>
      <c r="B574" s="1"/>
      <c r="C574" s="36"/>
      <c r="D574" s="209"/>
      <c r="E574" s="210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5"/>
        <v>0</v>
      </c>
      <c r="I574" s="12"/>
    </row>
    <row r="575" spans="1:9" ht="12.4" hidden="1" customHeight="1">
      <c r="A575" s="11"/>
      <c r="B575" s="1"/>
      <c r="C575" s="36"/>
      <c r="D575" s="209"/>
      <c r="E575" s="210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5"/>
        <v>0</v>
      </c>
      <c r="I575" s="12"/>
    </row>
    <row r="576" spans="1:9" ht="12.4" hidden="1" customHeight="1">
      <c r="A576" s="11"/>
      <c r="B576" s="1"/>
      <c r="C576" s="36"/>
      <c r="D576" s="209"/>
      <c r="E576" s="210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5"/>
        <v>0</v>
      </c>
      <c r="I576" s="12"/>
    </row>
    <row r="577" spans="1:9" ht="12.4" hidden="1" customHeight="1">
      <c r="A577" s="11"/>
      <c r="B577" s="1"/>
      <c r="C577" s="36"/>
      <c r="D577" s="209"/>
      <c r="E577" s="210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5"/>
        <v>0</v>
      </c>
      <c r="I577" s="12"/>
    </row>
    <row r="578" spans="1:9" ht="12.4" hidden="1" customHeight="1">
      <c r="A578" s="11"/>
      <c r="B578" s="1"/>
      <c r="C578" s="36"/>
      <c r="D578" s="209"/>
      <c r="E578" s="210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5"/>
        <v>0</v>
      </c>
      <c r="I578" s="12"/>
    </row>
    <row r="579" spans="1:9" ht="12.4" hidden="1" customHeight="1">
      <c r="A579" s="11"/>
      <c r="B579" s="1"/>
      <c r="C579" s="36"/>
      <c r="D579" s="209"/>
      <c r="E579" s="210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5"/>
        <v>0</v>
      </c>
      <c r="I579" s="12"/>
    </row>
    <row r="580" spans="1:9" ht="12.4" hidden="1" customHeight="1">
      <c r="A580" s="11"/>
      <c r="B580" s="1"/>
      <c r="C580" s="36"/>
      <c r="D580" s="209"/>
      <c r="E580" s="210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5"/>
        <v>0</v>
      </c>
      <c r="I580" s="12"/>
    </row>
    <row r="581" spans="1:9" ht="12.4" hidden="1" customHeight="1">
      <c r="A581" s="11"/>
      <c r="B581" s="1"/>
      <c r="C581" s="36"/>
      <c r="D581" s="209"/>
      <c r="E581" s="210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5"/>
        <v>0</v>
      </c>
      <c r="I581" s="12"/>
    </row>
    <row r="582" spans="1:9" ht="12.4" hidden="1" customHeight="1">
      <c r="A582" s="11"/>
      <c r="B582" s="1"/>
      <c r="C582" s="36"/>
      <c r="D582" s="209"/>
      <c r="E582" s="210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5"/>
        <v>0</v>
      </c>
      <c r="I582" s="12"/>
    </row>
    <row r="583" spans="1:9" ht="12.4" hidden="1" customHeight="1">
      <c r="A583" s="11"/>
      <c r="B583" s="1"/>
      <c r="C583" s="36"/>
      <c r="D583" s="209"/>
      <c r="E583" s="210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5"/>
        <v>0</v>
      </c>
      <c r="I583" s="12"/>
    </row>
    <row r="584" spans="1:9" ht="12.4" hidden="1" customHeight="1">
      <c r="A584" s="11"/>
      <c r="B584" s="1"/>
      <c r="C584" s="36"/>
      <c r="D584" s="209"/>
      <c r="E584" s="210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5"/>
        <v>0</v>
      </c>
      <c r="I584" s="12"/>
    </row>
    <row r="585" spans="1:9" ht="12.4" hidden="1" customHeight="1">
      <c r="A585" s="11"/>
      <c r="B585" s="1"/>
      <c r="C585" s="37"/>
      <c r="D585" s="209"/>
      <c r="E585" s="210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5"/>
        <v>0</v>
      </c>
      <c r="I585" s="12"/>
    </row>
    <row r="586" spans="1:9" ht="12" hidden="1" customHeight="1">
      <c r="A586" s="11"/>
      <c r="B586" s="1"/>
      <c r="C586" s="36"/>
      <c r="D586" s="209"/>
      <c r="E586" s="210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5"/>
        <v>0</v>
      </c>
      <c r="I586" s="12"/>
    </row>
    <row r="587" spans="1:9" ht="12.4" hidden="1" customHeight="1">
      <c r="A587" s="11"/>
      <c r="B587" s="1"/>
      <c r="C587" s="36"/>
      <c r="D587" s="209"/>
      <c r="E587" s="210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5"/>
        <v>0</v>
      </c>
      <c r="I587" s="12"/>
    </row>
    <row r="588" spans="1:9" ht="12.4" hidden="1" customHeight="1">
      <c r="A588" s="11"/>
      <c r="B588" s="1"/>
      <c r="C588" s="36"/>
      <c r="D588" s="209"/>
      <c r="E588" s="210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5"/>
        <v>0</v>
      </c>
      <c r="I588" s="12"/>
    </row>
    <row r="589" spans="1:9" ht="12.4" hidden="1" customHeight="1">
      <c r="A589" s="11"/>
      <c r="B589" s="1"/>
      <c r="C589" s="36"/>
      <c r="D589" s="209"/>
      <c r="E589" s="210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5"/>
        <v>0</v>
      </c>
      <c r="I589" s="12"/>
    </row>
    <row r="590" spans="1:9" ht="12.4" hidden="1" customHeight="1">
      <c r="A590" s="11"/>
      <c r="B590" s="1"/>
      <c r="C590" s="36"/>
      <c r="D590" s="209"/>
      <c r="E590" s="210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5"/>
        <v>0</v>
      </c>
      <c r="I590" s="12"/>
    </row>
    <row r="591" spans="1:9" ht="12.4" hidden="1" customHeight="1">
      <c r="A591" s="11"/>
      <c r="B591" s="1"/>
      <c r="C591" s="36"/>
      <c r="D591" s="209"/>
      <c r="E591" s="210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5"/>
        <v>0</v>
      </c>
      <c r="I591" s="12"/>
    </row>
    <row r="592" spans="1:9" ht="12.4" hidden="1" customHeight="1">
      <c r="A592" s="11"/>
      <c r="B592" s="1"/>
      <c r="C592" s="36"/>
      <c r="D592" s="209"/>
      <c r="E592" s="210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5"/>
        <v>0</v>
      </c>
      <c r="I592" s="12"/>
    </row>
    <row r="593" spans="1:9" ht="12.4" hidden="1" customHeight="1">
      <c r="A593" s="11"/>
      <c r="B593" s="1"/>
      <c r="C593" s="36"/>
      <c r="D593" s="209"/>
      <c r="E593" s="210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5"/>
        <v>0</v>
      </c>
      <c r="I593" s="12"/>
    </row>
    <row r="594" spans="1:9" ht="12.4" hidden="1" customHeight="1">
      <c r="A594" s="11"/>
      <c r="B594" s="1"/>
      <c r="C594" s="36"/>
      <c r="D594" s="209"/>
      <c r="E594" s="210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5"/>
        <v>0</v>
      </c>
      <c r="I594" s="12"/>
    </row>
    <row r="595" spans="1:9" ht="12.4" hidden="1" customHeight="1">
      <c r="A595" s="11"/>
      <c r="B595" s="1"/>
      <c r="C595" s="36"/>
      <c r="D595" s="209"/>
      <c r="E595" s="210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5"/>
        <v>0</v>
      </c>
      <c r="I595" s="12"/>
    </row>
    <row r="596" spans="1:9" ht="12.4" hidden="1" customHeight="1">
      <c r="A596" s="11"/>
      <c r="B596" s="1"/>
      <c r="C596" s="36"/>
      <c r="D596" s="209"/>
      <c r="E596" s="210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5"/>
        <v>0</v>
      </c>
      <c r="I596" s="12"/>
    </row>
    <row r="597" spans="1:9" ht="12.4" hidden="1" customHeight="1">
      <c r="A597" s="11"/>
      <c r="B597" s="1"/>
      <c r="C597" s="36"/>
      <c r="D597" s="209"/>
      <c r="E597" s="210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5"/>
        <v>0</v>
      </c>
      <c r="I597" s="12"/>
    </row>
    <row r="598" spans="1:9" ht="12.4" hidden="1" customHeight="1">
      <c r="A598" s="11"/>
      <c r="B598" s="1"/>
      <c r="C598" s="36"/>
      <c r="D598" s="209"/>
      <c r="E598" s="210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5"/>
        <v>0</v>
      </c>
      <c r="I598" s="12"/>
    </row>
    <row r="599" spans="1:9" ht="12.4" hidden="1" customHeight="1">
      <c r="A599" s="11"/>
      <c r="B599" s="1"/>
      <c r="C599" s="36"/>
      <c r="D599" s="209"/>
      <c r="E599" s="210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5"/>
        <v>0</v>
      </c>
      <c r="I599" s="12"/>
    </row>
    <row r="600" spans="1:9" ht="12.4" hidden="1" customHeight="1">
      <c r="A600" s="11"/>
      <c r="B600" s="1"/>
      <c r="C600" s="36"/>
      <c r="D600" s="209"/>
      <c r="E600" s="210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5"/>
        <v>0</v>
      </c>
      <c r="I600" s="12"/>
    </row>
    <row r="601" spans="1:9" ht="12.4" hidden="1" customHeight="1">
      <c r="A601" s="11"/>
      <c r="B601" s="1"/>
      <c r="C601" s="36"/>
      <c r="D601" s="209"/>
      <c r="E601" s="210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5"/>
        <v>0</v>
      </c>
      <c r="I601" s="12"/>
    </row>
    <row r="602" spans="1:9" ht="12.4" hidden="1" customHeight="1">
      <c r="A602" s="11"/>
      <c r="B602" s="1"/>
      <c r="C602" s="36"/>
      <c r="D602" s="209"/>
      <c r="E602" s="210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5"/>
        <v>0</v>
      </c>
      <c r="I602" s="12"/>
    </row>
    <row r="603" spans="1:9" ht="12.4" hidden="1" customHeight="1">
      <c r="A603" s="11"/>
      <c r="B603" s="1"/>
      <c r="C603" s="36"/>
      <c r="D603" s="209"/>
      <c r="E603" s="210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5"/>
        <v>0</v>
      </c>
      <c r="I603" s="12"/>
    </row>
    <row r="604" spans="1:9" ht="12.4" hidden="1" customHeight="1">
      <c r="A604" s="11"/>
      <c r="B604" s="1"/>
      <c r="C604" s="36"/>
      <c r="D604" s="209"/>
      <c r="E604" s="210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5"/>
        <v>0</v>
      </c>
      <c r="I604" s="12"/>
    </row>
    <row r="605" spans="1:9" ht="12.4" hidden="1" customHeight="1">
      <c r="A605" s="11"/>
      <c r="B605" s="1"/>
      <c r="C605" s="36"/>
      <c r="D605" s="209"/>
      <c r="E605" s="210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5"/>
        <v>0</v>
      </c>
      <c r="I605" s="12"/>
    </row>
    <row r="606" spans="1:9" ht="12.4" hidden="1" customHeight="1">
      <c r="A606" s="11"/>
      <c r="B606" s="1"/>
      <c r="C606" s="36"/>
      <c r="D606" s="209"/>
      <c r="E606" s="210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5"/>
        <v>0</v>
      </c>
      <c r="I606" s="12"/>
    </row>
    <row r="607" spans="1:9" ht="12.4" hidden="1" customHeight="1">
      <c r="A607" s="11"/>
      <c r="B607" s="1"/>
      <c r="C607" s="36"/>
      <c r="D607" s="209"/>
      <c r="E607" s="210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5"/>
        <v>0</v>
      </c>
      <c r="I607" s="12"/>
    </row>
    <row r="608" spans="1:9" ht="12.4" hidden="1" customHeight="1">
      <c r="A608" s="11"/>
      <c r="B608" s="1"/>
      <c r="C608" s="36"/>
      <c r="D608" s="209"/>
      <c r="E608" s="210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5"/>
        <v>0</v>
      </c>
      <c r="I608" s="12"/>
    </row>
    <row r="609" spans="1:9" ht="12.4" hidden="1" customHeight="1">
      <c r="A609" s="11"/>
      <c r="B609" s="1"/>
      <c r="C609" s="36"/>
      <c r="D609" s="209"/>
      <c r="E609" s="210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5"/>
        <v>0</v>
      </c>
      <c r="I609" s="12"/>
    </row>
    <row r="610" spans="1:9" ht="12.4" hidden="1" customHeight="1">
      <c r="A610" s="11"/>
      <c r="B610" s="1"/>
      <c r="C610" s="36"/>
      <c r="D610" s="209"/>
      <c r="E610" s="210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5"/>
        <v>0</v>
      </c>
      <c r="I610" s="12"/>
    </row>
    <row r="611" spans="1:9" ht="12.4" hidden="1" customHeight="1">
      <c r="A611" s="11"/>
      <c r="B611" s="1"/>
      <c r="C611" s="36"/>
      <c r="D611" s="209"/>
      <c r="E611" s="210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5"/>
        <v>0</v>
      </c>
      <c r="I611" s="12"/>
    </row>
    <row r="612" spans="1:9" ht="12.4" hidden="1" customHeight="1">
      <c r="A612" s="11"/>
      <c r="B612" s="1"/>
      <c r="C612" s="36"/>
      <c r="D612" s="209"/>
      <c r="E612" s="210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5"/>
        <v>0</v>
      </c>
      <c r="I612" s="12"/>
    </row>
    <row r="613" spans="1:9" ht="12.4" hidden="1" customHeight="1">
      <c r="A613" s="11"/>
      <c r="B613" s="1"/>
      <c r="C613" s="37"/>
      <c r="D613" s="209"/>
      <c r="E613" s="210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>ROUND(IF(ISNUMBER(B613), G613*B613, 0),5)</f>
        <v>0</v>
      </c>
      <c r="I613" s="12"/>
    </row>
    <row r="614" spans="1:9" ht="12" hidden="1" customHeight="1">
      <c r="A614" s="11"/>
      <c r="B614" s="1"/>
      <c r="C614" s="36"/>
      <c r="D614" s="209"/>
      <c r="E614" s="210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ref="H614:H668" si="16">ROUND(IF(ISNUMBER(B614), G614*B614, 0),5)</f>
        <v>0</v>
      </c>
      <c r="I614" s="12"/>
    </row>
    <row r="615" spans="1:9" ht="12.4" hidden="1" customHeight="1">
      <c r="A615" s="11"/>
      <c r="B615" s="1"/>
      <c r="C615" s="36"/>
      <c r="D615" s="209"/>
      <c r="E615" s="210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6"/>
        <v>0</v>
      </c>
      <c r="I615" s="12"/>
    </row>
    <row r="616" spans="1:9" ht="12.4" hidden="1" customHeight="1">
      <c r="A616" s="11"/>
      <c r="B616" s="1"/>
      <c r="C616" s="36"/>
      <c r="D616" s="209"/>
      <c r="E616" s="210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6"/>
        <v>0</v>
      </c>
      <c r="I616" s="12"/>
    </row>
    <row r="617" spans="1:9" ht="12.4" hidden="1" customHeight="1">
      <c r="A617" s="11"/>
      <c r="B617" s="1"/>
      <c r="C617" s="36"/>
      <c r="D617" s="209"/>
      <c r="E617" s="210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6"/>
        <v>0</v>
      </c>
      <c r="I617" s="12"/>
    </row>
    <row r="618" spans="1:9" ht="12.4" hidden="1" customHeight="1">
      <c r="A618" s="11"/>
      <c r="B618" s="1"/>
      <c r="C618" s="36"/>
      <c r="D618" s="209"/>
      <c r="E618" s="210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6"/>
        <v>0</v>
      </c>
      <c r="I618" s="12"/>
    </row>
    <row r="619" spans="1:9" ht="12.4" hidden="1" customHeight="1">
      <c r="A619" s="11"/>
      <c r="B619" s="1"/>
      <c r="C619" s="36"/>
      <c r="D619" s="209"/>
      <c r="E619" s="210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6"/>
        <v>0</v>
      </c>
      <c r="I619" s="12"/>
    </row>
    <row r="620" spans="1:9" ht="12.4" hidden="1" customHeight="1">
      <c r="A620" s="11"/>
      <c r="B620" s="1"/>
      <c r="C620" s="36"/>
      <c r="D620" s="209"/>
      <c r="E620" s="210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6"/>
        <v>0</v>
      </c>
      <c r="I620" s="12"/>
    </row>
    <row r="621" spans="1:9" ht="12.4" hidden="1" customHeight="1">
      <c r="A621" s="11"/>
      <c r="B621" s="1"/>
      <c r="C621" s="36"/>
      <c r="D621" s="209"/>
      <c r="E621" s="210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6"/>
        <v>0</v>
      </c>
      <c r="I621" s="12"/>
    </row>
    <row r="622" spans="1:9" ht="12.4" hidden="1" customHeight="1">
      <c r="A622" s="11"/>
      <c r="B622" s="1"/>
      <c r="C622" s="36"/>
      <c r="D622" s="209"/>
      <c r="E622" s="210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6"/>
        <v>0</v>
      </c>
      <c r="I622" s="12"/>
    </row>
    <row r="623" spans="1:9" ht="12.4" hidden="1" customHeight="1">
      <c r="A623" s="11"/>
      <c r="B623" s="1"/>
      <c r="C623" s="36"/>
      <c r="D623" s="209"/>
      <c r="E623" s="210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6"/>
        <v>0</v>
      </c>
      <c r="I623" s="12"/>
    </row>
    <row r="624" spans="1:9" ht="12.4" hidden="1" customHeight="1">
      <c r="A624" s="11"/>
      <c r="B624" s="1"/>
      <c r="C624" s="36"/>
      <c r="D624" s="209"/>
      <c r="E624" s="210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6"/>
        <v>0</v>
      </c>
      <c r="I624" s="12"/>
    </row>
    <row r="625" spans="1:9" ht="12.4" hidden="1" customHeight="1">
      <c r="A625" s="11"/>
      <c r="B625" s="1"/>
      <c r="C625" s="36"/>
      <c r="D625" s="209"/>
      <c r="E625" s="210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6"/>
        <v>0</v>
      </c>
      <c r="I625" s="12"/>
    </row>
    <row r="626" spans="1:9" ht="12.4" hidden="1" customHeight="1">
      <c r="A626" s="11"/>
      <c r="B626" s="1"/>
      <c r="C626" s="36"/>
      <c r="D626" s="209"/>
      <c r="E626" s="210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6"/>
        <v>0</v>
      </c>
      <c r="I626" s="12"/>
    </row>
    <row r="627" spans="1:9" ht="12.4" hidden="1" customHeight="1">
      <c r="A627" s="11"/>
      <c r="B627" s="1"/>
      <c r="C627" s="36"/>
      <c r="D627" s="209"/>
      <c r="E627" s="210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6"/>
        <v>0</v>
      </c>
      <c r="I627" s="12"/>
    </row>
    <row r="628" spans="1:9" ht="12.4" hidden="1" customHeight="1">
      <c r="A628" s="11"/>
      <c r="B628" s="1"/>
      <c r="C628" s="36"/>
      <c r="D628" s="209"/>
      <c r="E628" s="210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6"/>
        <v>0</v>
      </c>
      <c r="I628" s="12"/>
    </row>
    <row r="629" spans="1:9" ht="12.4" hidden="1" customHeight="1">
      <c r="A629" s="11"/>
      <c r="B629" s="1"/>
      <c r="C629" s="37"/>
      <c r="D629" s="209"/>
      <c r="E629" s="210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6"/>
        <v>0</v>
      </c>
      <c r="I629" s="12"/>
    </row>
    <row r="630" spans="1:9" ht="12.4" hidden="1" customHeight="1">
      <c r="A630" s="11"/>
      <c r="B630" s="1"/>
      <c r="C630" s="37"/>
      <c r="D630" s="209"/>
      <c r="E630" s="210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6"/>
        <v>0</v>
      </c>
      <c r="I630" s="12"/>
    </row>
    <row r="631" spans="1:9" ht="12.4" hidden="1" customHeight="1">
      <c r="A631" s="11"/>
      <c r="B631" s="1"/>
      <c r="C631" s="36"/>
      <c r="D631" s="209"/>
      <c r="E631" s="210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6"/>
        <v>0</v>
      </c>
      <c r="I631" s="12"/>
    </row>
    <row r="632" spans="1:9" ht="12.4" hidden="1" customHeight="1">
      <c r="A632" s="11"/>
      <c r="B632" s="1"/>
      <c r="C632" s="36"/>
      <c r="D632" s="209"/>
      <c r="E632" s="210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6"/>
        <v>0</v>
      </c>
      <c r="I632" s="12"/>
    </row>
    <row r="633" spans="1:9" ht="12.4" hidden="1" customHeight="1">
      <c r="A633" s="11"/>
      <c r="B633" s="1"/>
      <c r="C633" s="36"/>
      <c r="D633" s="209"/>
      <c r="E633" s="210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6"/>
        <v>0</v>
      </c>
      <c r="I633" s="12"/>
    </row>
    <row r="634" spans="1:9" ht="12.4" hidden="1" customHeight="1">
      <c r="A634" s="11"/>
      <c r="B634" s="1"/>
      <c r="C634" s="36"/>
      <c r="D634" s="209"/>
      <c r="E634" s="210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6"/>
        <v>0</v>
      </c>
      <c r="I634" s="12"/>
    </row>
    <row r="635" spans="1:9" ht="12.4" hidden="1" customHeight="1">
      <c r="A635" s="11"/>
      <c r="B635" s="1"/>
      <c r="C635" s="36"/>
      <c r="D635" s="209"/>
      <c r="E635" s="210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6"/>
        <v>0</v>
      </c>
      <c r="I635" s="12"/>
    </row>
    <row r="636" spans="1:9" ht="12.4" hidden="1" customHeight="1">
      <c r="A636" s="11"/>
      <c r="B636" s="1"/>
      <c r="C636" s="36"/>
      <c r="D636" s="209"/>
      <c r="E636" s="210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6"/>
        <v>0</v>
      </c>
      <c r="I636" s="12"/>
    </row>
    <row r="637" spans="1:9" ht="12.4" hidden="1" customHeight="1">
      <c r="A637" s="11"/>
      <c r="B637" s="1"/>
      <c r="C637" s="36"/>
      <c r="D637" s="209"/>
      <c r="E637" s="210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6"/>
        <v>0</v>
      </c>
      <c r="I637" s="12"/>
    </row>
    <row r="638" spans="1:9" ht="12.4" hidden="1" customHeight="1">
      <c r="A638" s="11"/>
      <c r="B638" s="1"/>
      <c r="C638" s="36"/>
      <c r="D638" s="209"/>
      <c r="E638" s="210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6"/>
        <v>0</v>
      </c>
      <c r="I638" s="12"/>
    </row>
    <row r="639" spans="1:9" ht="12.4" hidden="1" customHeight="1">
      <c r="A639" s="11"/>
      <c r="B639" s="1"/>
      <c r="C639" s="36"/>
      <c r="D639" s="209"/>
      <c r="E639" s="210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6"/>
        <v>0</v>
      </c>
      <c r="I639" s="12"/>
    </row>
    <row r="640" spans="1:9" ht="12.4" hidden="1" customHeight="1">
      <c r="A640" s="11"/>
      <c r="B640" s="1"/>
      <c r="C640" s="36"/>
      <c r="D640" s="209"/>
      <c r="E640" s="210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6"/>
        <v>0</v>
      </c>
      <c r="I640" s="12"/>
    </row>
    <row r="641" spans="1:9" ht="12.4" hidden="1" customHeight="1">
      <c r="A641" s="11"/>
      <c r="B641" s="1"/>
      <c r="C641" s="37"/>
      <c r="D641" s="209"/>
      <c r="E641" s="210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6"/>
        <v>0</v>
      </c>
      <c r="I641" s="12"/>
    </row>
    <row r="642" spans="1:9" ht="12" hidden="1" customHeight="1">
      <c r="A642" s="11"/>
      <c r="B642" s="1"/>
      <c r="C642" s="36"/>
      <c r="D642" s="209"/>
      <c r="E642" s="210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6"/>
        <v>0</v>
      </c>
      <c r="I642" s="12"/>
    </row>
    <row r="643" spans="1:9" ht="12.4" hidden="1" customHeight="1">
      <c r="A643" s="11"/>
      <c r="B643" s="1"/>
      <c r="C643" s="36"/>
      <c r="D643" s="209"/>
      <c r="E643" s="210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6"/>
        <v>0</v>
      </c>
      <c r="I643" s="12"/>
    </row>
    <row r="644" spans="1:9" ht="12.4" hidden="1" customHeight="1">
      <c r="A644" s="11"/>
      <c r="B644" s="1"/>
      <c r="C644" s="36"/>
      <c r="D644" s="209"/>
      <c r="E644" s="210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6"/>
        <v>0</v>
      </c>
      <c r="I644" s="12"/>
    </row>
    <row r="645" spans="1:9" ht="12.4" hidden="1" customHeight="1">
      <c r="A645" s="11"/>
      <c r="B645" s="1"/>
      <c r="C645" s="36"/>
      <c r="D645" s="209"/>
      <c r="E645" s="210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6"/>
        <v>0</v>
      </c>
      <c r="I645" s="12"/>
    </row>
    <row r="646" spans="1:9" ht="12.4" hidden="1" customHeight="1">
      <c r="A646" s="11"/>
      <c r="B646" s="1"/>
      <c r="C646" s="36"/>
      <c r="D646" s="209"/>
      <c r="E646" s="210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6"/>
        <v>0</v>
      </c>
      <c r="I646" s="12"/>
    </row>
    <row r="647" spans="1:9" ht="12.4" hidden="1" customHeight="1">
      <c r="A647" s="11"/>
      <c r="B647" s="1"/>
      <c r="C647" s="36"/>
      <c r="D647" s="209"/>
      <c r="E647" s="210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6"/>
        <v>0</v>
      </c>
      <c r="I647" s="12"/>
    </row>
    <row r="648" spans="1:9" ht="12.4" hidden="1" customHeight="1">
      <c r="A648" s="11"/>
      <c r="B648" s="1"/>
      <c r="C648" s="36"/>
      <c r="D648" s="209"/>
      <c r="E648" s="210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6"/>
        <v>0</v>
      </c>
      <c r="I648" s="12"/>
    </row>
    <row r="649" spans="1:9" ht="12.4" hidden="1" customHeight="1">
      <c r="A649" s="11"/>
      <c r="B649" s="1"/>
      <c r="C649" s="36"/>
      <c r="D649" s="209"/>
      <c r="E649" s="210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6"/>
        <v>0</v>
      </c>
      <c r="I649" s="12"/>
    </row>
    <row r="650" spans="1:9" ht="12.4" hidden="1" customHeight="1">
      <c r="A650" s="11"/>
      <c r="B650" s="1"/>
      <c r="C650" s="36"/>
      <c r="D650" s="209"/>
      <c r="E650" s="210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6"/>
        <v>0</v>
      </c>
      <c r="I650" s="12"/>
    </row>
    <row r="651" spans="1:9" ht="12.4" hidden="1" customHeight="1">
      <c r="A651" s="11"/>
      <c r="B651" s="1"/>
      <c r="C651" s="36"/>
      <c r="D651" s="209"/>
      <c r="E651" s="210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6"/>
        <v>0</v>
      </c>
      <c r="I651" s="12"/>
    </row>
    <row r="652" spans="1:9" ht="12.4" hidden="1" customHeight="1">
      <c r="A652" s="11"/>
      <c r="B652" s="1"/>
      <c r="C652" s="36"/>
      <c r="D652" s="209"/>
      <c r="E652" s="210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6"/>
        <v>0</v>
      </c>
      <c r="I652" s="12"/>
    </row>
    <row r="653" spans="1:9" ht="12.4" hidden="1" customHeight="1">
      <c r="A653" s="11"/>
      <c r="B653" s="1"/>
      <c r="C653" s="36"/>
      <c r="D653" s="209"/>
      <c r="E653" s="210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6"/>
        <v>0</v>
      </c>
      <c r="I653" s="12"/>
    </row>
    <row r="654" spans="1:9" ht="12.4" hidden="1" customHeight="1">
      <c r="A654" s="11"/>
      <c r="B654" s="1"/>
      <c r="C654" s="36"/>
      <c r="D654" s="209"/>
      <c r="E654" s="210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6"/>
        <v>0</v>
      </c>
      <c r="I654" s="12"/>
    </row>
    <row r="655" spans="1:9" ht="12.4" hidden="1" customHeight="1">
      <c r="A655" s="11"/>
      <c r="B655" s="1"/>
      <c r="C655" s="36"/>
      <c r="D655" s="209"/>
      <c r="E655" s="210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6"/>
        <v>0</v>
      </c>
      <c r="I655" s="12"/>
    </row>
    <row r="656" spans="1:9" ht="12.4" hidden="1" customHeight="1">
      <c r="A656" s="11"/>
      <c r="B656" s="1"/>
      <c r="C656" s="36"/>
      <c r="D656" s="209"/>
      <c r="E656" s="210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6"/>
        <v>0</v>
      </c>
      <c r="I656" s="12"/>
    </row>
    <row r="657" spans="1:9" ht="12.4" hidden="1" customHeight="1">
      <c r="A657" s="11"/>
      <c r="B657" s="1"/>
      <c r="C657" s="36"/>
      <c r="D657" s="209"/>
      <c r="E657" s="210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6"/>
        <v>0</v>
      </c>
      <c r="I657" s="12"/>
    </row>
    <row r="658" spans="1:9" ht="12.4" hidden="1" customHeight="1">
      <c r="A658" s="11"/>
      <c r="B658" s="1"/>
      <c r="C658" s="36"/>
      <c r="D658" s="209"/>
      <c r="E658" s="210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6"/>
        <v>0</v>
      </c>
      <c r="I658" s="12"/>
    </row>
    <row r="659" spans="1:9" ht="12.4" hidden="1" customHeight="1">
      <c r="A659" s="11"/>
      <c r="B659" s="1"/>
      <c r="C659" s="36"/>
      <c r="D659" s="209"/>
      <c r="E659" s="210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6"/>
        <v>0</v>
      </c>
      <c r="I659" s="12"/>
    </row>
    <row r="660" spans="1:9" ht="12.4" hidden="1" customHeight="1">
      <c r="A660" s="11"/>
      <c r="B660" s="1"/>
      <c r="C660" s="36"/>
      <c r="D660" s="209"/>
      <c r="E660" s="210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6"/>
        <v>0</v>
      </c>
      <c r="I660" s="12"/>
    </row>
    <row r="661" spans="1:9" ht="12.4" hidden="1" customHeight="1">
      <c r="A661" s="11"/>
      <c r="B661" s="1"/>
      <c r="C661" s="36"/>
      <c r="D661" s="209"/>
      <c r="E661" s="210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6"/>
        <v>0</v>
      </c>
      <c r="I661" s="12"/>
    </row>
    <row r="662" spans="1:9" ht="12.4" hidden="1" customHeight="1">
      <c r="A662" s="11"/>
      <c r="B662" s="1"/>
      <c r="C662" s="36"/>
      <c r="D662" s="209"/>
      <c r="E662" s="210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6"/>
        <v>0</v>
      </c>
      <c r="I662" s="12"/>
    </row>
    <row r="663" spans="1:9" ht="12.4" hidden="1" customHeight="1">
      <c r="A663" s="11"/>
      <c r="B663" s="1"/>
      <c r="C663" s="36"/>
      <c r="D663" s="209"/>
      <c r="E663" s="210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6"/>
        <v>0</v>
      </c>
      <c r="I663" s="12"/>
    </row>
    <row r="664" spans="1:9" ht="12.4" hidden="1" customHeight="1">
      <c r="A664" s="11"/>
      <c r="B664" s="1"/>
      <c r="C664" s="36"/>
      <c r="D664" s="209"/>
      <c r="E664" s="210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6"/>
        <v>0</v>
      </c>
      <c r="I664" s="12"/>
    </row>
    <row r="665" spans="1:9" ht="12.4" hidden="1" customHeight="1">
      <c r="A665" s="11"/>
      <c r="B665" s="1"/>
      <c r="C665" s="36"/>
      <c r="D665" s="209"/>
      <c r="E665" s="210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6"/>
        <v>0</v>
      </c>
      <c r="I665" s="12"/>
    </row>
    <row r="666" spans="1:9" ht="12.4" hidden="1" customHeight="1">
      <c r="A666" s="11"/>
      <c r="B666" s="1"/>
      <c r="C666" s="36"/>
      <c r="D666" s="209"/>
      <c r="E666" s="210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6"/>
        <v>0</v>
      </c>
      <c r="I666" s="12"/>
    </row>
    <row r="667" spans="1:9" ht="12.4" hidden="1" customHeight="1">
      <c r="A667" s="11"/>
      <c r="B667" s="1"/>
      <c r="C667" s="36"/>
      <c r="D667" s="209"/>
      <c r="E667" s="210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6"/>
        <v>0</v>
      </c>
      <c r="I667" s="12"/>
    </row>
    <row r="668" spans="1:9" ht="12.4" hidden="1" customHeight="1">
      <c r="A668" s="11"/>
      <c r="B668" s="1"/>
      <c r="C668" s="36"/>
      <c r="D668" s="209"/>
      <c r="E668" s="210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6"/>
        <v>0</v>
      </c>
      <c r="I668" s="12"/>
    </row>
    <row r="669" spans="1:9" ht="12.4" hidden="1" customHeight="1">
      <c r="A669" s="11"/>
      <c r="B669" s="1"/>
      <c r="C669" s="37"/>
      <c r="D669" s="209"/>
      <c r="E669" s="210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>ROUND(IF(ISNUMBER(B669), G669*B669, 0),5)</f>
        <v>0</v>
      </c>
      <c r="I669" s="12"/>
    </row>
    <row r="670" spans="1:9" ht="12" hidden="1" customHeight="1">
      <c r="A670" s="11"/>
      <c r="B670" s="1"/>
      <c r="C670" s="36"/>
      <c r="D670" s="209"/>
      <c r="E670" s="210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ref="H670:H720" si="17">ROUND(IF(ISNUMBER(B670), G670*B670, 0),5)</f>
        <v>0</v>
      </c>
      <c r="I670" s="12"/>
    </row>
    <row r="671" spans="1:9" ht="12.4" hidden="1" customHeight="1">
      <c r="A671" s="11"/>
      <c r="B671" s="1"/>
      <c r="C671" s="36"/>
      <c r="D671" s="209"/>
      <c r="E671" s="210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7"/>
        <v>0</v>
      </c>
      <c r="I671" s="12"/>
    </row>
    <row r="672" spans="1:9" ht="12.4" hidden="1" customHeight="1">
      <c r="A672" s="11"/>
      <c r="B672" s="1"/>
      <c r="C672" s="36"/>
      <c r="D672" s="209"/>
      <c r="E672" s="210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7"/>
        <v>0</v>
      </c>
      <c r="I672" s="12"/>
    </row>
    <row r="673" spans="1:9" ht="12.4" hidden="1" customHeight="1">
      <c r="A673" s="11"/>
      <c r="B673" s="1"/>
      <c r="C673" s="36"/>
      <c r="D673" s="209"/>
      <c r="E673" s="210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7"/>
        <v>0</v>
      </c>
      <c r="I673" s="12"/>
    </row>
    <row r="674" spans="1:9" ht="12.4" hidden="1" customHeight="1">
      <c r="A674" s="11"/>
      <c r="B674" s="1"/>
      <c r="C674" s="36"/>
      <c r="D674" s="209"/>
      <c r="E674" s="210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7"/>
        <v>0</v>
      </c>
      <c r="I674" s="12"/>
    </row>
    <row r="675" spans="1:9" ht="12.4" hidden="1" customHeight="1">
      <c r="A675" s="11"/>
      <c r="B675" s="1"/>
      <c r="C675" s="36"/>
      <c r="D675" s="209"/>
      <c r="E675" s="210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7"/>
        <v>0</v>
      </c>
      <c r="I675" s="12"/>
    </row>
    <row r="676" spans="1:9" ht="12.4" hidden="1" customHeight="1">
      <c r="A676" s="11"/>
      <c r="B676" s="1"/>
      <c r="C676" s="36"/>
      <c r="D676" s="209"/>
      <c r="E676" s="210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7"/>
        <v>0</v>
      </c>
      <c r="I676" s="12"/>
    </row>
    <row r="677" spans="1:9" ht="12.4" hidden="1" customHeight="1">
      <c r="A677" s="11"/>
      <c r="B677" s="1"/>
      <c r="C677" s="36"/>
      <c r="D677" s="209"/>
      <c r="E677" s="210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7"/>
        <v>0</v>
      </c>
      <c r="I677" s="12"/>
    </row>
    <row r="678" spans="1:9" ht="12.4" hidden="1" customHeight="1">
      <c r="A678" s="11"/>
      <c r="B678" s="1"/>
      <c r="C678" s="36"/>
      <c r="D678" s="209"/>
      <c r="E678" s="210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7"/>
        <v>0</v>
      </c>
      <c r="I678" s="12"/>
    </row>
    <row r="679" spans="1:9" ht="12.4" hidden="1" customHeight="1">
      <c r="A679" s="11"/>
      <c r="B679" s="1"/>
      <c r="C679" s="36"/>
      <c r="D679" s="209"/>
      <c r="E679" s="210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7"/>
        <v>0</v>
      </c>
      <c r="I679" s="12"/>
    </row>
    <row r="680" spans="1:9" ht="12.4" hidden="1" customHeight="1">
      <c r="A680" s="11"/>
      <c r="B680" s="1"/>
      <c r="C680" s="36"/>
      <c r="D680" s="209"/>
      <c r="E680" s="210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7"/>
        <v>0</v>
      </c>
      <c r="I680" s="12"/>
    </row>
    <row r="681" spans="1:9" ht="12.4" hidden="1" customHeight="1">
      <c r="A681" s="11"/>
      <c r="B681" s="1"/>
      <c r="C681" s="36"/>
      <c r="D681" s="209"/>
      <c r="E681" s="210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7"/>
        <v>0</v>
      </c>
      <c r="I681" s="12"/>
    </row>
    <row r="682" spans="1:9" ht="12.4" hidden="1" customHeight="1">
      <c r="A682" s="11"/>
      <c r="B682" s="1"/>
      <c r="C682" s="36"/>
      <c r="D682" s="209"/>
      <c r="E682" s="210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7"/>
        <v>0</v>
      </c>
      <c r="I682" s="12"/>
    </row>
    <row r="683" spans="1:9" ht="12.4" hidden="1" customHeight="1">
      <c r="A683" s="11"/>
      <c r="B683" s="1"/>
      <c r="C683" s="36"/>
      <c r="D683" s="209"/>
      <c r="E683" s="210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7"/>
        <v>0</v>
      </c>
      <c r="I683" s="12"/>
    </row>
    <row r="684" spans="1:9" ht="12.4" hidden="1" customHeight="1">
      <c r="A684" s="11"/>
      <c r="B684" s="1"/>
      <c r="C684" s="36"/>
      <c r="D684" s="209"/>
      <c r="E684" s="210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7"/>
        <v>0</v>
      </c>
      <c r="I684" s="12"/>
    </row>
    <row r="685" spans="1:9" ht="12.4" hidden="1" customHeight="1">
      <c r="A685" s="11"/>
      <c r="B685" s="1"/>
      <c r="C685" s="36"/>
      <c r="D685" s="209"/>
      <c r="E685" s="210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7"/>
        <v>0</v>
      </c>
      <c r="I685" s="12"/>
    </row>
    <row r="686" spans="1:9" ht="12.4" hidden="1" customHeight="1">
      <c r="A686" s="11"/>
      <c r="B686" s="1"/>
      <c r="C686" s="36"/>
      <c r="D686" s="209"/>
      <c r="E686" s="210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7"/>
        <v>0</v>
      </c>
      <c r="I686" s="12"/>
    </row>
    <row r="687" spans="1:9" ht="12.4" hidden="1" customHeight="1">
      <c r="A687" s="11"/>
      <c r="B687" s="1"/>
      <c r="C687" s="36"/>
      <c r="D687" s="209"/>
      <c r="E687" s="210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7"/>
        <v>0</v>
      </c>
      <c r="I687" s="12"/>
    </row>
    <row r="688" spans="1:9" ht="12.4" hidden="1" customHeight="1">
      <c r="A688" s="11"/>
      <c r="B688" s="1"/>
      <c r="C688" s="36"/>
      <c r="D688" s="209"/>
      <c r="E688" s="210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7"/>
        <v>0</v>
      </c>
      <c r="I688" s="12"/>
    </row>
    <row r="689" spans="1:9" ht="12.4" hidden="1" customHeight="1">
      <c r="A689" s="11"/>
      <c r="B689" s="1"/>
      <c r="C689" s="36"/>
      <c r="D689" s="209"/>
      <c r="E689" s="210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7"/>
        <v>0</v>
      </c>
      <c r="I689" s="12"/>
    </row>
    <row r="690" spans="1:9" ht="12.4" hidden="1" customHeight="1">
      <c r="A690" s="11"/>
      <c r="B690" s="1"/>
      <c r="C690" s="36"/>
      <c r="D690" s="209"/>
      <c r="E690" s="210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7"/>
        <v>0</v>
      </c>
      <c r="I690" s="12"/>
    </row>
    <row r="691" spans="1:9" ht="12.4" hidden="1" customHeight="1">
      <c r="A691" s="11"/>
      <c r="B691" s="1"/>
      <c r="C691" s="36"/>
      <c r="D691" s="209"/>
      <c r="E691" s="210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7"/>
        <v>0</v>
      </c>
      <c r="I691" s="12"/>
    </row>
    <row r="692" spans="1:9" ht="12.4" hidden="1" customHeight="1">
      <c r="A692" s="11"/>
      <c r="B692" s="1"/>
      <c r="C692" s="36"/>
      <c r="D692" s="209"/>
      <c r="E692" s="210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7"/>
        <v>0</v>
      </c>
      <c r="I692" s="12"/>
    </row>
    <row r="693" spans="1:9" ht="12.4" hidden="1" customHeight="1">
      <c r="A693" s="11"/>
      <c r="B693" s="1"/>
      <c r="C693" s="37"/>
      <c r="D693" s="209"/>
      <c r="E693" s="210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7"/>
        <v>0</v>
      </c>
      <c r="I693" s="12"/>
    </row>
    <row r="694" spans="1:9" ht="12" hidden="1" customHeight="1">
      <c r="A694" s="11"/>
      <c r="B694" s="1"/>
      <c r="C694" s="36"/>
      <c r="D694" s="209"/>
      <c r="E694" s="210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7"/>
        <v>0</v>
      </c>
      <c r="I694" s="12"/>
    </row>
    <row r="695" spans="1:9" ht="12.4" hidden="1" customHeight="1">
      <c r="A695" s="11"/>
      <c r="B695" s="1"/>
      <c r="C695" s="36"/>
      <c r="D695" s="209"/>
      <c r="E695" s="210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7"/>
        <v>0</v>
      </c>
      <c r="I695" s="12"/>
    </row>
    <row r="696" spans="1:9" ht="12.4" hidden="1" customHeight="1">
      <c r="A696" s="11"/>
      <c r="B696" s="1"/>
      <c r="C696" s="36"/>
      <c r="D696" s="209"/>
      <c r="E696" s="210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7"/>
        <v>0</v>
      </c>
      <c r="I696" s="12"/>
    </row>
    <row r="697" spans="1:9" ht="12.4" hidden="1" customHeight="1">
      <c r="A697" s="11"/>
      <c r="B697" s="1"/>
      <c r="C697" s="36"/>
      <c r="D697" s="209"/>
      <c r="E697" s="210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7"/>
        <v>0</v>
      </c>
      <c r="I697" s="12"/>
    </row>
    <row r="698" spans="1:9" ht="12.4" hidden="1" customHeight="1">
      <c r="A698" s="11"/>
      <c r="B698" s="1"/>
      <c r="C698" s="36"/>
      <c r="D698" s="209"/>
      <c r="E698" s="210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7"/>
        <v>0</v>
      </c>
      <c r="I698" s="12"/>
    </row>
    <row r="699" spans="1:9" ht="12.4" hidden="1" customHeight="1">
      <c r="A699" s="11"/>
      <c r="B699" s="1"/>
      <c r="C699" s="36"/>
      <c r="D699" s="209"/>
      <c r="E699" s="210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7"/>
        <v>0</v>
      </c>
      <c r="I699" s="12"/>
    </row>
    <row r="700" spans="1:9" ht="12.4" hidden="1" customHeight="1">
      <c r="A700" s="11"/>
      <c r="B700" s="1"/>
      <c r="C700" s="36"/>
      <c r="D700" s="209"/>
      <c r="E700" s="210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7"/>
        <v>0</v>
      </c>
      <c r="I700" s="12"/>
    </row>
    <row r="701" spans="1:9" ht="12.4" hidden="1" customHeight="1">
      <c r="A701" s="11"/>
      <c r="B701" s="1"/>
      <c r="C701" s="36"/>
      <c r="D701" s="209"/>
      <c r="E701" s="210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7"/>
        <v>0</v>
      </c>
      <c r="I701" s="12"/>
    </row>
    <row r="702" spans="1:9" ht="12.4" hidden="1" customHeight="1">
      <c r="A702" s="11"/>
      <c r="B702" s="1"/>
      <c r="C702" s="36"/>
      <c r="D702" s="209"/>
      <c r="E702" s="210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7"/>
        <v>0</v>
      </c>
      <c r="I702" s="12"/>
    </row>
    <row r="703" spans="1:9" ht="12.4" hidden="1" customHeight="1">
      <c r="A703" s="11"/>
      <c r="B703" s="1"/>
      <c r="C703" s="36"/>
      <c r="D703" s="209"/>
      <c r="E703" s="210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7"/>
        <v>0</v>
      </c>
      <c r="I703" s="12"/>
    </row>
    <row r="704" spans="1:9" ht="12.4" hidden="1" customHeight="1">
      <c r="A704" s="11"/>
      <c r="B704" s="1"/>
      <c r="C704" s="36"/>
      <c r="D704" s="209"/>
      <c r="E704" s="210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7"/>
        <v>0</v>
      </c>
      <c r="I704" s="12"/>
    </row>
    <row r="705" spans="1:9" ht="12.4" hidden="1" customHeight="1">
      <c r="A705" s="11"/>
      <c r="B705" s="1"/>
      <c r="C705" s="36"/>
      <c r="D705" s="209"/>
      <c r="E705" s="210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7"/>
        <v>0</v>
      </c>
      <c r="I705" s="12"/>
    </row>
    <row r="706" spans="1:9" ht="12.4" hidden="1" customHeight="1">
      <c r="A706" s="11"/>
      <c r="B706" s="1"/>
      <c r="C706" s="36"/>
      <c r="D706" s="209"/>
      <c r="E706" s="210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7"/>
        <v>0</v>
      </c>
      <c r="I706" s="12"/>
    </row>
    <row r="707" spans="1:9" ht="12.4" hidden="1" customHeight="1">
      <c r="A707" s="11"/>
      <c r="B707" s="1"/>
      <c r="C707" s="36"/>
      <c r="D707" s="209"/>
      <c r="E707" s="210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7"/>
        <v>0</v>
      </c>
      <c r="I707" s="12"/>
    </row>
    <row r="708" spans="1:9" ht="12.4" hidden="1" customHeight="1">
      <c r="A708" s="11"/>
      <c r="B708" s="1"/>
      <c r="C708" s="36"/>
      <c r="D708" s="209"/>
      <c r="E708" s="210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7"/>
        <v>0</v>
      </c>
      <c r="I708" s="12"/>
    </row>
    <row r="709" spans="1:9" ht="12.4" hidden="1" customHeight="1">
      <c r="A709" s="11"/>
      <c r="B709" s="1"/>
      <c r="C709" s="36"/>
      <c r="D709" s="209"/>
      <c r="E709" s="210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7"/>
        <v>0</v>
      </c>
      <c r="I709" s="12"/>
    </row>
    <row r="710" spans="1:9" ht="12.4" hidden="1" customHeight="1">
      <c r="A710" s="11"/>
      <c r="B710" s="1"/>
      <c r="C710" s="36"/>
      <c r="D710" s="209"/>
      <c r="E710" s="210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7"/>
        <v>0</v>
      </c>
      <c r="I710" s="12"/>
    </row>
    <row r="711" spans="1:9" ht="12.4" hidden="1" customHeight="1">
      <c r="A711" s="11"/>
      <c r="B711" s="1"/>
      <c r="C711" s="36"/>
      <c r="D711" s="209"/>
      <c r="E711" s="210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7"/>
        <v>0</v>
      </c>
      <c r="I711" s="12"/>
    </row>
    <row r="712" spans="1:9" ht="12.4" hidden="1" customHeight="1">
      <c r="A712" s="11"/>
      <c r="B712" s="1"/>
      <c r="C712" s="36"/>
      <c r="D712" s="209"/>
      <c r="E712" s="210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7"/>
        <v>0</v>
      </c>
      <c r="I712" s="12"/>
    </row>
    <row r="713" spans="1:9" ht="12.4" hidden="1" customHeight="1">
      <c r="A713" s="11"/>
      <c r="B713" s="1"/>
      <c r="C713" s="36"/>
      <c r="D713" s="209"/>
      <c r="E713" s="210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7"/>
        <v>0</v>
      </c>
      <c r="I713" s="12"/>
    </row>
    <row r="714" spans="1:9" ht="12.4" hidden="1" customHeight="1">
      <c r="A714" s="11"/>
      <c r="B714" s="1"/>
      <c r="C714" s="36"/>
      <c r="D714" s="209"/>
      <c r="E714" s="210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7"/>
        <v>0</v>
      </c>
      <c r="I714" s="12"/>
    </row>
    <row r="715" spans="1:9" ht="12.4" hidden="1" customHeight="1">
      <c r="A715" s="11"/>
      <c r="B715" s="1"/>
      <c r="C715" s="36"/>
      <c r="D715" s="209"/>
      <c r="E715" s="210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7"/>
        <v>0</v>
      </c>
      <c r="I715" s="12"/>
    </row>
    <row r="716" spans="1:9" ht="12.4" hidden="1" customHeight="1">
      <c r="A716" s="11"/>
      <c r="B716" s="1"/>
      <c r="C716" s="36"/>
      <c r="D716" s="209"/>
      <c r="E716" s="210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7"/>
        <v>0</v>
      </c>
      <c r="I716" s="12"/>
    </row>
    <row r="717" spans="1:9" ht="12.4" hidden="1" customHeight="1">
      <c r="A717" s="11"/>
      <c r="B717" s="1"/>
      <c r="C717" s="36"/>
      <c r="D717" s="209"/>
      <c r="E717" s="210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7"/>
        <v>0</v>
      </c>
      <c r="I717" s="12"/>
    </row>
    <row r="718" spans="1:9" ht="12.4" hidden="1" customHeight="1">
      <c r="A718" s="11"/>
      <c r="B718" s="1"/>
      <c r="C718" s="36"/>
      <c r="D718" s="209"/>
      <c r="E718" s="210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7"/>
        <v>0</v>
      </c>
      <c r="I718" s="12"/>
    </row>
    <row r="719" spans="1:9" ht="12.4" hidden="1" customHeight="1">
      <c r="A719" s="11"/>
      <c r="B719" s="1"/>
      <c r="C719" s="36"/>
      <c r="D719" s="209"/>
      <c r="E719" s="210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7"/>
        <v>0</v>
      </c>
      <c r="I719" s="12"/>
    </row>
    <row r="720" spans="1:9" ht="12.4" hidden="1" customHeight="1">
      <c r="A720" s="11"/>
      <c r="B720" s="1"/>
      <c r="C720" s="36"/>
      <c r="D720" s="209"/>
      <c r="E720" s="210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17"/>
        <v>0</v>
      </c>
      <c r="I720" s="12"/>
    </row>
    <row r="721" spans="1:9" ht="12.4" hidden="1" customHeight="1">
      <c r="A721" s="11"/>
      <c r="B721" s="1"/>
      <c r="C721" s="37"/>
      <c r="D721" s="209"/>
      <c r="E721" s="210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>ROUND(IF(ISNUMBER(B721), G721*B721, 0),5)</f>
        <v>0</v>
      </c>
      <c r="I721" s="12"/>
    </row>
    <row r="722" spans="1:9" ht="12" hidden="1" customHeight="1">
      <c r="A722" s="11"/>
      <c r="B722" s="1"/>
      <c r="C722" s="36"/>
      <c r="D722" s="209"/>
      <c r="E722" s="210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ref="H722:H738" si="18">ROUND(IF(ISNUMBER(B722), G722*B722, 0),5)</f>
        <v>0</v>
      </c>
      <c r="I722" s="12"/>
    </row>
    <row r="723" spans="1:9" ht="12.4" hidden="1" customHeight="1">
      <c r="A723" s="11"/>
      <c r="B723" s="1"/>
      <c r="C723" s="36"/>
      <c r="D723" s="209"/>
      <c r="E723" s="210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8"/>
        <v>0</v>
      </c>
      <c r="I723" s="12"/>
    </row>
    <row r="724" spans="1:9" ht="12.4" hidden="1" customHeight="1">
      <c r="A724" s="11"/>
      <c r="B724" s="1"/>
      <c r="C724" s="36"/>
      <c r="D724" s="209"/>
      <c r="E724" s="210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8"/>
        <v>0</v>
      </c>
      <c r="I724" s="12"/>
    </row>
    <row r="725" spans="1:9" ht="12.4" hidden="1" customHeight="1">
      <c r="A725" s="11"/>
      <c r="B725" s="1"/>
      <c r="C725" s="36"/>
      <c r="D725" s="209"/>
      <c r="E725" s="210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8"/>
        <v>0</v>
      </c>
      <c r="I725" s="12"/>
    </row>
    <row r="726" spans="1:9" ht="12.4" hidden="1" customHeight="1">
      <c r="A726" s="11"/>
      <c r="B726" s="1"/>
      <c r="C726" s="36"/>
      <c r="D726" s="209"/>
      <c r="E726" s="210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8"/>
        <v>0</v>
      </c>
      <c r="I726" s="12"/>
    </row>
    <row r="727" spans="1:9" ht="12.4" hidden="1" customHeight="1">
      <c r="A727" s="11"/>
      <c r="B727" s="1"/>
      <c r="C727" s="36"/>
      <c r="D727" s="209"/>
      <c r="E727" s="210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8"/>
        <v>0</v>
      </c>
      <c r="I727" s="12"/>
    </row>
    <row r="728" spans="1:9" ht="12.4" hidden="1" customHeight="1">
      <c r="A728" s="11"/>
      <c r="B728" s="1"/>
      <c r="C728" s="36"/>
      <c r="D728" s="209"/>
      <c r="E728" s="210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8"/>
        <v>0</v>
      </c>
      <c r="I728" s="12"/>
    </row>
    <row r="729" spans="1:9" ht="12.4" hidden="1" customHeight="1">
      <c r="A729" s="11"/>
      <c r="B729" s="1"/>
      <c r="C729" s="36"/>
      <c r="D729" s="209"/>
      <c r="E729" s="210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8"/>
        <v>0</v>
      </c>
      <c r="I729" s="12"/>
    </row>
    <row r="730" spans="1:9" ht="12.4" hidden="1" customHeight="1">
      <c r="A730" s="11"/>
      <c r="B730" s="1"/>
      <c r="C730" s="36"/>
      <c r="D730" s="209"/>
      <c r="E730" s="210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8"/>
        <v>0</v>
      </c>
      <c r="I730" s="12"/>
    </row>
    <row r="731" spans="1:9" ht="12.4" hidden="1" customHeight="1">
      <c r="A731" s="11"/>
      <c r="B731" s="1"/>
      <c r="C731" s="36"/>
      <c r="D731" s="209"/>
      <c r="E731" s="210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8"/>
        <v>0</v>
      </c>
      <c r="I731" s="12"/>
    </row>
    <row r="732" spans="1:9" ht="12.4" hidden="1" customHeight="1">
      <c r="A732" s="11"/>
      <c r="B732" s="1"/>
      <c r="C732" s="36"/>
      <c r="D732" s="209"/>
      <c r="E732" s="210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8"/>
        <v>0</v>
      </c>
      <c r="I732" s="12"/>
    </row>
    <row r="733" spans="1:9" ht="12.4" hidden="1" customHeight="1">
      <c r="A733" s="11"/>
      <c r="B733" s="1"/>
      <c r="C733" s="36"/>
      <c r="D733" s="209"/>
      <c r="E733" s="210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8"/>
        <v>0</v>
      </c>
      <c r="I733" s="12"/>
    </row>
    <row r="734" spans="1:9" ht="12.4" hidden="1" customHeight="1">
      <c r="A734" s="11"/>
      <c r="B734" s="1"/>
      <c r="C734" s="36"/>
      <c r="D734" s="209"/>
      <c r="E734" s="210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8"/>
        <v>0</v>
      </c>
      <c r="I734" s="12"/>
    </row>
    <row r="735" spans="1:9" ht="12.4" hidden="1" customHeight="1">
      <c r="A735" s="11"/>
      <c r="B735" s="1"/>
      <c r="C735" s="36"/>
      <c r="D735" s="209"/>
      <c r="E735" s="210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8"/>
        <v>0</v>
      </c>
      <c r="I735" s="12"/>
    </row>
    <row r="736" spans="1:9" ht="12.4" hidden="1" customHeight="1">
      <c r="A736" s="11"/>
      <c r="B736" s="1"/>
      <c r="C736" s="36"/>
      <c r="D736" s="209"/>
      <c r="E736" s="210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8"/>
        <v>0</v>
      </c>
      <c r="I736" s="12"/>
    </row>
    <row r="737" spans="1:9" ht="12.4" hidden="1" customHeight="1">
      <c r="A737" s="11"/>
      <c r="B737" s="1"/>
      <c r="C737" s="37"/>
      <c r="D737" s="209"/>
      <c r="E737" s="210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8"/>
        <v>0</v>
      </c>
      <c r="I737" s="12"/>
    </row>
    <row r="738" spans="1:9" ht="12.4" hidden="1" customHeight="1">
      <c r="A738" s="11"/>
      <c r="B738" s="1"/>
      <c r="C738" s="37"/>
      <c r="D738" s="209"/>
      <c r="E738" s="210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18"/>
        <v>0</v>
      </c>
      <c r="I738" s="12"/>
    </row>
    <row r="739" spans="1:9" ht="12.4" hidden="1" customHeight="1">
      <c r="A739" s="11"/>
      <c r="B739" s="1"/>
      <c r="C739" s="36"/>
      <c r="D739" s="209"/>
      <c r="E739" s="210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209"/>
      <c r="E740" s="210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ref="H740:H765" si="19">ROUND(IF(ISNUMBER(B740), G740*B740, 0),5)</f>
        <v>0</v>
      </c>
      <c r="I740" s="12"/>
    </row>
    <row r="741" spans="1:9" ht="12.4" hidden="1" customHeight="1">
      <c r="A741" s="11"/>
      <c r="B741" s="1"/>
      <c r="C741" s="36"/>
      <c r="D741" s="209"/>
      <c r="E741" s="210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9"/>
        <v>0</v>
      </c>
      <c r="I741" s="12"/>
    </row>
    <row r="742" spans="1:9" ht="12.4" hidden="1" customHeight="1">
      <c r="A742" s="11"/>
      <c r="B742" s="1"/>
      <c r="C742" s="36"/>
      <c r="D742" s="209"/>
      <c r="E742" s="210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9"/>
        <v>0</v>
      </c>
      <c r="I742" s="12"/>
    </row>
    <row r="743" spans="1:9" ht="12.4" hidden="1" customHeight="1">
      <c r="A743" s="11"/>
      <c r="B743" s="1"/>
      <c r="C743" s="36"/>
      <c r="D743" s="209"/>
      <c r="E743" s="210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9"/>
        <v>0</v>
      </c>
      <c r="I743" s="12"/>
    </row>
    <row r="744" spans="1:9" ht="12.4" hidden="1" customHeight="1">
      <c r="A744" s="11"/>
      <c r="B744" s="1"/>
      <c r="C744" s="36"/>
      <c r="D744" s="209"/>
      <c r="E744" s="210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9"/>
        <v>0</v>
      </c>
      <c r="I744" s="12"/>
    </row>
    <row r="745" spans="1:9" ht="12.4" hidden="1" customHeight="1">
      <c r="A745" s="11"/>
      <c r="B745" s="1"/>
      <c r="C745" s="36"/>
      <c r="D745" s="209"/>
      <c r="E745" s="210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9"/>
        <v>0</v>
      </c>
      <c r="I745" s="12"/>
    </row>
    <row r="746" spans="1:9" ht="12.4" hidden="1" customHeight="1">
      <c r="A746" s="11"/>
      <c r="B746" s="1"/>
      <c r="C746" s="36"/>
      <c r="D746" s="209"/>
      <c r="E746" s="210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9"/>
        <v>0</v>
      </c>
      <c r="I746" s="12"/>
    </row>
    <row r="747" spans="1:9" ht="12.4" hidden="1" customHeight="1">
      <c r="A747" s="11"/>
      <c r="B747" s="1"/>
      <c r="C747" s="36"/>
      <c r="D747" s="209"/>
      <c r="E747" s="210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9"/>
        <v>0</v>
      </c>
      <c r="I747" s="12"/>
    </row>
    <row r="748" spans="1:9" ht="12.4" hidden="1" customHeight="1">
      <c r="A748" s="11"/>
      <c r="B748" s="1"/>
      <c r="C748" s="36"/>
      <c r="D748" s="209"/>
      <c r="E748" s="210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9"/>
        <v>0</v>
      </c>
      <c r="I748" s="12"/>
    </row>
    <row r="749" spans="1:9" ht="12.4" hidden="1" customHeight="1">
      <c r="A749" s="11"/>
      <c r="B749" s="1"/>
      <c r="C749" s="36"/>
      <c r="D749" s="209"/>
      <c r="E749" s="210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9"/>
        <v>0</v>
      </c>
      <c r="I749" s="12"/>
    </row>
    <row r="750" spans="1:9" ht="12.4" hidden="1" customHeight="1">
      <c r="A750" s="11"/>
      <c r="B750" s="1"/>
      <c r="C750" s="37"/>
      <c r="D750" s="209"/>
      <c r="E750" s="210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9"/>
        <v>0</v>
      </c>
      <c r="I750" s="12"/>
    </row>
    <row r="751" spans="1:9" ht="12" hidden="1" customHeight="1">
      <c r="A751" s="11"/>
      <c r="B751" s="1"/>
      <c r="C751" s="36"/>
      <c r="D751" s="209"/>
      <c r="E751" s="210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9"/>
        <v>0</v>
      </c>
      <c r="I751" s="12"/>
    </row>
    <row r="752" spans="1:9" ht="12.4" hidden="1" customHeight="1">
      <c r="A752" s="11"/>
      <c r="B752" s="1"/>
      <c r="C752" s="36"/>
      <c r="D752" s="209"/>
      <c r="E752" s="210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9"/>
        <v>0</v>
      </c>
      <c r="I752" s="12"/>
    </row>
    <row r="753" spans="1:9" ht="12.4" hidden="1" customHeight="1">
      <c r="A753" s="11"/>
      <c r="B753" s="1"/>
      <c r="C753" s="36"/>
      <c r="D753" s="209"/>
      <c r="E753" s="210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9"/>
        <v>0</v>
      </c>
      <c r="I753" s="12"/>
    </row>
    <row r="754" spans="1:9" ht="12.4" hidden="1" customHeight="1">
      <c r="A754" s="11"/>
      <c r="B754" s="1"/>
      <c r="C754" s="36"/>
      <c r="D754" s="209"/>
      <c r="E754" s="210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9"/>
        <v>0</v>
      </c>
      <c r="I754" s="12"/>
    </row>
    <row r="755" spans="1:9" ht="12.4" hidden="1" customHeight="1">
      <c r="A755" s="11"/>
      <c r="B755" s="1"/>
      <c r="C755" s="36"/>
      <c r="D755" s="209"/>
      <c r="E755" s="210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9"/>
        <v>0</v>
      </c>
      <c r="I755" s="12"/>
    </row>
    <row r="756" spans="1:9" ht="12.4" hidden="1" customHeight="1">
      <c r="A756" s="11"/>
      <c r="B756" s="1"/>
      <c r="C756" s="36"/>
      <c r="D756" s="209"/>
      <c r="E756" s="210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9"/>
        <v>0</v>
      </c>
      <c r="I756" s="12"/>
    </row>
    <row r="757" spans="1:9" ht="12.4" hidden="1" customHeight="1">
      <c r="A757" s="11"/>
      <c r="B757" s="1"/>
      <c r="C757" s="36"/>
      <c r="D757" s="209"/>
      <c r="E757" s="210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9"/>
        <v>0</v>
      </c>
      <c r="I757" s="12"/>
    </row>
    <row r="758" spans="1:9" ht="12.4" hidden="1" customHeight="1">
      <c r="A758" s="11"/>
      <c r="B758" s="1"/>
      <c r="C758" s="36"/>
      <c r="D758" s="209"/>
      <c r="E758" s="210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9"/>
        <v>0</v>
      </c>
      <c r="I758" s="12"/>
    </row>
    <row r="759" spans="1:9" ht="12.4" hidden="1" customHeight="1">
      <c r="A759" s="11"/>
      <c r="B759" s="1"/>
      <c r="C759" s="36"/>
      <c r="D759" s="209"/>
      <c r="E759" s="210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9"/>
        <v>0</v>
      </c>
      <c r="I759" s="12"/>
    </row>
    <row r="760" spans="1:9" ht="12.4" hidden="1" customHeight="1">
      <c r="A760" s="11"/>
      <c r="B760" s="1"/>
      <c r="C760" s="36"/>
      <c r="D760" s="209"/>
      <c r="E760" s="210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9"/>
        <v>0</v>
      </c>
      <c r="I760" s="12"/>
    </row>
    <row r="761" spans="1:9" ht="12.4" hidden="1" customHeight="1">
      <c r="A761" s="11"/>
      <c r="B761" s="1"/>
      <c r="C761" s="36"/>
      <c r="D761" s="209"/>
      <c r="E761" s="210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9"/>
        <v>0</v>
      </c>
      <c r="I761" s="12"/>
    </row>
    <row r="762" spans="1:9" ht="12.4" hidden="1" customHeight="1">
      <c r="A762" s="11"/>
      <c r="B762" s="1"/>
      <c r="C762" s="36"/>
      <c r="D762" s="209"/>
      <c r="E762" s="210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9"/>
        <v>0</v>
      </c>
      <c r="I762" s="12"/>
    </row>
    <row r="763" spans="1:9" ht="12.4" hidden="1" customHeight="1">
      <c r="A763" s="11"/>
      <c r="B763" s="1"/>
      <c r="C763" s="36"/>
      <c r="D763" s="209"/>
      <c r="E763" s="210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9"/>
        <v>0</v>
      </c>
      <c r="I763" s="12"/>
    </row>
    <row r="764" spans="1:9" ht="12.4" hidden="1" customHeight="1">
      <c r="A764" s="11"/>
      <c r="B764" s="1"/>
      <c r="C764" s="36"/>
      <c r="D764" s="209"/>
      <c r="E764" s="210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9"/>
        <v>0</v>
      </c>
      <c r="I764" s="12"/>
    </row>
    <row r="765" spans="1:9" ht="12.4" hidden="1" customHeight="1">
      <c r="A765" s="11"/>
      <c r="B765" s="1"/>
      <c r="C765" s="36"/>
      <c r="D765" s="209"/>
      <c r="E765" s="210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9"/>
        <v>0</v>
      </c>
      <c r="I765" s="12"/>
    </row>
    <row r="766" spans="1:9" ht="12.4" hidden="1" customHeight="1">
      <c r="A766" s="11"/>
      <c r="B766" s="1"/>
      <c r="C766" s="36"/>
      <c r="D766" s="209"/>
      <c r="E766" s="210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ref="H766:H777" si="20">ROUND(IF(ISNUMBER(B766), G766*B766, 0),5)</f>
        <v>0</v>
      </c>
      <c r="I766" s="12"/>
    </row>
    <row r="767" spans="1:9" ht="12.4" hidden="1" customHeight="1">
      <c r="A767" s="11"/>
      <c r="B767" s="1"/>
      <c r="C767" s="36"/>
      <c r="D767" s="209"/>
      <c r="E767" s="210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20"/>
        <v>0</v>
      </c>
      <c r="I767" s="12"/>
    </row>
    <row r="768" spans="1:9" ht="12.4" hidden="1" customHeight="1">
      <c r="A768" s="11"/>
      <c r="B768" s="1"/>
      <c r="C768" s="36"/>
      <c r="D768" s="209"/>
      <c r="E768" s="210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20"/>
        <v>0</v>
      </c>
      <c r="I768" s="12"/>
    </row>
    <row r="769" spans="1:9" ht="12.4" hidden="1" customHeight="1">
      <c r="A769" s="11"/>
      <c r="B769" s="1"/>
      <c r="C769" s="36"/>
      <c r="D769" s="209"/>
      <c r="E769" s="210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20"/>
        <v>0</v>
      </c>
      <c r="I769" s="12"/>
    </row>
    <row r="770" spans="1:9" ht="12.4" hidden="1" customHeight="1">
      <c r="A770" s="11"/>
      <c r="B770" s="1"/>
      <c r="C770" s="36"/>
      <c r="D770" s="209"/>
      <c r="E770" s="210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20"/>
        <v>0</v>
      </c>
      <c r="I770" s="12"/>
    </row>
    <row r="771" spans="1:9" ht="12.4" hidden="1" customHeight="1">
      <c r="A771" s="11"/>
      <c r="B771" s="1"/>
      <c r="C771" s="36"/>
      <c r="D771" s="209"/>
      <c r="E771" s="210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20"/>
        <v>0</v>
      </c>
      <c r="I771" s="12"/>
    </row>
    <row r="772" spans="1:9" ht="12.4" hidden="1" customHeight="1">
      <c r="A772" s="11"/>
      <c r="B772" s="1"/>
      <c r="C772" s="36"/>
      <c r="D772" s="209"/>
      <c r="E772" s="210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20"/>
        <v>0</v>
      </c>
      <c r="I772" s="12"/>
    </row>
    <row r="773" spans="1:9" ht="12.4" hidden="1" customHeight="1">
      <c r="A773" s="11"/>
      <c r="B773" s="1"/>
      <c r="C773" s="36"/>
      <c r="D773" s="209"/>
      <c r="E773" s="210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20"/>
        <v>0</v>
      </c>
      <c r="I773" s="12"/>
    </row>
    <row r="774" spans="1:9" ht="12.4" hidden="1" customHeight="1">
      <c r="A774" s="11"/>
      <c r="B774" s="1"/>
      <c r="C774" s="36"/>
      <c r="D774" s="209"/>
      <c r="E774" s="210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20"/>
        <v>0</v>
      </c>
      <c r="I774" s="12"/>
    </row>
    <row r="775" spans="1:9" ht="12.4" hidden="1" customHeight="1">
      <c r="A775" s="11"/>
      <c r="B775" s="1"/>
      <c r="C775" s="36"/>
      <c r="D775" s="209"/>
      <c r="E775" s="210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20"/>
        <v>0</v>
      </c>
      <c r="I775" s="12"/>
    </row>
    <row r="776" spans="1:9" ht="12.4" hidden="1" customHeight="1">
      <c r="A776" s="11"/>
      <c r="B776" s="1"/>
      <c r="C776" s="36"/>
      <c r="D776" s="209"/>
      <c r="E776" s="210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20"/>
        <v>0</v>
      </c>
      <c r="I776" s="12"/>
    </row>
    <row r="777" spans="1:9" ht="12.4" hidden="1" customHeight="1">
      <c r="A777" s="11"/>
      <c r="B777" s="1"/>
      <c r="C777" s="36"/>
      <c r="D777" s="209"/>
      <c r="E777" s="210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20"/>
        <v>0</v>
      </c>
      <c r="I777" s="12"/>
    </row>
    <row r="778" spans="1:9" ht="12.4" hidden="1" customHeight="1">
      <c r="A778" s="11"/>
      <c r="B778" s="1"/>
      <c r="C778" s="37"/>
      <c r="D778" s="209"/>
      <c r="E778" s="210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>ROUND(IF(ISNUMBER(B778), G778*B778, 0),5)</f>
        <v>0</v>
      </c>
      <c r="I778" s="12"/>
    </row>
    <row r="779" spans="1:9" ht="12" hidden="1" customHeight="1">
      <c r="A779" s="11"/>
      <c r="B779" s="1"/>
      <c r="C779" s="36"/>
      <c r="D779" s="209"/>
      <c r="E779" s="210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ref="H779:H786" si="21">ROUND(IF(ISNUMBER(B779), G779*B779, 0),5)</f>
        <v>0</v>
      </c>
      <c r="I779" s="12"/>
    </row>
    <row r="780" spans="1:9" ht="12.4" hidden="1" customHeight="1">
      <c r="A780" s="11"/>
      <c r="B780" s="1"/>
      <c r="C780" s="36"/>
      <c r="D780" s="209"/>
      <c r="E780" s="210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21"/>
        <v>0</v>
      </c>
      <c r="I780" s="12"/>
    </row>
    <row r="781" spans="1:9" ht="12.4" hidden="1" customHeight="1">
      <c r="A781" s="11"/>
      <c r="B781" s="1"/>
      <c r="C781" s="36"/>
      <c r="D781" s="209"/>
      <c r="E781" s="210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21"/>
        <v>0</v>
      </c>
      <c r="I781" s="12"/>
    </row>
    <row r="782" spans="1:9" ht="12.4" hidden="1" customHeight="1">
      <c r="A782" s="11"/>
      <c r="B782" s="1"/>
      <c r="C782" s="36"/>
      <c r="D782" s="209"/>
      <c r="E782" s="210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21"/>
        <v>0</v>
      </c>
      <c r="I782" s="12"/>
    </row>
    <row r="783" spans="1:9" ht="12.4" hidden="1" customHeight="1">
      <c r="A783" s="11"/>
      <c r="B783" s="1"/>
      <c r="C783" s="36"/>
      <c r="D783" s="209"/>
      <c r="E783" s="210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21"/>
        <v>0</v>
      </c>
      <c r="I783" s="12"/>
    </row>
    <row r="784" spans="1:9" ht="12.4" hidden="1" customHeight="1">
      <c r="A784" s="11"/>
      <c r="B784" s="1"/>
      <c r="C784" s="36"/>
      <c r="D784" s="209"/>
      <c r="E784" s="210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21"/>
        <v>0</v>
      </c>
      <c r="I784" s="12"/>
    </row>
    <row r="785" spans="1:9" ht="12.4" hidden="1" customHeight="1">
      <c r="A785" s="11"/>
      <c r="B785" s="1"/>
      <c r="C785" s="36"/>
      <c r="D785" s="209"/>
      <c r="E785" s="210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21"/>
        <v>0</v>
      </c>
      <c r="I785" s="12"/>
    </row>
    <row r="786" spans="1:9" ht="12.4" hidden="1" customHeight="1">
      <c r="A786" s="11"/>
      <c r="B786" s="1"/>
      <c r="C786" s="36"/>
      <c r="D786" s="209"/>
      <c r="E786" s="210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21"/>
        <v>0</v>
      </c>
      <c r="I786" s="12"/>
    </row>
    <row r="787" spans="1:9" ht="12.4" hidden="1" customHeight="1">
      <c r="A787" s="11"/>
      <c r="B787" s="1"/>
      <c r="C787" s="36"/>
      <c r="D787" s="209"/>
      <c r="E787" s="210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ref="H787:H830" si="22">ROUND(IF(ISNUMBER(B787), G787*B787, 0),5)</f>
        <v>0</v>
      </c>
      <c r="I787" s="12"/>
    </row>
    <row r="788" spans="1:9" ht="12.4" hidden="1" customHeight="1">
      <c r="A788" s="11"/>
      <c r="B788" s="1"/>
      <c r="C788" s="36"/>
      <c r="D788" s="209"/>
      <c r="E788" s="210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22"/>
        <v>0</v>
      </c>
      <c r="I788" s="12"/>
    </row>
    <row r="789" spans="1:9" ht="12.4" hidden="1" customHeight="1">
      <c r="A789" s="11"/>
      <c r="B789" s="1"/>
      <c r="C789" s="36"/>
      <c r="D789" s="209"/>
      <c r="E789" s="210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22"/>
        <v>0</v>
      </c>
      <c r="I789" s="12"/>
    </row>
    <row r="790" spans="1:9" ht="12.4" hidden="1" customHeight="1">
      <c r="A790" s="11"/>
      <c r="B790" s="1"/>
      <c r="C790" s="36"/>
      <c r="D790" s="209"/>
      <c r="E790" s="210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22"/>
        <v>0</v>
      </c>
      <c r="I790" s="12"/>
    </row>
    <row r="791" spans="1:9" ht="12.4" hidden="1" customHeight="1">
      <c r="A791" s="11"/>
      <c r="B791" s="1"/>
      <c r="C791" s="36"/>
      <c r="D791" s="209"/>
      <c r="E791" s="210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22"/>
        <v>0</v>
      </c>
      <c r="I791" s="12"/>
    </row>
    <row r="792" spans="1:9" ht="12.4" hidden="1" customHeight="1">
      <c r="A792" s="11"/>
      <c r="B792" s="1"/>
      <c r="C792" s="36"/>
      <c r="D792" s="209"/>
      <c r="E792" s="210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22"/>
        <v>0</v>
      </c>
      <c r="I792" s="12"/>
    </row>
    <row r="793" spans="1:9" ht="12.4" hidden="1" customHeight="1">
      <c r="A793" s="11"/>
      <c r="B793" s="1"/>
      <c r="C793" s="36"/>
      <c r="D793" s="209"/>
      <c r="E793" s="210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22"/>
        <v>0</v>
      </c>
      <c r="I793" s="12"/>
    </row>
    <row r="794" spans="1:9" ht="12.4" hidden="1" customHeight="1">
      <c r="A794" s="11"/>
      <c r="B794" s="1"/>
      <c r="C794" s="36"/>
      <c r="D794" s="209"/>
      <c r="E794" s="210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22"/>
        <v>0</v>
      </c>
      <c r="I794" s="12"/>
    </row>
    <row r="795" spans="1:9" ht="12.4" hidden="1" customHeight="1">
      <c r="A795" s="11"/>
      <c r="B795" s="1"/>
      <c r="C795" s="36"/>
      <c r="D795" s="209"/>
      <c r="E795" s="210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22"/>
        <v>0</v>
      </c>
      <c r="I795" s="12"/>
    </row>
    <row r="796" spans="1:9" ht="12.4" hidden="1" customHeight="1">
      <c r="A796" s="11"/>
      <c r="B796" s="1"/>
      <c r="C796" s="36"/>
      <c r="D796" s="209"/>
      <c r="E796" s="210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22"/>
        <v>0</v>
      </c>
      <c r="I796" s="12"/>
    </row>
    <row r="797" spans="1:9" ht="12.4" hidden="1" customHeight="1">
      <c r="A797" s="11"/>
      <c r="B797" s="1"/>
      <c r="C797" s="36"/>
      <c r="D797" s="209"/>
      <c r="E797" s="210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22"/>
        <v>0</v>
      </c>
      <c r="I797" s="12"/>
    </row>
    <row r="798" spans="1:9" ht="12.4" hidden="1" customHeight="1">
      <c r="A798" s="11"/>
      <c r="B798" s="1"/>
      <c r="C798" s="36"/>
      <c r="D798" s="209"/>
      <c r="E798" s="210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22"/>
        <v>0</v>
      </c>
      <c r="I798" s="12"/>
    </row>
    <row r="799" spans="1:9" ht="12.4" hidden="1" customHeight="1">
      <c r="A799" s="11"/>
      <c r="B799" s="1"/>
      <c r="C799" s="36"/>
      <c r="D799" s="209"/>
      <c r="E799" s="210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22"/>
        <v>0</v>
      </c>
      <c r="I799" s="12"/>
    </row>
    <row r="800" spans="1:9" ht="12.4" hidden="1" customHeight="1">
      <c r="A800" s="11"/>
      <c r="B800" s="1"/>
      <c r="C800" s="36"/>
      <c r="D800" s="209"/>
      <c r="E800" s="210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22"/>
        <v>0</v>
      </c>
      <c r="I800" s="12"/>
    </row>
    <row r="801" spans="1:9" ht="12.4" hidden="1" customHeight="1">
      <c r="A801" s="11"/>
      <c r="B801" s="1"/>
      <c r="C801" s="36"/>
      <c r="D801" s="209"/>
      <c r="E801" s="210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22"/>
        <v>0</v>
      </c>
      <c r="I801" s="12"/>
    </row>
    <row r="802" spans="1:9" ht="12.4" hidden="1" customHeight="1">
      <c r="A802" s="11"/>
      <c r="B802" s="1"/>
      <c r="C802" s="37"/>
      <c r="D802" s="209"/>
      <c r="E802" s="210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22"/>
        <v>0</v>
      </c>
      <c r="I802" s="12"/>
    </row>
    <row r="803" spans="1:9" ht="12" hidden="1" customHeight="1">
      <c r="A803" s="11"/>
      <c r="B803" s="1"/>
      <c r="C803" s="36"/>
      <c r="D803" s="209"/>
      <c r="E803" s="210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22"/>
        <v>0</v>
      </c>
      <c r="I803" s="12"/>
    </row>
    <row r="804" spans="1:9" ht="12.4" hidden="1" customHeight="1">
      <c r="A804" s="11"/>
      <c r="B804" s="1"/>
      <c r="C804" s="36"/>
      <c r="D804" s="209"/>
      <c r="E804" s="210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22"/>
        <v>0</v>
      </c>
      <c r="I804" s="12"/>
    </row>
    <row r="805" spans="1:9" ht="12.4" hidden="1" customHeight="1">
      <c r="A805" s="11"/>
      <c r="B805" s="1"/>
      <c r="C805" s="36"/>
      <c r="D805" s="209"/>
      <c r="E805" s="210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22"/>
        <v>0</v>
      </c>
      <c r="I805" s="12"/>
    </row>
    <row r="806" spans="1:9" ht="12.4" hidden="1" customHeight="1">
      <c r="A806" s="11"/>
      <c r="B806" s="1"/>
      <c r="C806" s="36"/>
      <c r="D806" s="209"/>
      <c r="E806" s="210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22"/>
        <v>0</v>
      </c>
      <c r="I806" s="12"/>
    </row>
    <row r="807" spans="1:9" ht="12.4" hidden="1" customHeight="1">
      <c r="A807" s="11"/>
      <c r="B807" s="1"/>
      <c r="C807" s="36"/>
      <c r="D807" s="209"/>
      <c r="E807" s="210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22"/>
        <v>0</v>
      </c>
      <c r="I807" s="12"/>
    </row>
    <row r="808" spans="1:9" ht="12.4" hidden="1" customHeight="1">
      <c r="A808" s="11"/>
      <c r="B808" s="1"/>
      <c r="C808" s="36"/>
      <c r="D808" s="209"/>
      <c r="E808" s="210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22"/>
        <v>0</v>
      </c>
      <c r="I808" s="12"/>
    </row>
    <row r="809" spans="1:9" ht="12.4" hidden="1" customHeight="1">
      <c r="A809" s="11"/>
      <c r="B809" s="1"/>
      <c r="C809" s="36"/>
      <c r="D809" s="209"/>
      <c r="E809" s="210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22"/>
        <v>0</v>
      </c>
      <c r="I809" s="12"/>
    </row>
    <row r="810" spans="1:9" ht="12.4" hidden="1" customHeight="1">
      <c r="A810" s="11"/>
      <c r="B810" s="1"/>
      <c r="C810" s="36"/>
      <c r="D810" s="209"/>
      <c r="E810" s="210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22"/>
        <v>0</v>
      </c>
      <c r="I810" s="12"/>
    </row>
    <row r="811" spans="1:9" ht="12.4" hidden="1" customHeight="1">
      <c r="A811" s="11"/>
      <c r="B811" s="1"/>
      <c r="C811" s="36"/>
      <c r="D811" s="209"/>
      <c r="E811" s="210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22"/>
        <v>0</v>
      </c>
      <c r="I811" s="12"/>
    </row>
    <row r="812" spans="1:9" ht="12.4" hidden="1" customHeight="1">
      <c r="A812" s="11"/>
      <c r="B812" s="1"/>
      <c r="C812" s="36"/>
      <c r="D812" s="209"/>
      <c r="E812" s="210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22"/>
        <v>0</v>
      </c>
      <c r="I812" s="12"/>
    </row>
    <row r="813" spans="1:9" ht="12.4" hidden="1" customHeight="1">
      <c r="A813" s="11"/>
      <c r="B813" s="1"/>
      <c r="C813" s="36"/>
      <c r="D813" s="209"/>
      <c r="E813" s="210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22"/>
        <v>0</v>
      </c>
      <c r="I813" s="12"/>
    </row>
    <row r="814" spans="1:9" ht="12.4" hidden="1" customHeight="1">
      <c r="A814" s="11"/>
      <c r="B814" s="1"/>
      <c r="C814" s="36"/>
      <c r="D814" s="209"/>
      <c r="E814" s="210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22"/>
        <v>0</v>
      </c>
      <c r="I814" s="12"/>
    </row>
    <row r="815" spans="1:9" ht="12.4" hidden="1" customHeight="1">
      <c r="A815" s="11"/>
      <c r="B815" s="1"/>
      <c r="C815" s="36"/>
      <c r="D815" s="209"/>
      <c r="E815" s="210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22"/>
        <v>0</v>
      </c>
      <c r="I815" s="12"/>
    </row>
    <row r="816" spans="1:9" ht="12.4" hidden="1" customHeight="1">
      <c r="A816" s="11"/>
      <c r="B816" s="1"/>
      <c r="C816" s="36"/>
      <c r="D816" s="209"/>
      <c r="E816" s="210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22"/>
        <v>0</v>
      </c>
      <c r="I816" s="12"/>
    </row>
    <row r="817" spans="1:9" ht="12.4" hidden="1" customHeight="1">
      <c r="A817" s="11"/>
      <c r="B817" s="1"/>
      <c r="C817" s="36"/>
      <c r="D817" s="209"/>
      <c r="E817" s="210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22"/>
        <v>0</v>
      </c>
      <c r="I817" s="12"/>
    </row>
    <row r="818" spans="1:9" ht="12.4" hidden="1" customHeight="1">
      <c r="A818" s="11"/>
      <c r="B818" s="1"/>
      <c r="C818" s="36"/>
      <c r="D818" s="209"/>
      <c r="E818" s="210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22"/>
        <v>0</v>
      </c>
      <c r="I818" s="12"/>
    </row>
    <row r="819" spans="1:9" ht="12.4" hidden="1" customHeight="1">
      <c r="A819" s="11"/>
      <c r="B819" s="1"/>
      <c r="C819" s="36"/>
      <c r="D819" s="209"/>
      <c r="E819" s="210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22"/>
        <v>0</v>
      </c>
      <c r="I819" s="12"/>
    </row>
    <row r="820" spans="1:9" ht="12.4" hidden="1" customHeight="1">
      <c r="A820" s="11"/>
      <c r="B820" s="1"/>
      <c r="C820" s="36"/>
      <c r="D820" s="209"/>
      <c r="E820" s="210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22"/>
        <v>0</v>
      </c>
      <c r="I820" s="12"/>
    </row>
    <row r="821" spans="1:9" ht="12.4" hidden="1" customHeight="1">
      <c r="A821" s="11"/>
      <c r="B821" s="1"/>
      <c r="C821" s="36"/>
      <c r="D821" s="209"/>
      <c r="E821" s="210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22"/>
        <v>0</v>
      </c>
      <c r="I821" s="12"/>
    </row>
    <row r="822" spans="1:9" ht="12.4" hidden="1" customHeight="1">
      <c r="A822" s="11"/>
      <c r="B822" s="1"/>
      <c r="C822" s="36"/>
      <c r="D822" s="209"/>
      <c r="E822" s="210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22"/>
        <v>0</v>
      </c>
      <c r="I822" s="12"/>
    </row>
    <row r="823" spans="1:9" ht="12.4" hidden="1" customHeight="1">
      <c r="A823" s="11"/>
      <c r="B823" s="1"/>
      <c r="C823" s="36"/>
      <c r="D823" s="209"/>
      <c r="E823" s="210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22"/>
        <v>0</v>
      </c>
      <c r="I823" s="12"/>
    </row>
    <row r="824" spans="1:9" ht="12.4" hidden="1" customHeight="1">
      <c r="A824" s="11"/>
      <c r="B824" s="1"/>
      <c r="C824" s="36"/>
      <c r="D824" s="209"/>
      <c r="E824" s="210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22"/>
        <v>0</v>
      </c>
      <c r="I824" s="12"/>
    </row>
    <row r="825" spans="1:9" ht="12.4" hidden="1" customHeight="1">
      <c r="A825" s="11"/>
      <c r="B825" s="1"/>
      <c r="C825" s="36"/>
      <c r="D825" s="209"/>
      <c r="E825" s="210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22"/>
        <v>0</v>
      </c>
      <c r="I825" s="12"/>
    </row>
    <row r="826" spans="1:9" ht="12.4" hidden="1" customHeight="1">
      <c r="A826" s="11"/>
      <c r="B826" s="1"/>
      <c r="C826" s="36"/>
      <c r="D826" s="209"/>
      <c r="E826" s="210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22"/>
        <v>0</v>
      </c>
      <c r="I826" s="12"/>
    </row>
    <row r="827" spans="1:9" ht="12.4" hidden="1" customHeight="1">
      <c r="A827" s="11"/>
      <c r="B827" s="1"/>
      <c r="C827" s="36"/>
      <c r="D827" s="209"/>
      <c r="E827" s="210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22"/>
        <v>0</v>
      </c>
      <c r="I827" s="12"/>
    </row>
    <row r="828" spans="1:9" ht="12.4" hidden="1" customHeight="1">
      <c r="A828" s="11"/>
      <c r="B828" s="1"/>
      <c r="C828" s="36"/>
      <c r="D828" s="209"/>
      <c r="E828" s="210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22"/>
        <v>0</v>
      </c>
      <c r="I828" s="12"/>
    </row>
    <row r="829" spans="1:9" ht="12.4" hidden="1" customHeight="1">
      <c r="A829" s="11"/>
      <c r="B829" s="1"/>
      <c r="C829" s="36"/>
      <c r="D829" s="209"/>
      <c r="E829" s="210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22"/>
        <v>0</v>
      </c>
      <c r="I829" s="12"/>
    </row>
    <row r="830" spans="1:9" ht="12.4" hidden="1" customHeight="1">
      <c r="A830" s="11"/>
      <c r="B830" s="1"/>
      <c r="C830" s="37"/>
      <c r="D830" s="209"/>
      <c r="E830" s="210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22"/>
        <v>0</v>
      </c>
      <c r="I830" s="12"/>
    </row>
    <row r="831" spans="1:9" ht="12" hidden="1" customHeight="1">
      <c r="A831" s="11"/>
      <c r="B831" s="1"/>
      <c r="C831" s="36"/>
      <c r="D831" s="209"/>
      <c r="E831" s="210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ref="H831:H842" si="23">ROUND(IF(ISNUMBER(B831), G831*B831, 0),5)</f>
        <v>0</v>
      </c>
      <c r="I831" s="12"/>
    </row>
    <row r="832" spans="1:9" ht="12.4" hidden="1" customHeight="1">
      <c r="A832" s="11"/>
      <c r="B832" s="1"/>
      <c r="C832" s="36"/>
      <c r="D832" s="209"/>
      <c r="E832" s="210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23"/>
        <v>0</v>
      </c>
      <c r="I832" s="12"/>
    </row>
    <row r="833" spans="1:9" ht="12.4" hidden="1" customHeight="1">
      <c r="A833" s="11"/>
      <c r="B833" s="1"/>
      <c r="C833" s="36"/>
      <c r="D833" s="209"/>
      <c r="E833" s="210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23"/>
        <v>0</v>
      </c>
      <c r="I833" s="12"/>
    </row>
    <row r="834" spans="1:9" ht="12.4" hidden="1" customHeight="1">
      <c r="A834" s="11"/>
      <c r="B834" s="1"/>
      <c r="C834" s="36"/>
      <c r="D834" s="209"/>
      <c r="E834" s="210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23"/>
        <v>0</v>
      </c>
      <c r="I834" s="12"/>
    </row>
    <row r="835" spans="1:9" ht="12.4" hidden="1" customHeight="1">
      <c r="A835" s="11"/>
      <c r="B835" s="1"/>
      <c r="C835" s="36"/>
      <c r="D835" s="209"/>
      <c r="E835" s="210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23"/>
        <v>0</v>
      </c>
      <c r="I835" s="12"/>
    </row>
    <row r="836" spans="1:9" ht="12.4" hidden="1" customHeight="1">
      <c r="A836" s="11"/>
      <c r="B836" s="1"/>
      <c r="C836" s="36"/>
      <c r="D836" s="209"/>
      <c r="E836" s="210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23"/>
        <v>0</v>
      </c>
      <c r="I836" s="12"/>
    </row>
    <row r="837" spans="1:9" ht="12.4" hidden="1" customHeight="1">
      <c r="A837" s="11"/>
      <c r="B837" s="1"/>
      <c r="C837" s="36"/>
      <c r="D837" s="209"/>
      <c r="E837" s="210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23"/>
        <v>0</v>
      </c>
      <c r="I837" s="12"/>
    </row>
    <row r="838" spans="1:9" ht="12.4" hidden="1" customHeight="1">
      <c r="A838" s="11"/>
      <c r="B838" s="1"/>
      <c r="C838" s="36"/>
      <c r="D838" s="209"/>
      <c r="E838" s="210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23"/>
        <v>0</v>
      </c>
      <c r="I838" s="12"/>
    </row>
    <row r="839" spans="1:9" ht="12.4" hidden="1" customHeight="1">
      <c r="A839" s="11"/>
      <c r="B839" s="1"/>
      <c r="C839" s="36"/>
      <c r="D839" s="209"/>
      <c r="E839" s="210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23"/>
        <v>0</v>
      </c>
      <c r="I839" s="12"/>
    </row>
    <row r="840" spans="1:9" ht="12.4" hidden="1" customHeight="1">
      <c r="A840" s="11"/>
      <c r="B840" s="1"/>
      <c r="C840" s="36"/>
      <c r="D840" s="209"/>
      <c r="E840" s="210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23"/>
        <v>0</v>
      </c>
      <c r="I840" s="12"/>
    </row>
    <row r="841" spans="1:9" ht="12.4" hidden="1" customHeight="1">
      <c r="A841" s="11"/>
      <c r="B841" s="1"/>
      <c r="C841" s="36"/>
      <c r="D841" s="209"/>
      <c r="E841" s="210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23"/>
        <v>0</v>
      </c>
      <c r="I841" s="12"/>
    </row>
    <row r="842" spans="1:9" ht="12.4" hidden="1" customHeight="1">
      <c r="A842" s="11"/>
      <c r="B842" s="1"/>
      <c r="C842" s="36"/>
      <c r="D842" s="209"/>
      <c r="E842" s="210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si="23"/>
        <v>0</v>
      </c>
      <c r="I842" s="12"/>
    </row>
    <row r="843" spans="1:9" ht="12.4" hidden="1" customHeight="1">
      <c r="A843" s="11"/>
      <c r="B843" s="1"/>
      <c r="C843" s="36"/>
      <c r="D843" s="209"/>
      <c r="E843" s="210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ref="H843:H886" si="24">ROUND(IF(ISNUMBER(B843), G843*B843, 0),5)</f>
        <v>0</v>
      </c>
      <c r="I843" s="12"/>
    </row>
    <row r="844" spans="1:9" ht="12.4" hidden="1" customHeight="1">
      <c r="A844" s="11"/>
      <c r="B844" s="1"/>
      <c r="C844" s="36"/>
      <c r="D844" s="209"/>
      <c r="E844" s="210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24"/>
        <v>0</v>
      </c>
      <c r="I844" s="12"/>
    </row>
    <row r="845" spans="1:9" ht="12.4" hidden="1" customHeight="1">
      <c r="A845" s="11"/>
      <c r="B845" s="1"/>
      <c r="C845" s="36"/>
      <c r="D845" s="209"/>
      <c r="E845" s="210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24"/>
        <v>0</v>
      </c>
      <c r="I845" s="12"/>
    </row>
    <row r="846" spans="1:9" ht="12.4" hidden="1" customHeight="1">
      <c r="A846" s="11"/>
      <c r="B846" s="1"/>
      <c r="C846" s="37"/>
      <c r="D846" s="209"/>
      <c r="E846" s="210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24"/>
        <v>0</v>
      </c>
      <c r="I846" s="12"/>
    </row>
    <row r="847" spans="1:9" ht="12.4" hidden="1" customHeight="1">
      <c r="A847" s="11"/>
      <c r="B847" s="1"/>
      <c r="C847" s="37"/>
      <c r="D847" s="209"/>
      <c r="E847" s="210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24"/>
        <v>0</v>
      </c>
      <c r="I847" s="12"/>
    </row>
    <row r="848" spans="1:9" ht="12.4" hidden="1" customHeight="1">
      <c r="A848" s="11"/>
      <c r="B848" s="1"/>
      <c r="C848" s="36"/>
      <c r="D848" s="209"/>
      <c r="E848" s="210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24"/>
        <v>0</v>
      </c>
      <c r="I848" s="12"/>
    </row>
    <row r="849" spans="1:9" ht="12.4" hidden="1" customHeight="1">
      <c r="A849" s="11"/>
      <c r="B849" s="1"/>
      <c r="C849" s="36"/>
      <c r="D849" s="209"/>
      <c r="E849" s="210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24"/>
        <v>0</v>
      </c>
      <c r="I849" s="12"/>
    </row>
    <row r="850" spans="1:9" ht="12.4" hidden="1" customHeight="1">
      <c r="A850" s="11"/>
      <c r="B850" s="1"/>
      <c r="C850" s="36"/>
      <c r="D850" s="209"/>
      <c r="E850" s="210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24"/>
        <v>0</v>
      </c>
      <c r="I850" s="12"/>
    </row>
    <row r="851" spans="1:9" ht="12.4" hidden="1" customHeight="1">
      <c r="A851" s="11"/>
      <c r="B851" s="1"/>
      <c r="C851" s="36"/>
      <c r="D851" s="209"/>
      <c r="E851" s="210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24"/>
        <v>0</v>
      </c>
      <c r="I851" s="12"/>
    </row>
    <row r="852" spans="1:9" ht="12.4" hidden="1" customHeight="1">
      <c r="A852" s="11"/>
      <c r="B852" s="1"/>
      <c r="C852" s="36"/>
      <c r="D852" s="209"/>
      <c r="E852" s="210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24"/>
        <v>0</v>
      </c>
      <c r="I852" s="12"/>
    </row>
    <row r="853" spans="1:9" ht="12.4" hidden="1" customHeight="1">
      <c r="A853" s="11"/>
      <c r="B853" s="1"/>
      <c r="C853" s="36"/>
      <c r="D853" s="209"/>
      <c r="E853" s="210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24"/>
        <v>0</v>
      </c>
      <c r="I853" s="12"/>
    </row>
    <row r="854" spans="1:9" ht="12.4" hidden="1" customHeight="1">
      <c r="A854" s="11"/>
      <c r="B854" s="1"/>
      <c r="C854" s="36"/>
      <c r="D854" s="209"/>
      <c r="E854" s="210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24"/>
        <v>0</v>
      </c>
      <c r="I854" s="12"/>
    </row>
    <row r="855" spans="1:9" ht="12.4" hidden="1" customHeight="1">
      <c r="A855" s="11"/>
      <c r="B855" s="1"/>
      <c r="C855" s="36"/>
      <c r="D855" s="209"/>
      <c r="E855" s="210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24"/>
        <v>0</v>
      </c>
      <c r="I855" s="12"/>
    </row>
    <row r="856" spans="1:9" ht="12.4" hidden="1" customHeight="1">
      <c r="A856" s="11"/>
      <c r="B856" s="1"/>
      <c r="C856" s="36"/>
      <c r="D856" s="209"/>
      <c r="E856" s="210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24"/>
        <v>0</v>
      </c>
      <c r="I856" s="12"/>
    </row>
    <row r="857" spans="1:9" ht="12.4" hidden="1" customHeight="1">
      <c r="A857" s="11"/>
      <c r="B857" s="1"/>
      <c r="C857" s="36"/>
      <c r="D857" s="209"/>
      <c r="E857" s="210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24"/>
        <v>0</v>
      </c>
      <c r="I857" s="12"/>
    </row>
    <row r="858" spans="1:9" ht="12.4" hidden="1" customHeight="1">
      <c r="A858" s="11"/>
      <c r="B858" s="1"/>
      <c r="C858" s="37"/>
      <c r="D858" s="209"/>
      <c r="E858" s="210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24"/>
        <v>0</v>
      </c>
      <c r="I858" s="12"/>
    </row>
    <row r="859" spans="1:9" ht="12" hidden="1" customHeight="1">
      <c r="A859" s="11"/>
      <c r="B859" s="1"/>
      <c r="C859" s="36"/>
      <c r="D859" s="209"/>
      <c r="E859" s="210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24"/>
        <v>0</v>
      </c>
      <c r="I859" s="12"/>
    </row>
    <row r="860" spans="1:9" ht="12.4" hidden="1" customHeight="1">
      <c r="A860" s="11"/>
      <c r="B860" s="1"/>
      <c r="C860" s="36"/>
      <c r="D860" s="209"/>
      <c r="E860" s="210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24"/>
        <v>0</v>
      </c>
      <c r="I860" s="12"/>
    </row>
    <row r="861" spans="1:9" ht="12.4" hidden="1" customHeight="1">
      <c r="A861" s="11"/>
      <c r="B861" s="1"/>
      <c r="C861" s="36"/>
      <c r="D861" s="209"/>
      <c r="E861" s="210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24"/>
        <v>0</v>
      </c>
      <c r="I861" s="12"/>
    </row>
    <row r="862" spans="1:9" ht="12.4" hidden="1" customHeight="1">
      <c r="A862" s="11"/>
      <c r="B862" s="1"/>
      <c r="C862" s="36"/>
      <c r="D862" s="209"/>
      <c r="E862" s="210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24"/>
        <v>0</v>
      </c>
      <c r="I862" s="12"/>
    </row>
    <row r="863" spans="1:9" ht="12.4" hidden="1" customHeight="1">
      <c r="A863" s="11"/>
      <c r="B863" s="1"/>
      <c r="C863" s="36"/>
      <c r="D863" s="209"/>
      <c r="E863" s="210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24"/>
        <v>0</v>
      </c>
      <c r="I863" s="12"/>
    </row>
    <row r="864" spans="1:9" ht="12.4" hidden="1" customHeight="1">
      <c r="A864" s="11"/>
      <c r="B864" s="1"/>
      <c r="C864" s="36"/>
      <c r="D864" s="209"/>
      <c r="E864" s="210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24"/>
        <v>0</v>
      </c>
      <c r="I864" s="12"/>
    </row>
    <row r="865" spans="1:9" ht="12.4" hidden="1" customHeight="1">
      <c r="A865" s="11"/>
      <c r="B865" s="1"/>
      <c r="C865" s="36"/>
      <c r="D865" s="209"/>
      <c r="E865" s="210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24"/>
        <v>0</v>
      </c>
      <c r="I865" s="12"/>
    </row>
    <row r="866" spans="1:9" ht="12.4" hidden="1" customHeight="1">
      <c r="A866" s="11"/>
      <c r="B866" s="1"/>
      <c r="C866" s="36"/>
      <c r="D866" s="209"/>
      <c r="E866" s="210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24"/>
        <v>0</v>
      </c>
      <c r="I866" s="12"/>
    </row>
    <row r="867" spans="1:9" ht="12.4" hidden="1" customHeight="1">
      <c r="A867" s="11"/>
      <c r="B867" s="1"/>
      <c r="C867" s="36"/>
      <c r="D867" s="209"/>
      <c r="E867" s="210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24"/>
        <v>0</v>
      </c>
      <c r="I867" s="12"/>
    </row>
    <row r="868" spans="1:9" ht="12.4" hidden="1" customHeight="1">
      <c r="A868" s="11"/>
      <c r="B868" s="1"/>
      <c r="C868" s="36"/>
      <c r="D868" s="209"/>
      <c r="E868" s="210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24"/>
        <v>0</v>
      </c>
      <c r="I868" s="12"/>
    </row>
    <row r="869" spans="1:9" ht="12.4" hidden="1" customHeight="1">
      <c r="A869" s="11"/>
      <c r="B869" s="1"/>
      <c r="C869" s="36"/>
      <c r="D869" s="209"/>
      <c r="E869" s="210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24"/>
        <v>0</v>
      </c>
      <c r="I869" s="12"/>
    </row>
    <row r="870" spans="1:9" ht="12.4" hidden="1" customHeight="1">
      <c r="A870" s="11"/>
      <c r="B870" s="1"/>
      <c r="C870" s="36"/>
      <c r="D870" s="209"/>
      <c r="E870" s="210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24"/>
        <v>0</v>
      </c>
      <c r="I870" s="12"/>
    </row>
    <row r="871" spans="1:9" ht="12.4" hidden="1" customHeight="1">
      <c r="A871" s="11"/>
      <c r="B871" s="1"/>
      <c r="C871" s="36"/>
      <c r="D871" s="209"/>
      <c r="E871" s="210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24"/>
        <v>0</v>
      </c>
      <c r="I871" s="12"/>
    </row>
    <row r="872" spans="1:9" ht="12.4" hidden="1" customHeight="1">
      <c r="A872" s="11"/>
      <c r="B872" s="1"/>
      <c r="C872" s="36"/>
      <c r="D872" s="209"/>
      <c r="E872" s="210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24"/>
        <v>0</v>
      </c>
      <c r="I872" s="12"/>
    </row>
    <row r="873" spans="1:9" ht="12.4" hidden="1" customHeight="1">
      <c r="A873" s="11"/>
      <c r="B873" s="1"/>
      <c r="C873" s="36"/>
      <c r="D873" s="209"/>
      <c r="E873" s="210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24"/>
        <v>0</v>
      </c>
      <c r="I873" s="12"/>
    </row>
    <row r="874" spans="1:9" ht="12.4" hidden="1" customHeight="1">
      <c r="A874" s="11"/>
      <c r="B874" s="1"/>
      <c r="C874" s="36"/>
      <c r="D874" s="209"/>
      <c r="E874" s="210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24"/>
        <v>0</v>
      </c>
      <c r="I874" s="12"/>
    </row>
    <row r="875" spans="1:9" ht="12.4" hidden="1" customHeight="1">
      <c r="A875" s="11"/>
      <c r="B875" s="1"/>
      <c r="C875" s="36"/>
      <c r="D875" s="209"/>
      <c r="E875" s="210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24"/>
        <v>0</v>
      </c>
      <c r="I875" s="12"/>
    </row>
    <row r="876" spans="1:9" ht="12.4" hidden="1" customHeight="1">
      <c r="A876" s="11"/>
      <c r="B876" s="1"/>
      <c r="C876" s="36"/>
      <c r="D876" s="209"/>
      <c r="E876" s="210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24"/>
        <v>0</v>
      </c>
      <c r="I876" s="12"/>
    </row>
    <row r="877" spans="1:9" ht="12.4" hidden="1" customHeight="1">
      <c r="A877" s="11"/>
      <c r="B877" s="1"/>
      <c r="C877" s="36"/>
      <c r="D877" s="209"/>
      <c r="E877" s="210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24"/>
        <v>0</v>
      </c>
      <c r="I877" s="12"/>
    </row>
    <row r="878" spans="1:9" ht="12.4" hidden="1" customHeight="1">
      <c r="A878" s="11"/>
      <c r="B878" s="1"/>
      <c r="C878" s="36"/>
      <c r="D878" s="209"/>
      <c r="E878" s="210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24"/>
        <v>0</v>
      </c>
      <c r="I878" s="12"/>
    </row>
    <row r="879" spans="1:9" ht="12.4" hidden="1" customHeight="1">
      <c r="A879" s="11"/>
      <c r="B879" s="1"/>
      <c r="C879" s="36"/>
      <c r="D879" s="209"/>
      <c r="E879" s="210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24"/>
        <v>0</v>
      </c>
      <c r="I879" s="12"/>
    </row>
    <row r="880" spans="1:9" ht="12.4" hidden="1" customHeight="1">
      <c r="A880" s="11"/>
      <c r="B880" s="1"/>
      <c r="C880" s="36"/>
      <c r="D880" s="209"/>
      <c r="E880" s="210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24"/>
        <v>0</v>
      </c>
      <c r="I880" s="12"/>
    </row>
    <row r="881" spans="1:9" ht="12.4" hidden="1" customHeight="1">
      <c r="A881" s="11"/>
      <c r="B881" s="1"/>
      <c r="C881" s="36"/>
      <c r="D881" s="209"/>
      <c r="E881" s="210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24"/>
        <v>0</v>
      </c>
      <c r="I881" s="12"/>
    </row>
    <row r="882" spans="1:9" ht="12.4" hidden="1" customHeight="1">
      <c r="A882" s="11"/>
      <c r="B882" s="1"/>
      <c r="C882" s="36"/>
      <c r="D882" s="209"/>
      <c r="E882" s="210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24"/>
        <v>0</v>
      </c>
      <c r="I882" s="12"/>
    </row>
    <row r="883" spans="1:9" ht="12.4" hidden="1" customHeight="1">
      <c r="A883" s="11"/>
      <c r="B883" s="1"/>
      <c r="C883" s="36"/>
      <c r="D883" s="209"/>
      <c r="E883" s="210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24"/>
        <v>0</v>
      </c>
      <c r="I883" s="12"/>
    </row>
    <row r="884" spans="1:9" ht="12.4" hidden="1" customHeight="1">
      <c r="A884" s="11"/>
      <c r="B884" s="1"/>
      <c r="C884" s="36"/>
      <c r="D884" s="209"/>
      <c r="E884" s="210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24"/>
        <v>0</v>
      </c>
      <c r="I884" s="12"/>
    </row>
    <row r="885" spans="1:9" ht="12.4" hidden="1" customHeight="1">
      <c r="A885" s="11"/>
      <c r="B885" s="1"/>
      <c r="C885" s="36"/>
      <c r="D885" s="209"/>
      <c r="E885" s="210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24"/>
        <v>0</v>
      </c>
      <c r="I885" s="12"/>
    </row>
    <row r="886" spans="1:9" ht="12.4" hidden="1" customHeight="1">
      <c r="A886" s="11"/>
      <c r="B886" s="1"/>
      <c r="C886" s="37"/>
      <c r="D886" s="209"/>
      <c r="E886" s="210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24"/>
        <v>0</v>
      </c>
      <c r="I886" s="12"/>
    </row>
    <row r="887" spans="1:9" ht="12" hidden="1" customHeight="1">
      <c r="A887" s="11"/>
      <c r="B887" s="1"/>
      <c r="C887" s="36"/>
      <c r="D887" s="209"/>
      <c r="E887" s="210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ref="H887:H937" si="25">ROUND(IF(ISNUMBER(B887), G887*B887, 0),5)</f>
        <v>0</v>
      </c>
      <c r="I887" s="12"/>
    </row>
    <row r="888" spans="1:9" ht="12.4" hidden="1" customHeight="1">
      <c r="A888" s="11"/>
      <c r="B888" s="1"/>
      <c r="C888" s="36"/>
      <c r="D888" s="209"/>
      <c r="E888" s="210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25"/>
        <v>0</v>
      </c>
      <c r="I888" s="12"/>
    </row>
    <row r="889" spans="1:9" ht="12.4" hidden="1" customHeight="1">
      <c r="A889" s="11"/>
      <c r="B889" s="1"/>
      <c r="C889" s="36"/>
      <c r="D889" s="209"/>
      <c r="E889" s="210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25"/>
        <v>0</v>
      </c>
      <c r="I889" s="12"/>
    </row>
    <row r="890" spans="1:9" ht="12.4" hidden="1" customHeight="1">
      <c r="A890" s="11"/>
      <c r="B890" s="1"/>
      <c r="C890" s="36"/>
      <c r="D890" s="209"/>
      <c r="E890" s="210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25"/>
        <v>0</v>
      </c>
      <c r="I890" s="12"/>
    </row>
    <row r="891" spans="1:9" ht="12.4" hidden="1" customHeight="1">
      <c r="A891" s="11"/>
      <c r="B891" s="1"/>
      <c r="C891" s="36"/>
      <c r="D891" s="209"/>
      <c r="E891" s="210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25"/>
        <v>0</v>
      </c>
      <c r="I891" s="12"/>
    </row>
    <row r="892" spans="1:9" ht="12.4" hidden="1" customHeight="1">
      <c r="A892" s="11"/>
      <c r="B892" s="1"/>
      <c r="C892" s="36"/>
      <c r="D892" s="209"/>
      <c r="E892" s="210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25"/>
        <v>0</v>
      </c>
      <c r="I892" s="12"/>
    </row>
    <row r="893" spans="1:9" ht="12.4" hidden="1" customHeight="1">
      <c r="A893" s="11"/>
      <c r="B893" s="1"/>
      <c r="C893" s="36"/>
      <c r="D893" s="209"/>
      <c r="E893" s="210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25"/>
        <v>0</v>
      </c>
      <c r="I893" s="12"/>
    </row>
    <row r="894" spans="1:9" ht="12.4" hidden="1" customHeight="1">
      <c r="A894" s="11"/>
      <c r="B894" s="1"/>
      <c r="C894" s="36"/>
      <c r="D894" s="209"/>
      <c r="E894" s="210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25"/>
        <v>0</v>
      </c>
      <c r="I894" s="12"/>
    </row>
    <row r="895" spans="1:9" ht="12.4" hidden="1" customHeight="1">
      <c r="A895" s="11"/>
      <c r="B895" s="1"/>
      <c r="C895" s="36"/>
      <c r="D895" s="209"/>
      <c r="E895" s="210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25"/>
        <v>0</v>
      </c>
      <c r="I895" s="12"/>
    </row>
    <row r="896" spans="1:9" ht="12.4" hidden="1" customHeight="1">
      <c r="A896" s="11"/>
      <c r="B896" s="1"/>
      <c r="C896" s="36"/>
      <c r="D896" s="209"/>
      <c r="E896" s="210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25"/>
        <v>0</v>
      </c>
      <c r="I896" s="12"/>
    </row>
    <row r="897" spans="1:9" ht="12.4" hidden="1" customHeight="1">
      <c r="A897" s="11"/>
      <c r="B897" s="1"/>
      <c r="C897" s="36"/>
      <c r="D897" s="209"/>
      <c r="E897" s="210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25"/>
        <v>0</v>
      </c>
      <c r="I897" s="12"/>
    </row>
    <row r="898" spans="1:9" ht="12.4" hidden="1" customHeight="1">
      <c r="A898" s="11"/>
      <c r="B898" s="1"/>
      <c r="C898" s="36"/>
      <c r="D898" s="209"/>
      <c r="E898" s="210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25"/>
        <v>0</v>
      </c>
      <c r="I898" s="12"/>
    </row>
    <row r="899" spans="1:9" ht="12.4" hidden="1" customHeight="1">
      <c r="A899" s="11"/>
      <c r="B899" s="1"/>
      <c r="C899" s="36"/>
      <c r="D899" s="209"/>
      <c r="E899" s="210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25"/>
        <v>0</v>
      </c>
      <c r="I899" s="12"/>
    </row>
    <row r="900" spans="1:9" ht="12.4" hidden="1" customHeight="1">
      <c r="A900" s="11"/>
      <c r="B900" s="1"/>
      <c r="C900" s="36"/>
      <c r="D900" s="209"/>
      <c r="E900" s="210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25"/>
        <v>0</v>
      </c>
      <c r="I900" s="12"/>
    </row>
    <row r="901" spans="1:9" ht="12.4" hidden="1" customHeight="1">
      <c r="A901" s="11"/>
      <c r="B901" s="1"/>
      <c r="C901" s="36"/>
      <c r="D901" s="209"/>
      <c r="E901" s="210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25"/>
        <v>0</v>
      </c>
      <c r="I901" s="12"/>
    </row>
    <row r="902" spans="1:9" ht="12.4" hidden="1" customHeight="1">
      <c r="A902" s="11"/>
      <c r="B902" s="1"/>
      <c r="C902" s="36"/>
      <c r="D902" s="209"/>
      <c r="E902" s="210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25"/>
        <v>0</v>
      </c>
      <c r="I902" s="12"/>
    </row>
    <row r="903" spans="1:9" ht="12.4" hidden="1" customHeight="1">
      <c r="A903" s="11"/>
      <c r="B903" s="1"/>
      <c r="C903" s="36"/>
      <c r="D903" s="209"/>
      <c r="E903" s="210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25"/>
        <v>0</v>
      </c>
      <c r="I903" s="12"/>
    </row>
    <row r="904" spans="1:9" ht="12.4" hidden="1" customHeight="1">
      <c r="A904" s="11"/>
      <c r="B904" s="1"/>
      <c r="C904" s="36"/>
      <c r="D904" s="209"/>
      <c r="E904" s="210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25"/>
        <v>0</v>
      </c>
      <c r="I904" s="12"/>
    </row>
    <row r="905" spans="1:9" ht="12.4" hidden="1" customHeight="1">
      <c r="A905" s="11"/>
      <c r="B905" s="1"/>
      <c r="C905" s="36"/>
      <c r="D905" s="209"/>
      <c r="E905" s="210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25"/>
        <v>0</v>
      </c>
      <c r="I905" s="12"/>
    </row>
    <row r="906" spans="1:9" ht="12.4" hidden="1" customHeight="1">
      <c r="A906" s="11"/>
      <c r="B906" s="1"/>
      <c r="C906" s="36"/>
      <c r="D906" s="209"/>
      <c r="E906" s="210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25"/>
        <v>0</v>
      </c>
      <c r="I906" s="12"/>
    </row>
    <row r="907" spans="1:9" ht="12.4" hidden="1" customHeight="1">
      <c r="A907" s="11"/>
      <c r="B907" s="1"/>
      <c r="C907" s="36"/>
      <c r="D907" s="209"/>
      <c r="E907" s="210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25"/>
        <v>0</v>
      </c>
      <c r="I907" s="12"/>
    </row>
    <row r="908" spans="1:9" ht="12.4" hidden="1" customHeight="1">
      <c r="A908" s="11"/>
      <c r="B908" s="1"/>
      <c r="C908" s="36"/>
      <c r="D908" s="209"/>
      <c r="E908" s="210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5"/>
        <v>0</v>
      </c>
      <c r="I908" s="12"/>
    </row>
    <row r="909" spans="1:9" ht="12.4" hidden="1" customHeight="1">
      <c r="A909" s="11"/>
      <c r="B909" s="1"/>
      <c r="C909" s="36"/>
      <c r="D909" s="209"/>
      <c r="E909" s="210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5"/>
        <v>0</v>
      </c>
      <c r="I909" s="12"/>
    </row>
    <row r="910" spans="1:9" ht="12.4" hidden="1" customHeight="1">
      <c r="A910" s="11"/>
      <c r="B910" s="1"/>
      <c r="C910" s="37"/>
      <c r="D910" s="209"/>
      <c r="E910" s="210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5"/>
        <v>0</v>
      </c>
      <c r="I910" s="12"/>
    </row>
    <row r="911" spans="1:9" ht="12" hidden="1" customHeight="1">
      <c r="A911" s="11"/>
      <c r="B911" s="1"/>
      <c r="C911" s="36"/>
      <c r="D911" s="209"/>
      <c r="E911" s="210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5"/>
        <v>0</v>
      </c>
      <c r="I911" s="12"/>
    </row>
    <row r="912" spans="1:9" ht="12.4" hidden="1" customHeight="1">
      <c r="A912" s="11"/>
      <c r="B912" s="1"/>
      <c r="C912" s="36"/>
      <c r="D912" s="209"/>
      <c r="E912" s="210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5"/>
        <v>0</v>
      </c>
      <c r="I912" s="12"/>
    </row>
    <row r="913" spans="1:9" ht="12.4" hidden="1" customHeight="1">
      <c r="A913" s="11"/>
      <c r="B913" s="1"/>
      <c r="C913" s="36"/>
      <c r="D913" s="209"/>
      <c r="E913" s="210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5"/>
        <v>0</v>
      </c>
      <c r="I913" s="12"/>
    </row>
    <row r="914" spans="1:9" ht="12.4" hidden="1" customHeight="1">
      <c r="A914" s="11"/>
      <c r="B914" s="1"/>
      <c r="C914" s="36"/>
      <c r="D914" s="209"/>
      <c r="E914" s="210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5"/>
        <v>0</v>
      </c>
      <c r="I914" s="12"/>
    </row>
    <row r="915" spans="1:9" ht="12.4" hidden="1" customHeight="1">
      <c r="A915" s="11"/>
      <c r="B915" s="1"/>
      <c r="C915" s="36"/>
      <c r="D915" s="209"/>
      <c r="E915" s="210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5"/>
        <v>0</v>
      </c>
      <c r="I915" s="12"/>
    </row>
    <row r="916" spans="1:9" ht="12.4" hidden="1" customHeight="1">
      <c r="A916" s="11"/>
      <c r="B916" s="1"/>
      <c r="C916" s="36"/>
      <c r="D916" s="209"/>
      <c r="E916" s="210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5"/>
        <v>0</v>
      </c>
      <c r="I916" s="12"/>
    </row>
    <row r="917" spans="1:9" ht="12.4" hidden="1" customHeight="1">
      <c r="A917" s="11"/>
      <c r="B917" s="1"/>
      <c r="C917" s="36"/>
      <c r="D917" s="209"/>
      <c r="E917" s="210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5"/>
        <v>0</v>
      </c>
      <c r="I917" s="12"/>
    </row>
    <row r="918" spans="1:9" ht="12.4" hidden="1" customHeight="1">
      <c r="A918" s="11"/>
      <c r="B918" s="1"/>
      <c r="C918" s="36"/>
      <c r="D918" s="209"/>
      <c r="E918" s="210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5"/>
        <v>0</v>
      </c>
      <c r="I918" s="12"/>
    </row>
    <row r="919" spans="1:9" ht="12.4" hidden="1" customHeight="1">
      <c r="A919" s="11"/>
      <c r="B919" s="1"/>
      <c r="C919" s="36"/>
      <c r="D919" s="209"/>
      <c r="E919" s="210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5"/>
        <v>0</v>
      </c>
      <c r="I919" s="12"/>
    </row>
    <row r="920" spans="1:9" ht="12.4" hidden="1" customHeight="1">
      <c r="A920" s="11"/>
      <c r="B920" s="1"/>
      <c r="C920" s="36"/>
      <c r="D920" s="209"/>
      <c r="E920" s="210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5"/>
        <v>0</v>
      </c>
      <c r="I920" s="12"/>
    </row>
    <row r="921" spans="1:9" ht="12.4" hidden="1" customHeight="1">
      <c r="A921" s="11"/>
      <c r="B921" s="1"/>
      <c r="C921" s="36"/>
      <c r="D921" s="209"/>
      <c r="E921" s="210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5"/>
        <v>0</v>
      </c>
      <c r="I921" s="12"/>
    </row>
    <row r="922" spans="1:9" ht="12.4" hidden="1" customHeight="1">
      <c r="A922" s="11"/>
      <c r="B922" s="1"/>
      <c r="C922" s="36"/>
      <c r="D922" s="209"/>
      <c r="E922" s="210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5"/>
        <v>0</v>
      </c>
      <c r="I922" s="12"/>
    </row>
    <row r="923" spans="1:9" ht="12.4" hidden="1" customHeight="1">
      <c r="A923" s="11"/>
      <c r="B923" s="1"/>
      <c r="C923" s="36"/>
      <c r="D923" s="209"/>
      <c r="E923" s="210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5"/>
        <v>0</v>
      </c>
      <c r="I923" s="12"/>
    </row>
    <row r="924" spans="1:9" ht="12.4" hidden="1" customHeight="1">
      <c r="A924" s="11"/>
      <c r="B924" s="1"/>
      <c r="C924" s="36"/>
      <c r="D924" s="209"/>
      <c r="E924" s="210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5"/>
        <v>0</v>
      </c>
      <c r="I924" s="12"/>
    </row>
    <row r="925" spans="1:9" ht="12.4" hidden="1" customHeight="1">
      <c r="A925" s="11"/>
      <c r="B925" s="1"/>
      <c r="C925" s="36"/>
      <c r="D925" s="209"/>
      <c r="E925" s="210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5"/>
        <v>0</v>
      </c>
      <c r="I925" s="12"/>
    </row>
    <row r="926" spans="1:9" ht="12.4" hidden="1" customHeight="1">
      <c r="A926" s="11"/>
      <c r="B926" s="1"/>
      <c r="C926" s="36"/>
      <c r="D926" s="209"/>
      <c r="E926" s="210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5"/>
        <v>0</v>
      </c>
      <c r="I926" s="12"/>
    </row>
    <row r="927" spans="1:9" ht="12.4" hidden="1" customHeight="1">
      <c r="A927" s="11"/>
      <c r="B927" s="1"/>
      <c r="C927" s="36"/>
      <c r="D927" s="209"/>
      <c r="E927" s="210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5"/>
        <v>0</v>
      </c>
      <c r="I927" s="12"/>
    </row>
    <row r="928" spans="1:9" ht="12.4" hidden="1" customHeight="1">
      <c r="A928" s="11"/>
      <c r="B928" s="1"/>
      <c r="C928" s="36"/>
      <c r="D928" s="209"/>
      <c r="E928" s="210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5"/>
        <v>0</v>
      </c>
      <c r="I928" s="12"/>
    </row>
    <row r="929" spans="1:9" ht="12.4" hidden="1" customHeight="1">
      <c r="A929" s="11"/>
      <c r="B929" s="1"/>
      <c r="C929" s="36"/>
      <c r="D929" s="209"/>
      <c r="E929" s="210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5"/>
        <v>0</v>
      </c>
      <c r="I929" s="12"/>
    </row>
    <row r="930" spans="1:9" ht="12.4" hidden="1" customHeight="1">
      <c r="A930" s="11"/>
      <c r="B930" s="1"/>
      <c r="C930" s="36"/>
      <c r="D930" s="209"/>
      <c r="E930" s="210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5"/>
        <v>0</v>
      </c>
      <c r="I930" s="12"/>
    </row>
    <row r="931" spans="1:9" ht="12.4" hidden="1" customHeight="1">
      <c r="A931" s="11"/>
      <c r="B931" s="1"/>
      <c r="C931" s="36"/>
      <c r="D931" s="209"/>
      <c r="E931" s="210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5"/>
        <v>0</v>
      </c>
      <c r="I931" s="12"/>
    </row>
    <row r="932" spans="1:9" ht="12.4" hidden="1" customHeight="1">
      <c r="A932" s="11"/>
      <c r="B932" s="1"/>
      <c r="C932" s="36"/>
      <c r="D932" s="209"/>
      <c r="E932" s="210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5"/>
        <v>0</v>
      </c>
      <c r="I932" s="12"/>
    </row>
    <row r="933" spans="1:9" ht="12.4" hidden="1" customHeight="1">
      <c r="A933" s="11"/>
      <c r="B933" s="1"/>
      <c r="C933" s="36"/>
      <c r="D933" s="209"/>
      <c r="E933" s="210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5"/>
        <v>0</v>
      </c>
      <c r="I933" s="12"/>
    </row>
    <row r="934" spans="1:9" ht="12.4" hidden="1" customHeight="1">
      <c r="A934" s="11"/>
      <c r="B934" s="1"/>
      <c r="C934" s="36"/>
      <c r="D934" s="209"/>
      <c r="E934" s="210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5"/>
        <v>0</v>
      </c>
      <c r="I934" s="12"/>
    </row>
    <row r="935" spans="1:9" ht="12.4" hidden="1" customHeight="1">
      <c r="A935" s="11"/>
      <c r="B935" s="1"/>
      <c r="C935" s="36"/>
      <c r="D935" s="209"/>
      <c r="E935" s="210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5"/>
        <v>0</v>
      </c>
      <c r="I935" s="12"/>
    </row>
    <row r="936" spans="1:9" ht="12.4" hidden="1" customHeight="1">
      <c r="A936" s="11"/>
      <c r="B936" s="1"/>
      <c r="C936" s="36"/>
      <c r="D936" s="209"/>
      <c r="E936" s="210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5"/>
        <v>0</v>
      </c>
      <c r="I936" s="12"/>
    </row>
    <row r="937" spans="1:9" ht="12.4" hidden="1" customHeight="1">
      <c r="A937" s="11"/>
      <c r="B937" s="1"/>
      <c r="C937" s="36"/>
      <c r="D937" s="209"/>
      <c r="E937" s="210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 t="shared" si="25"/>
        <v>0</v>
      </c>
      <c r="I937" s="12"/>
    </row>
    <row r="938" spans="1:9" ht="12.4" hidden="1" customHeight="1">
      <c r="A938" s="11"/>
      <c r="B938" s="1"/>
      <c r="C938" s="37"/>
      <c r="D938" s="209"/>
      <c r="E938" s="210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>ROUND(IF(ISNUMBER(B938), G938*B938, 0),5)</f>
        <v>0</v>
      </c>
      <c r="I938" s="12"/>
    </row>
    <row r="939" spans="1:9" ht="12" hidden="1" customHeight="1">
      <c r="A939" s="11"/>
      <c r="B939" s="1"/>
      <c r="C939" s="36"/>
      <c r="D939" s="209"/>
      <c r="E939" s="210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ref="H939:H1002" si="26">ROUND(IF(ISNUMBER(B939), G939*B939, 0),5)</f>
        <v>0</v>
      </c>
      <c r="I939" s="12"/>
    </row>
    <row r="940" spans="1:9" ht="12.4" hidden="1" customHeight="1">
      <c r="A940" s="11"/>
      <c r="B940" s="1"/>
      <c r="C940" s="36"/>
      <c r="D940" s="209"/>
      <c r="E940" s="210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6"/>
        <v>0</v>
      </c>
      <c r="I940" s="12"/>
    </row>
    <row r="941" spans="1:9" ht="12.4" hidden="1" customHeight="1">
      <c r="A941" s="11"/>
      <c r="B941" s="1"/>
      <c r="C941" s="36"/>
      <c r="D941" s="209"/>
      <c r="E941" s="210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6"/>
        <v>0</v>
      </c>
      <c r="I941" s="12"/>
    </row>
    <row r="942" spans="1:9" ht="12.4" hidden="1" customHeight="1">
      <c r="A942" s="11"/>
      <c r="B942" s="1"/>
      <c r="C942" s="36"/>
      <c r="D942" s="209"/>
      <c r="E942" s="210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6"/>
        <v>0</v>
      </c>
      <c r="I942" s="12"/>
    </row>
    <row r="943" spans="1:9" ht="12.4" hidden="1" customHeight="1">
      <c r="A943" s="11"/>
      <c r="B943" s="1"/>
      <c r="C943" s="36"/>
      <c r="D943" s="209"/>
      <c r="E943" s="210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6"/>
        <v>0</v>
      </c>
      <c r="I943" s="12"/>
    </row>
    <row r="944" spans="1:9" ht="12.4" hidden="1" customHeight="1">
      <c r="A944" s="11"/>
      <c r="B944" s="1"/>
      <c r="C944" s="36"/>
      <c r="D944" s="209"/>
      <c r="E944" s="210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6"/>
        <v>0</v>
      </c>
      <c r="I944" s="12"/>
    </row>
    <row r="945" spans="1:9" ht="12.4" hidden="1" customHeight="1">
      <c r="A945" s="11"/>
      <c r="B945" s="1"/>
      <c r="C945" s="36"/>
      <c r="D945" s="209"/>
      <c r="E945" s="210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6"/>
        <v>0</v>
      </c>
      <c r="I945" s="12"/>
    </row>
    <row r="946" spans="1:9" ht="12.4" hidden="1" customHeight="1">
      <c r="A946" s="11"/>
      <c r="B946" s="1"/>
      <c r="C946" s="36"/>
      <c r="D946" s="209"/>
      <c r="E946" s="210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6"/>
        <v>0</v>
      </c>
      <c r="I946" s="12"/>
    </row>
    <row r="947" spans="1:9" ht="12.4" hidden="1" customHeight="1">
      <c r="A947" s="11"/>
      <c r="B947" s="1"/>
      <c r="C947" s="36"/>
      <c r="D947" s="209"/>
      <c r="E947" s="210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6"/>
        <v>0</v>
      </c>
      <c r="I947" s="12"/>
    </row>
    <row r="948" spans="1:9" ht="12.4" hidden="1" customHeight="1">
      <c r="A948" s="11"/>
      <c r="B948" s="1"/>
      <c r="C948" s="36"/>
      <c r="D948" s="209"/>
      <c r="E948" s="210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6"/>
        <v>0</v>
      </c>
      <c r="I948" s="12"/>
    </row>
    <row r="949" spans="1:9" ht="12.4" hidden="1" customHeight="1">
      <c r="A949" s="11"/>
      <c r="B949" s="1"/>
      <c r="C949" s="36"/>
      <c r="D949" s="209"/>
      <c r="E949" s="210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6"/>
        <v>0</v>
      </c>
      <c r="I949" s="12"/>
    </row>
    <row r="950" spans="1:9" ht="12.4" hidden="1" customHeight="1">
      <c r="A950" s="11"/>
      <c r="B950" s="1"/>
      <c r="C950" s="36"/>
      <c r="D950" s="209"/>
      <c r="E950" s="210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6"/>
        <v>0</v>
      </c>
      <c r="I950" s="12"/>
    </row>
    <row r="951" spans="1:9" ht="12.4" hidden="1" customHeight="1">
      <c r="A951" s="11"/>
      <c r="B951" s="1"/>
      <c r="C951" s="36"/>
      <c r="D951" s="209"/>
      <c r="E951" s="210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6"/>
        <v>0</v>
      </c>
      <c r="I951" s="12"/>
    </row>
    <row r="952" spans="1:9" ht="12" hidden="1" customHeight="1">
      <c r="A952" s="11"/>
      <c r="B952" s="1"/>
      <c r="C952" s="36"/>
      <c r="D952" s="209"/>
      <c r="E952" s="210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6"/>
        <v>0</v>
      </c>
      <c r="I952" s="12"/>
    </row>
    <row r="953" spans="1:9" ht="12.4" hidden="1" customHeight="1">
      <c r="A953" s="11"/>
      <c r="B953" s="1"/>
      <c r="C953" s="36"/>
      <c r="D953" s="209"/>
      <c r="E953" s="210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6"/>
        <v>0</v>
      </c>
      <c r="I953" s="12"/>
    </row>
    <row r="954" spans="1:9" ht="12.4" hidden="1" customHeight="1">
      <c r="A954" s="11"/>
      <c r="B954" s="1"/>
      <c r="C954" s="36"/>
      <c r="D954" s="209"/>
      <c r="E954" s="210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6"/>
        <v>0</v>
      </c>
      <c r="I954" s="12"/>
    </row>
    <row r="955" spans="1:9" ht="12.4" hidden="1" customHeight="1">
      <c r="A955" s="11"/>
      <c r="B955" s="1"/>
      <c r="C955" s="36"/>
      <c r="D955" s="209"/>
      <c r="E955" s="210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6"/>
        <v>0</v>
      </c>
      <c r="I955" s="12"/>
    </row>
    <row r="956" spans="1:9" ht="12.4" hidden="1" customHeight="1">
      <c r="A956" s="11"/>
      <c r="B956" s="1"/>
      <c r="C956" s="36"/>
      <c r="D956" s="209"/>
      <c r="E956" s="210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6"/>
        <v>0</v>
      </c>
      <c r="I956" s="12"/>
    </row>
    <row r="957" spans="1:9" ht="12.4" hidden="1" customHeight="1">
      <c r="A957" s="11"/>
      <c r="B957" s="1"/>
      <c r="C957" s="36"/>
      <c r="D957" s="209"/>
      <c r="E957" s="210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6"/>
        <v>0</v>
      </c>
      <c r="I957" s="12"/>
    </row>
    <row r="958" spans="1:9" ht="12.4" hidden="1" customHeight="1">
      <c r="A958" s="11"/>
      <c r="B958" s="1"/>
      <c r="C958" s="36"/>
      <c r="D958" s="209"/>
      <c r="E958" s="210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6"/>
        <v>0</v>
      </c>
      <c r="I958" s="12"/>
    </row>
    <row r="959" spans="1:9" ht="12.4" hidden="1" customHeight="1">
      <c r="A959" s="11"/>
      <c r="B959" s="1"/>
      <c r="C959" s="36"/>
      <c r="D959" s="209"/>
      <c r="E959" s="210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6"/>
        <v>0</v>
      </c>
      <c r="I959" s="12"/>
    </row>
    <row r="960" spans="1:9" ht="12.4" hidden="1" customHeight="1">
      <c r="A960" s="11"/>
      <c r="B960" s="1"/>
      <c r="C960" s="36"/>
      <c r="D960" s="209"/>
      <c r="E960" s="210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6"/>
        <v>0</v>
      </c>
      <c r="I960" s="12"/>
    </row>
    <row r="961" spans="1:9" ht="12.4" hidden="1" customHeight="1">
      <c r="A961" s="11"/>
      <c r="B961" s="1"/>
      <c r="C961" s="36"/>
      <c r="D961" s="209"/>
      <c r="E961" s="210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6"/>
        <v>0</v>
      </c>
      <c r="I961" s="12"/>
    </row>
    <row r="962" spans="1:9" ht="12.4" hidden="1" customHeight="1">
      <c r="A962" s="11"/>
      <c r="B962" s="1"/>
      <c r="C962" s="36"/>
      <c r="D962" s="209"/>
      <c r="E962" s="210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6"/>
        <v>0</v>
      </c>
      <c r="I962" s="12"/>
    </row>
    <row r="963" spans="1:9" ht="12.4" hidden="1" customHeight="1">
      <c r="A963" s="11"/>
      <c r="B963" s="1"/>
      <c r="C963" s="36"/>
      <c r="D963" s="209"/>
      <c r="E963" s="210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6"/>
        <v>0</v>
      </c>
      <c r="I963" s="12"/>
    </row>
    <row r="964" spans="1:9" ht="12.4" hidden="1" customHeight="1">
      <c r="A964" s="11"/>
      <c r="B964" s="1"/>
      <c r="C964" s="36"/>
      <c r="D964" s="209"/>
      <c r="E964" s="210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6"/>
        <v>0</v>
      </c>
      <c r="I964" s="12"/>
    </row>
    <row r="965" spans="1:9" ht="12.4" hidden="1" customHeight="1">
      <c r="A965" s="11"/>
      <c r="B965" s="1"/>
      <c r="C965" s="36"/>
      <c r="D965" s="209"/>
      <c r="E965" s="210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6"/>
        <v>0</v>
      </c>
      <c r="I965" s="12"/>
    </row>
    <row r="966" spans="1:9" ht="12.4" hidden="1" customHeight="1">
      <c r="A966" s="11"/>
      <c r="B966" s="1"/>
      <c r="C966" s="36"/>
      <c r="D966" s="209"/>
      <c r="E966" s="210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6"/>
        <v>0</v>
      </c>
      <c r="I966" s="12"/>
    </row>
    <row r="967" spans="1:9" ht="12.4" hidden="1" customHeight="1">
      <c r="A967" s="11"/>
      <c r="B967" s="1"/>
      <c r="C967" s="36"/>
      <c r="D967" s="209"/>
      <c r="E967" s="210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6"/>
        <v>0</v>
      </c>
      <c r="I967" s="12"/>
    </row>
    <row r="968" spans="1:9" ht="12.4" hidden="1" customHeight="1">
      <c r="A968" s="11"/>
      <c r="B968" s="1"/>
      <c r="C968" s="36"/>
      <c r="D968" s="209"/>
      <c r="E968" s="210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6"/>
        <v>0</v>
      </c>
      <c r="I968" s="12"/>
    </row>
    <row r="969" spans="1:9" ht="12.4" hidden="1" customHeight="1">
      <c r="A969" s="11"/>
      <c r="B969" s="1"/>
      <c r="C969" s="36"/>
      <c r="D969" s="209"/>
      <c r="E969" s="210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6"/>
        <v>0</v>
      </c>
      <c r="I969" s="12"/>
    </row>
    <row r="970" spans="1:9" ht="12.4" hidden="1" customHeight="1">
      <c r="A970" s="11"/>
      <c r="B970" s="1"/>
      <c r="C970" s="36"/>
      <c r="D970" s="209"/>
      <c r="E970" s="210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6"/>
        <v>0</v>
      </c>
      <c r="I970" s="12"/>
    </row>
    <row r="971" spans="1:9" ht="12.4" hidden="1" customHeight="1">
      <c r="A971" s="11"/>
      <c r="B971" s="1"/>
      <c r="C971" s="36"/>
      <c r="D971" s="209"/>
      <c r="E971" s="210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6"/>
        <v>0</v>
      </c>
      <c r="I971" s="12"/>
    </row>
    <row r="972" spans="1:9" ht="12.4" hidden="1" customHeight="1">
      <c r="A972" s="11"/>
      <c r="B972" s="1"/>
      <c r="C972" s="36"/>
      <c r="D972" s="209"/>
      <c r="E972" s="210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6"/>
        <v>0</v>
      </c>
      <c r="I972" s="12"/>
    </row>
    <row r="973" spans="1:9" ht="12.4" hidden="1" customHeight="1">
      <c r="A973" s="11"/>
      <c r="B973" s="1"/>
      <c r="C973" s="36"/>
      <c r="D973" s="209"/>
      <c r="E973" s="210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6"/>
        <v>0</v>
      </c>
      <c r="I973" s="12"/>
    </row>
    <row r="974" spans="1:9" ht="12.4" hidden="1" customHeight="1">
      <c r="A974" s="11"/>
      <c r="B974" s="1"/>
      <c r="C974" s="36"/>
      <c r="D974" s="209"/>
      <c r="E974" s="210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6"/>
        <v>0</v>
      </c>
      <c r="I974" s="12"/>
    </row>
    <row r="975" spans="1:9" ht="12.4" hidden="1" customHeight="1">
      <c r="A975" s="11"/>
      <c r="B975" s="1"/>
      <c r="C975" s="37"/>
      <c r="D975" s="209"/>
      <c r="E975" s="210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6"/>
        <v>0</v>
      </c>
      <c r="I975" s="12"/>
    </row>
    <row r="976" spans="1:9" ht="12" hidden="1" customHeight="1">
      <c r="A976" s="11"/>
      <c r="B976" s="1"/>
      <c r="C976" s="36"/>
      <c r="D976" s="209"/>
      <c r="E976" s="210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6"/>
        <v>0</v>
      </c>
      <c r="I976" s="12"/>
    </row>
    <row r="977" spans="1:9" ht="12.4" hidden="1" customHeight="1">
      <c r="A977" s="11"/>
      <c r="B977" s="1"/>
      <c r="C977" s="36"/>
      <c r="D977" s="209"/>
      <c r="E977" s="210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6"/>
        <v>0</v>
      </c>
      <c r="I977" s="12"/>
    </row>
    <row r="978" spans="1:9" ht="12.4" hidden="1" customHeight="1">
      <c r="A978" s="11"/>
      <c r="B978" s="1"/>
      <c r="C978" s="36"/>
      <c r="D978" s="209"/>
      <c r="E978" s="210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6"/>
        <v>0</v>
      </c>
      <c r="I978" s="12"/>
    </row>
    <row r="979" spans="1:9" ht="12.4" hidden="1" customHeight="1">
      <c r="A979" s="11"/>
      <c r="B979" s="1"/>
      <c r="C979" s="36"/>
      <c r="D979" s="209"/>
      <c r="E979" s="210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6"/>
        <v>0</v>
      </c>
      <c r="I979" s="12"/>
    </row>
    <row r="980" spans="1:9" ht="12.4" hidden="1" customHeight="1">
      <c r="A980" s="11"/>
      <c r="B980" s="1"/>
      <c r="C980" s="36"/>
      <c r="D980" s="209"/>
      <c r="E980" s="210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6"/>
        <v>0</v>
      </c>
      <c r="I980" s="12"/>
    </row>
    <row r="981" spans="1:9" ht="12.4" hidden="1" customHeight="1">
      <c r="A981" s="11"/>
      <c r="B981" s="1"/>
      <c r="C981" s="36"/>
      <c r="D981" s="209"/>
      <c r="E981" s="210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6"/>
        <v>0</v>
      </c>
      <c r="I981" s="12"/>
    </row>
    <row r="982" spans="1:9" ht="12.4" hidden="1" customHeight="1">
      <c r="A982" s="11"/>
      <c r="B982" s="1"/>
      <c r="C982" s="36"/>
      <c r="D982" s="209"/>
      <c r="E982" s="210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6"/>
        <v>0</v>
      </c>
      <c r="I982" s="12"/>
    </row>
    <row r="983" spans="1:9" ht="12.4" hidden="1" customHeight="1">
      <c r="A983" s="11"/>
      <c r="B983" s="1"/>
      <c r="C983" s="36"/>
      <c r="D983" s="209"/>
      <c r="E983" s="210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6"/>
        <v>0</v>
      </c>
      <c r="I983" s="12"/>
    </row>
    <row r="984" spans="1:9" ht="12.4" hidden="1" customHeight="1">
      <c r="A984" s="11"/>
      <c r="B984" s="1"/>
      <c r="C984" s="36"/>
      <c r="D984" s="209"/>
      <c r="E984" s="210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6"/>
        <v>0</v>
      </c>
      <c r="I984" s="12"/>
    </row>
    <row r="985" spans="1:9" ht="12.4" hidden="1" customHeight="1">
      <c r="A985" s="11"/>
      <c r="B985" s="1"/>
      <c r="C985" s="36"/>
      <c r="D985" s="209"/>
      <c r="E985" s="210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6"/>
        <v>0</v>
      </c>
      <c r="I985" s="12"/>
    </row>
    <row r="986" spans="1:9" ht="12.4" hidden="1" customHeight="1">
      <c r="A986" s="11"/>
      <c r="B986" s="1"/>
      <c r="C986" s="36"/>
      <c r="D986" s="209"/>
      <c r="E986" s="210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6"/>
        <v>0</v>
      </c>
      <c r="I986" s="12"/>
    </row>
    <row r="987" spans="1:9" ht="12.4" hidden="1" customHeight="1">
      <c r="A987" s="11"/>
      <c r="B987" s="1"/>
      <c r="C987" s="36"/>
      <c r="D987" s="209"/>
      <c r="E987" s="210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6"/>
        <v>0</v>
      </c>
      <c r="I987" s="12"/>
    </row>
    <row r="988" spans="1:9" ht="12.4" hidden="1" customHeight="1">
      <c r="A988" s="11"/>
      <c r="B988" s="1"/>
      <c r="C988" s="36"/>
      <c r="D988" s="209"/>
      <c r="E988" s="210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6"/>
        <v>0</v>
      </c>
      <c r="I988" s="12"/>
    </row>
    <row r="989" spans="1:9" ht="12.4" hidden="1" customHeight="1">
      <c r="A989" s="11"/>
      <c r="B989" s="1"/>
      <c r="C989" s="36"/>
      <c r="D989" s="209"/>
      <c r="E989" s="210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6"/>
        <v>0</v>
      </c>
      <c r="I989" s="12"/>
    </row>
    <row r="990" spans="1:9" ht="12.4" hidden="1" customHeight="1">
      <c r="A990" s="11"/>
      <c r="B990" s="1"/>
      <c r="C990" s="36"/>
      <c r="D990" s="209"/>
      <c r="E990" s="210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6"/>
        <v>0</v>
      </c>
      <c r="I990" s="12"/>
    </row>
    <row r="991" spans="1:9" ht="12.4" hidden="1" customHeight="1">
      <c r="A991" s="11"/>
      <c r="B991" s="1"/>
      <c r="C991" s="36"/>
      <c r="D991" s="209"/>
      <c r="E991" s="210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6"/>
        <v>0</v>
      </c>
      <c r="I991" s="12"/>
    </row>
    <row r="992" spans="1:9" ht="12.4" hidden="1" customHeight="1">
      <c r="A992" s="11"/>
      <c r="B992" s="1"/>
      <c r="C992" s="36"/>
      <c r="D992" s="209"/>
      <c r="E992" s="210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6"/>
        <v>0</v>
      </c>
      <c r="I992" s="12"/>
    </row>
    <row r="993" spans="1:9" ht="12.4" hidden="1" customHeight="1">
      <c r="A993" s="11"/>
      <c r="B993" s="1"/>
      <c r="C993" s="36"/>
      <c r="D993" s="209"/>
      <c r="E993" s="210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6"/>
        <v>0</v>
      </c>
      <c r="I993" s="12"/>
    </row>
    <row r="994" spans="1:9" ht="12.4" hidden="1" customHeight="1">
      <c r="A994" s="11"/>
      <c r="B994" s="1"/>
      <c r="C994" s="36"/>
      <c r="D994" s="209"/>
      <c r="E994" s="210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6"/>
        <v>0</v>
      </c>
      <c r="I994" s="12"/>
    </row>
    <row r="995" spans="1:9" ht="12.4" hidden="1" customHeight="1">
      <c r="A995" s="11"/>
      <c r="B995" s="1"/>
      <c r="C995" s="36"/>
      <c r="D995" s="209"/>
      <c r="E995" s="210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6"/>
        <v>0</v>
      </c>
      <c r="I995" s="12"/>
    </row>
    <row r="996" spans="1:9" ht="12.4" hidden="1" customHeight="1">
      <c r="A996" s="11"/>
      <c r="B996" s="1"/>
      <c r="C996" s="36"/>
      <c r="D996" s="209"/>
      <c r="E996" s="210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6"/>
        <v>0</v>
      </c>
      <c r="I996" s="12"/>
    </row>
    <row r="997" spans="1:9" ht="12.4" hidden="1" customHeight="1">
      <c r="A997" s="11"/>
      <c r="B997" s="1"/>
      <c r="C997" s="36"/>
      <c r="D997" s="209"/>
      <c r="E997" s="210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6"/>
        <v>0</v>
      </c>
      <c r="I997" s="12"/>
    </row>
    <row r="998" spans="1:9" ht="12.4" hidden="1" customHeight="1">
      <c r="A998" s="11"/>
      <c r="B998" s="1"/>
      <c r="C998" s="36"/>
      <c r="D998" s="209"/>
      <c r="E998" s="210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6"/>
        <v>0</v>
      </c>
      <c r="I998" s="12"/>
    </row>
    <row r="999" spans="1:9" ht="12.4" hidden="1" customHeight="1">
      <c r="A999" s="11"/>
      <c r="B999" s="1"/>
      <c r="C999" s="36"/>
      <c r="D999" s="209"/>
      <c r="E999" s="210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6"/>
        <v>0</v>
      </c>
      <c r="I999" s="12"/>
    </row>
    <row r="1000" spans="1:9" ht="12.4" hidden="1" customHeight="1">
      <c r="A1000" s="11"/>
      <c r="B1000" s="1"/>
      <c r="C1000" s="36"/>
      <c r="D1000" s="209"/>
      <c r="E1000" s="210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6"/>
        <v>0</v>
      </c>
      <c r="I1000" s="12"/>
    </row>
    <row r="1001" spans="1:9" ht="12.4" hidden="1" customHeight="1">
      <c r="A1001" s="11"/>
      <c r="B1001" s="1"/>
      <c r="C1001" s="36"/>
      <c r="D1001" s="209"/>
      <c r="E1001" s="210"/>
      <c r="F1001" s="41" t="str">
        <f>VLOOKUP(C1001,'[2]Acha Air Sales Price List'!$B$1:$D$65536,3,FALSE)</f>
        <v>Exchange rate :</v>
      </c>
      <c r="G1001" s="19">
        <f>ROUND(IF(ISBLANK(C1001),0,VLOOKUP(C1001,'[2]Acha Air Sales Price List'!$B$1:$X$65536,12,FALSE)*$L$14),2)</f>
        <v>0</v>
      </c>
      <c r="H1001" s="20">
        <f t="shared" si="26"/>
        <v>0</v>
      </c>
      <c r="I1001" s="12"/>
    </row>
    <row r="1002" spans="1:9" ht="12.4" customHeight="1">
      <c r="A1002" s="11"/>
      <c r="B1002" s="1"/>
      <c r="C1002" s="100"/>
      <c r="D1002" s="209"/>
      <c r="E1002" s="210"/>
      <c r="F1002" s="41"/>
      <c r="G1002" s="19">
        <f>ROUND(IF(ISBLANK(C1002),0,VLOOKUP(C1002,'[2]Acha Air Sales Price List'!$B$1:$X$65536,12,FALSE)*$L$14),2)</f>
        <v>0</v>
      </c>
      <c r="H1002" s="20">
        <f t="shared" si="26"/>
        <v>0</v>
      </c>
      <c r="I1002" s="12"/>
    </row>
    <row r="1003" spans="1:9">
      <c r="A1003" s="11"/>
      <c r="B1003" s="1"/>
      <c r="C1003" s="37"/>
      <c r="D1003" s="211"/>
      <c r="E1003" s="212"/>
      <c r="F1003" s="41" t="s">
        <v>197</v>
      </c>
      <c r="G1003" s="19"/>
      <c r="H1003" s="20">
        <f>SUM(H20:H1002)</f>
        <v>66240.129999999917</v>
      </c>
      <c r="I1003" s="12"/>
    </row>
    <row r="1004" spans="1:9">
      <c r="A1004" s="11"/>
      <c r="B1004" s="1"/>
      <c r="C1004" s="37"/>
      <c r="D1004" s="211"/>
      <c r="E1004" s="212"/>
      <c r="F1004" s="41" t="s">
        <v>196</v>
      </c>
      <c r="G1004" s="19"/>
      <c r="H1004" s="20">
        <f>ROUND(H1003*-0.05,2)</f>
        <v>-3312.01</v>
      </c>
      <c r="I1004" s="12"/>
    </row>
    <row r="1005" spans="1:9">
      <c r="A1005" s="11"/>
      <c r="B1005" s="1"/>
      <c r="C1005" s="137"/>
      <c r="D1005" s="124"/>
      <c r="E1005" s="125"/>
      <c r="F1005" s="41" t="s">
        <v>198</v>
      </c>
      <c r="G1005" s="19"/>
      <c r="H1005" s="20">
        <v>-128.12</v>
      </c>
      <c r="I1005" s="12"/>
    </row>
    <row r="1006" spans="1:9" ht="12.4" customHeight="1" thickBot="1">
      <c r="A1006" s="11"/>
      <c r="B1006" s="21"/>
      <c r="C1006" s="22"/>
      <c r="D1006" s="225"/>
      <c r="E1006" s="226"/>
      <c r="F1006" s="42"/>
      <c r="G1006" s="23">
        <f>ROUND(IF(ISBLANK(C1006),0,VLOOKUP(C1006,'[2]Acha Air Sales Price List'!$B$1:$X$65536,12,FALSE)*$W$14),2)</f>
        <v>0</v>
      </c>
      <c r="H1006" s="24">
        <f>ROUND(IF(ISNUMBER(B1006), G1006*B1006, 0),5)</f>
        <v>0</v>
      </c>
      <c r="I1006" s="12"/>
    </row>
    <row r="1007" spans="1:9" ht="13.5" thickBot="1">
      <c r="A1007" s="11"/>
      <c r="B1007" s="2"/>
      <c r="C1007" s="2"/>
      <c r="D1007" s="2"/>
      <c r="E1007" s="2"/>
      <c r="F1007" s="2"/>
      <c r="G1007" s="31"/>
      <c r="H1007" s="32"/>
      <c r="I1007" s="12"/>
    </row>
    <row r="1008" spans="1:9" ht="16.5" thickBot="1">
      <c r="A1008" s="11"/>
      <c r="B1008" s="30" t="s">
        <v>17</v>
      </c>
      <c r="C1008" s="3"/>
      <c r="D1008" s="3"/>
      <c r="E1008" s="3"/>
      <c r="F1008" s="3"/>
      <c r="G1008" s="33" t="s">
        <v>195</v>
      </c>
      <c r="H1008" s="34">
        <f>SUM(H1003:H1006)</f>
        <v>62799.999999999913</v>
      </c>
      <c r="I1008" s="12"/>
    </row>
    <row r="1009" spans="1:9" ht="16.5" hidden="1" thickBot="1">
      <c r="A1009" s="11"/>
      <c r="B1009" s="30"/>
      <c r="C1009" s="3"/>
      <c r="D1009" s="3"/>
      <c r="E1009" s="3"/>
      <c r="F1009" s="3"/>
      <c r="G1009" s="33" t="s">
        <v>22</v>
      </c>
      <c r="H1009" s="34">
        <f>H1008/37.96</f>
        <v>1654.3730242360357</v>
      </c>
      <c r="I1009" s="12"/>
    </row>
    <row r="1010" spans="1:9" ht="10.5" customHeight="1">
      <c r="A1010" s="16"/>
      <c r="B1010" s="17"/>
      <c r="C1010" s="17"/>
      <c r="D1010" s="17"/>
      <c r="E1010" s="17"/>
      <c r="F1010" s="17"/>
      <c r="G1010" s="17"/>
      <c r="H1010" s="17"/>
      <c r="I1010" s="18"/>
    </row>
    <row r="1012" spans="1:9">
      <c r="F1012" s="200" t="s">
        <v>295</v>
      </c>
      <c r="G1012" s="202">
        <v>35.409999999999997</v>
      </c>
    </row>
    <row r="1013" spans="1:9">
      <c r="F1013" s="200" t="s">
        <v>296</v>
      </c>
      <c r="G1013" s="201">
        <f>G1014</f>
        <v>1773.5103078226466</v>
      </c>
    </row>
    <row r="1014" spans="1:9">
      <c r="F1014" s="200" t="s">
        <v>297</v>
      </c>
      <c r="G1014" s="201">
        <f>H1008/G1012</f>
        <v>1773.5103078226466</v>
      </c>
      <c r="H1014" s="43"/>
    </row>
  </sheetData>
  <mergeCells count="999">
    <mergeCell ref="B9:D9"/>
    <mergeCell ref="B10:D10"/>
    <mergeCell ref="B11:D11"/>
    <mergeCell ref="B12:D12"/>
    <mergeCell ref="B13:D13"/>
    <mergeCell ref="B14:D14"/>
    <mergeCell ref="D840:E840"/>
    <mergeCell ref="D841:E841"/>
    <mergeCell ref="D842:E842"/>
    <mergeCell ref="D834:E834"/>
    <mergeCell ref="D835:E835"/>
    <mergeCell ref="D836:E836"/>
    <mergeCell ref="D837:E837"/>
    <mergeCell ref="D838:E838"/>
    <mergeCell ref="D839:E839"/>
    <mergeCell ref="D828:E828"/>
    <mergeCell ref="D829:E829"/>
    <mergeCell ref="D830:E830"/>
    <mergeCell ref="D831:E831"/>
    <mergeCell ref="D832:E832"/>
    <mergeCell ref="D833:E833"/>
    <mergeCell ref="D822:E822"/>
    <mergeCell ref="D823:E823"/>
    <mergeCell ref="D824:E824"/>
    <mergeCell ref="D825:E825"/>
    <mergeCell ref="D826:E826"/>
    <mergeCell ref="D827:E827"/>
    <mergeCell ref="D816:E816"/>
    <mergeCell ref="D817:E817"/>
    <mergeCell ref="D818:E818"/>
    <mergeCell ref="D819:E819"/>
    <mergeCell ref="D820:E820"/>
    <mergeCell ref="D821:E821"/>
    <mergeCell ref="D810:E810"/>
    <mergeCell ref="D811:E811"/>
    <mergeCell ref="D812:E812"/>
    <mergeCell ref="D813:E813"/>
    <mergeCell ref="D814:E814"/>
    <mergeCell ref="D815:E815"/>
    <mergeCell ref="D804:E804"/>
    <mergeCell ref="D805:E805"/>
    <mergeCell ref="D806:E806"/>
    <mergeCell ref="D807:E807"/>
    <mergeCell ref="D808:E808"/>
    <mergeCell ref="D809:E809"/>
    <mergeCell ref="D798:E798"/>
    <mergeCell ref="D799:E799"/>
    <mergeCell ref="D800:E800"/>
    <mergeCell ref="D801:E801"/>
    <mergeCell ref="D802:E802"/>
    <mergeCell ref="D803:E803"/>
    <mergeCell ref="D792:E792"/>
    <mergeCell ref="D793:E793"/>
    <mergeCell ref="D794:E794"/>
    <mergeCell ref="D795:E795"/>
    <mergeCell ref="D796:E796"/>
    <mergeCell ref="D797:E797"/>
    <mergeCell ref="D765:E765"/>
    <mergeCell ref="D755:E755"/>
    <mergeCell ref="D756:E756"/>
    <mergeCell ref="D757:E757"/>
    <mergeCell ref="D758:E758"/>
    <mergeCell ref="D759:E759"/>
    <mergeCell ref="D770:E770"/>
    <mergeCell ref="D771:E771"/>
    <mergeCell ref="D772:E772"/>
    <mergeCell ref="D761:E761"/>
    <mergeCell ref="D762:E762"/>
    <mergeCell ref="D763:E763"/>
    <mergeCell ref="D764:E764"/>
    <mergeCell ref="D766:E766"/>
    <mergeCell ref="D767:E767"/>
    <mergeCell ref="D768:E768"/>
    <mergeCell ref="D769:E769"/>
    <mergeCell ref="D773:E773"/>
    <mergeCell ref="D774:E774"/>
    <mergeCell ref="D777:E777"/>
    <mergeCell ref="D775:E775"/>
    <mergeCell ref="D776:E776"/>
    <mergeCell ref="D789:E789"/>
    <mergeCell ref="D790:E790"/>
    <mergeCell ref="D779:E779"/>
    <mergeCell ref="D780:E780"/>
    <mergeCell ref="D785:E785"/>
    <mergeCell ref="D786:E786"/>
    <mergeCell ref="D744:E744"/>
    <mergeCell ref="D745:E745"/>
    <mergeCell ref="D746:E746"/>
    <mergeCell ref="D747:E747"/>
    <mergeCell ref="D748:E748"/>
    <mergeCell ref="D760:E760"/>
    <mergeCell ref="D749:E749"/>
    <mergeCell ref="D750:E750"/>
    <mergeCell ref="D751:E751"/>
    <mergeCell ref="D752:E752"/>
    <mergeCell ref="D753:E753"/>
    <mergeCell ref="D754:E754"/>
    <mergeCell ref="D740:E740"/>
    <mergeCell ref="D741:E741"/>
    <mergeCell ref="D742:E742"/>
    <mergeCell ref="D743:E743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549:E549"/>
    <mergeCell ref="D550:E550"/>
    <mergeCell ref="D551:E551"/>
    <mergeCell ref="D552:E552"/>
    <mergeCell ref="D553:E553"/>
    <mergeCell ref="D554:E554"/>
    <mergeCell ref="D555:E555"/>
    <mergeCell ref="G9:G10"/>
    <mergeCell ref="G11:G12"/>
    <mergeCell ref="G13:G14"/>
    <mergeCell ref="H9:H10"/>
    <mergeCell ref="H13:H14"/>
    <mergeCell ref="D522:E522"/>
    <mergeCell ref="D523:E523"/>
    <mergeCell ref="D524:E524"/>
    <mergeCell ref="D525:E525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102:E102"/>
    <mergeCell ref="D103:E103"/>
    <mergeCell ref="D104:E104"/>
    <mergeCell ref="D105:E10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535:E535"/>
    <mergeCell ref="D20:E20"/>
    <mergeCell ref="D739:E739"/>
    <mergeCell ref="D571:E571"/>
    <mergeCell ref="D1006:E1006"/>
    <mergeCell ref="D783:E783"/>
    <mergeCell ref="D784:E784"/>
    <mergeCell ref="D778:E778"/>
    <mergeCell ref="D844:E844"/>
    <mergeCell ref="D845:E845"/>
    <mergeCell ref="D846:E846"/>
    <mergeCell ref="D847:E847"/>
    <mergeCell ref="D791:E791"/>
    <mergeCell ref="D843:E843"/>
    <mergeCell ref="D787:E787"/>
    <mergeCell ref="D788:E788"/>
    <mergeCell ref="D848:E848"/>
    <mergeCell ref="D849:E849"/>
    <mergeCell ref="D850:E850"/>
    <mergeCell ref="D851:E851"/>
    <mergeCell ref="D781:E781"/>
    <mergeCell ref="D782:E782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951:E951"/>
    <mergeCell ref="D1002:E1002"/>
    <mergeCell ref="D983:E983"/>
    <mergeCell ref="D984:E984"/>
    <mergeCell ref="D952:E952"/>
    <mergeCell ref="D953:E953"/>
    <mergeCell ref="D954:E954"/>
    <mergeCell ref="D980:E980"/>
    <mergeCell ref="D994:E994"/>
    <mergeCell ref="D976:E976"/>
    <mergeCell ref="D977:E977"/>
    <mergeCell ref="D978:E978"/>
    <mergeCell ref="D979:E979"/>
    <mergeCell ref="D1004:E100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975:E975"/>
    <mergeCell ref="D981:E981"/>
    <mergeCell ref="D982:E982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31:E731"/>
    <mergeCell ref="D732:E732"/>
    <mergeCell ref="D733:E733"/>
    <mergeCell ref="D734:E734"/>
    <mergeCell ref="D735:E735"/>
    <mergeCell ref="D736:E736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30:E30"/>
    <mergeCell ref="D31:E31"/>
    <mergeCell ref="D98:E98"/>
    <mergeCell ref="D99:E99"/>
    <mergeCell ref="D100:E100"/>
    <mergeCell ref="D101:E101"/>
    <mergeCell ref="D37:E37"/>
    <mergeCell ref="D38:E38"/>
    <mergeCell ref="D39:E39"/>
    <mergeCell ref="D40:E40"/>
    <mergeCell ref="D55:E55"/>
    <mergeCell ref="D56:E56"/>
    <mergeCell ref="D57:E57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21:E21"/>
    <mergeCell ref="D22:E22"/>
    <mergeCell ref="D23:E23"/>
    <mergeCell ref="D24:E24"/>
    <mergeCell ref="D25:E25"/>
    <mergeCell ref="D27:E27"/>
    <mergeCell ref="D28:E28"/>
    <mergeCell ref="D29:E29"/>
    <mergeCell ref="D26:E26"/>
    <mergeCell ref="D80:E80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81:E81"/>
    <mergeCell ref="D82:E82"/>
    <mergeCell ref="D83:E83"/>
    <mergeCell ref="D106:E106"/>
    <mergeCell ref="D107:E107"/>
    <mergeCell ref="D108:E108"/>
    <mergeCell ref="D84:E84"/>
    <mergeCell ref="D85:E85"/>
    <mergeCell ref="D86:E8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5:E135"/>
    <mergeCell ref="D136:E136"/>
    <mergeCell ref="D134:E134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69:E469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32:E32"/>
    <mergeCell ref="D33:E33"/>
    <mergeCell ref="D34:E34"/>
    <mergeCell ref="D35:E35"/>
    <mergeCell ref="D36:E36"/>
    <mergeCell ref="D511:E511"/>
    <mergeCell ref="D512:E512"/>
    <mergeCell ref="D513:E513"/>
    <mergeCell ref="D514:E514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499:E499"/>
    <mergeCell ref="D491:E491"/>
    <mergeCell ref="D492:E492"/>
    <mergeCell ref="D493:E493"/>
    <mergeCell ref="D494:E494"/>
    <mergeCell ref="D495:E495"/>
    <mergeCell ref="D496:E496"/>
    <mergeCell ref="D497:E497"/>
    <mergeCell ref="D498:E498"/>
    <mergeCell ref="D96:E96"/>
    <mergeCell ref="D97:E97"/>
    <mergeCell ref="D470:E470"/>
    <mergeCell ref="D471:E471"/>
    <mergeCell ref="D484:E484"/>
    <mergeCell ref="D485:E485"/>
    <mergeCell ref="D486:E486"/>
    <mergeCell ref="D487:E487"/>
    <mergeCell ref="D488:E488"/>
    <mergeCell ref="D489:E489"/>
    <mergeCell ref="D472:E472"/>
    <mergeCell ref="D473:E473"/>
    <mergeCell ref="D474:E474"/>
    <mergeCell ref="D475:E475"/>
    <mergeCell ref="D476:E476"/>
    <mergeCell ref="D477:E477"/>
    <mergeCell ref="D490:E490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478:E478"/>
    <mergeCell ref="D479:E479"/>
    <mergeCell ref="D480:E480"/>
    <mergeCell ref="D481:E481"/>
    <mergeCell ref="D482:E482"/>
    <mergeCell ref="D483:E483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517:E517"/>
    <mergeCell ref="D518:E518"/>
    <mergeCell ref="D519:E519"/>
    <mergeCell ref="D520:E520"/>
    <mergeCell ref="D521:E521"/>
    <mergeCell ref="D500:E500"/>
    <mergeCell ref="D501:E501"/>
    <mergeCell ref="D502:E502"/>
    <mergeCell ref="D503:E503"/>
    <mergeCell ref="D504:E504"/>
    <mergeCell ref="D515:E515"/>
    <mergeCell ref="D516:E516"/>
    <mergeCell ref="D505:E505"/>
    <mergeCell ref="D506:E506"/>
    <mergeCell ref="D507:E507"/>
    <mergeCell ref="D508:E508"/>
    <mergeCell ref="D509:E509"/>
    <mergeCell ref="D510:E510"/>
    <mergeCell ref="D737:E737"/>
    <mergeCell ref="D738:E738"/>
    <mergeCell ref="D728:E728"/>
    <mergeCell ref="D729:E729"/>
    <mergeCell ref="D730:E730"/>
    <mergeCell ref="D1003:E1003"/>
    <mergeCell ref="H11:H12"/>
    <mergeCell ref="D19:E19"/>
    <mergeCell ref="D1001:E1001"/>
    <mergeCell ref="D995:E995"/>
    <mergeCell ref="D996:E996"/>
    <mergeCell ref="D997:E997"/>
    <mergeCell ref="D998:E998"/>
    <mergeCell ref="D999:E999"/>
    <mergeCell ref="D985:E985"/>
    <mergeCell ref="D986:E986"/>
    <mergeCell ref="D987:E987"/>
    <mergeCell ref="D988:E988"/>
    <mergeCell ref="D989:E989"/>
    <mergeCell ref="D990:E990"/>
    <mergeCell ref="D1000:E1000"/>
    <mergeCell ref="D991:E991"/>
    <mergeCell ref="D992:E992"/>
    <mergeCell ref="D993:E993"/>
  </mergeCells>
  <phoneticPr fontId="0" type="noConversion"/>
  <conditionalFormatting sqref="B20:B1006">
    <cfRule type="cellIs" dxfId="32" priority="10" stopIfTrue="1" operator="equal">
      <formula>"ALERT"</formula>
    </cfRule>
  </conditionalFormatting>
  <conditionalFormatting sqref="F9:F14">
    <cfRule type="cellIs" dxfId="31" priority="6" stopIfTrue="1" operator="equal">
      <formula>0</formula>
    </cfRule>
  </conditionalFormatting>
  <conditionalFormatting sqref="F10:F14">
    <cfRule type="containsBlanks" dxfId="30" priority="7" stopIfTrue="1">
      <formula>LEN(TRIM(F10))=0</formula>
    </cfRule>
  </conditionalFormatting>
  <conditionalFormatting sqref="F20:F1001">
    <cfRule type="containsText" dxfId="29" priority="1" stopIfTrue="1" operator="containsText" text="Exchange rate :">
      <formula>NOT(ISERROR(SEARCH("Exchange rate :",F20)))</formula>
    </cfRule>
  </conditionalFormatting>
  <conditionalFormatting sqref="F20:H1006 H1008:H1009">
    <cfRule type="containsErrors" dxfId="28" priority="3" stopIfTrue="1">
      <formula>ISERROR(F20)</formula>
    </cfRule>
    <cfRule type="cellIs" dxfId="27" priority="4" stopIfTrue="1" operator="equal">
      <formula>"NA"</formula>
    </cfRule>
    <cfRule type="cellIs" dxfId="26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75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BA20C-0425-4078-AF76-9ECDA87AADBA}">
  <sheetPr>
    <tabColor rgb="FFFFFF00"/>
  </sheetPr>
  <dimension ref="A1:W1014"/>
  <sheetViews>
    <sheetView topLeftCell="A169" zoomScaleNormal="100" workbookViewId="0">
      <selection activeCell="P8" sqref="P8"/>
    </sheetView>
  </sheetViews>
  <sheetFormatPr defaultRowHeight="12.75"/>
  <cols>
    <col min="1" max="1" width="2.140625" customWidth="1"/>
    <col min="2" max="2" width="7.42578125" customWidth="1"/>
    <col min="3" max="3" width="16.42578125" customWidth="1"/>
    <col min="4" max="4" width="16.140625" customWidth="1"/>
    <col min="5" max="5" width="14.85546875" customWidth="1"/>
    <col min="6" max="6" width="45" customWidth="1"/>
    <col min="7" max="7" width="19.28515625" customWidth="1"/>
    <col min="8" max="8" width="18.42578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4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40">
        <v>45322</v>
      </c>
      <c r="H5" s="39">
        <v>53080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8" t="s">
        <v>3</v>
      </c>
      <c r="C8" s="119"/>
      <c r="D8" s="120"/>
      <c r="E8" s="113"/>
      <c r="F8" s="117" t="s">
        <v>12</v>
      </c>
      <c r="G8" s="25"/>
      <c r="H8" s="25"/>
      <c r="I8" s="12"/>
      <c r="K8" s="106"/>
    </row>
    <row r="9" spans="1:23" ht="12" customHeight="1">
      <c r="A9" s="11"/>
      <c r="B9" s="233" t="s">
        <v>47</v>
      </c>
      <c r="C9" s="234"/>
      <c r="D9" s="235"/>
      <c r="E9" s="114"/>
      <c r="F9" s="116" t="str">
        <f>B9</f>
        <v>Coup de Tête Bijoux</v>
      </c>
      <c r="G9" s="227" t="s">
        <v>14</v>
      </c>
      <c r="H9" s="229"/>
      <c r="I9" s="12"/>
    </row>
    <row r="10" spans="1:23">
      <c r="A10" s="11"/>
      <c r="B10" s="236" t="s">
        <v>48</v>
      </c>
      <c r="C10" s="237"/>
      <c r="D10" s="238"/>
      <c r="E10" s="115"/>
      <c r="F10" s="116" t="str">
        <f t="shared" ref="F10:F14" si="0">B10</f>
        <v>Maria Herrero</v>
      </c>
      <c r="G10" s="227"/>
      <c r="H10" s="230"/>
      <c r="I10" s="12"/>
    </row>
    <row r="11" spans="1:23">
      <c r="A11" s="11"/>
      <c r="B11" s="239" t="s">
        <v>49</v>
      </c>
      <c r="C11" s="237"/>
      <c r="D11" s="238"/>
      <c r="E11" s="115"/>
      <c r="F11" s="116" t="str">
        <f t="shared" si="0"/>
        <v>15 bis allée P Ortal</v>
      </c>
      <c r="G11" s="227" t="s">
        <v>15</v>
      </c>
      <c r="H11" s="213" t="s">
        <v>21</v>
      </c>
      <c r="I11" s="12"/>
    </row>
    <row r="12" spans="1:23">
      <c r="A12" s="11"/>
      <c r="B12" s="239" t="s">
        <v>50</v>
      </c>
      <c r="C12" s="237"/>
      <c r="D12" s="238"/>
      <c r="E12" s="115"/>
      <c r="F12" s="116" t="str">
        <f t="shared" si="0"/>
        <v>33680 Lacanau, Gironde</v>
      </c>
      <c r="G12" s="227"/>
      <c r="H12" s="214"/>
      <c r="I12" s="12"/>
    </row>
    <row r="13" spans="1:23">
      <c r="A13" s="11"/>
      <c r="B13" s="236" t="s">
        <v>51</v>
      </c>
      <c r="C13" s="240"/>
      <c r="D13" s="241"/>
      <c r="E13" s="9"/>
      <c r="F13" s="116" t="str">
        <f t="shared" si="0"/>
        <v>France</v>
      </c>
      <c r="G13" s="228" t="s">
        <v>16</v>
      </c>
      <c r="H13" s="231" t="s">
        <v>52</v>
      </c>
      <c r="I13" s="12"/>
      <c r="L13" s="26" t="s">
        <v>19</v>
      </c>
    </row>
    <row r="14" spans="1:23" ht="13.5" thickBot="1">
      <c r="A14" s="11"/>
      <c r="B14" s="242"/>
      <c r="C14" s="243"/>
      <c r="D14" s="244"/>
      <c r="E14" s="9"/>
      <c r="F14" s="121">
        <f t="shared" si="0"/>
        <v>0</v>
      </c>
      <c r="G14" s="228"/>
      <c r="H14" s="232"/>
      <c r="I14" s="12"/>
      <c r="L14" s="107">
        <f>VLOOKUP(G5,[1]Sheet1!$A$9:$I$7290,2,FALSE)</f>
        <v>35.21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122" t="s">
        <v>53</v>
      </c>
      <c r="C16" s="9"/>
      <c r="D16" s="9"/>
      <c r="E16" s="9"/>
      <c r="F16" s="9"/>
      <c r="G16" s="26" t="s">
        <v>18</v>
      </c>
      <c r="H16" s="35" t="s">
        <v>20</v>
      </c>
      <c r="I16" s="12"/>
    </row>
    <row r="17" spans="1:10">
      <c r="A17" s="11"/>
      <c r="B17" s="122" t="s">
        <v>54</v>
      </c>
      <c r="C17" s="9"/>
      <c r="D17" s="9"/>
      <c r="E17" s="9"/>
      <c r="F17" s="9"/>
      <c r="G17" s="10"/>
      <c r="H17" s="10"/>
      <c r="I17" s="12"/>
    </row>
    <row r="18" spans="1:10" ht="13.5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10" ht="23.25" thickBot="1">
      <c r="A19" s="11"/>
      <c r="B19" s="109" t="s">
        <v>11</v>
      </c>
      <c r="C19" s="110" t="s">
        <v>7</v>
      </c>
      <c r="D19" s="110" t="s">
        <v>13</v>
      </c>
      <c r="E19" s="123" t="s">
        <v>199</v>
      </c>
      <c r="F19" s="108" t="s">
        <v>0</v>
      </c>
      <c r="G19" s="111" t="s">
        <v>9</v>
      </c>
      <c r="H19" s="112" t="s">
        <v>10</v>
      </c>
      <c r="I19" s="12"/>
    </row>
    <row r="20" spans="1:10" ht="36">
      <c r="A20" s="11"/>
      <c r="B20" s="1">
        <v>20</v>
      </c>
      <c r="C20" s="38" t="s">
        <v>55</v>
      </c>
      <c r="D20" s="141" t="s">
        <v>71</v>
      </c>
      <c r="E20" s="138"/>
      <c r="F20" s="41" t="str">
        <f>VLOOKUP(C20,'[2]Acha Air Sales Price List'!$B$1:$D$65536,3,FALSE)</f>
        <v>PVD plated surgical steel hinged segment ring, 16g (1.2mm) with double rings ( one plain wire and one twist wire ) with inner diameter 8mm</v>
      </c>
      <c r="G20" s="19">
        <f>ROUND(IF(ISBLANK(C20),0,VLOOKUP(C20,'[2]Acha Air Sales Price List'!$B$1:$X$65536,12,FALSE)*$L$14),2)</f>
        <v>133.44999999999999</v>
      </c>
      <c r="H20" s="20">
        <f t="shared" ref="H20:H83" si="1">ROUND(IF(ISNUMBER(B20), G20*B20, 0),5)</f>
        <v>2669</v>
      </c>
      <c r="I20" s="12"/>
    </row>
    <row r="21" spans="1:10" ht="36">
      <c r="A21" s="11"/>
      <c r="B21" s="1">
        <v>15</v>
      </c>
      <c r="C21" s="38" t="s">
        <v>56</v>
      </c>
      <c r="D21" s="141" t="s">
        <v>71</v>
      </c>
      <c r="E21" s="138"/>
      <c r="F21" s="41" t="str">
        <f>VLOOKUP(C21,'[2]Acha Air Sales Price List'!$B$1:$D$65536,3,FALSE)</f>
        <v>PVD plated surgical steel hinged segment ring, 16g (1.2mm) with double rings ( one plain wire and one twist wire ) with inner diameter 10mm</v>
      </c>
      <c r="G21" s="19">
        <f>ROUND(IF(ISBLANK(C21),0,VLOOKUP(C21,'[2]Acha Air Sales Price List'!$B$1:$X$65536,12,FALSE)*$L$14),2)</f>
        <v>133.44999999999999</v>
      </c>
      <c r="H21" s="20">
        <f t="shared" si="1"/>
        <v>2001.75</v>
      </c>
      <c r="I21" s="12"/>
    </row>
    <row r="22" spans="1:10" ht="36">
      <c r="A22" s="11"/>
      <c r="B22" s="146">
        <v>10</v>
      </c>
      <c r="C22" s="38" t="s">
        <v>57</v>
      </c>
      <c r="D22" s="147" t="s">
        <v>71</v>
      </c>
      <c r="E22" s="148"/>
      <c r="F22" s="149" t="str">
        <f>VLOOKUP(C22,'[2]Acha Air Sales Price List'!$B$1:$D$65536,3,FALSE)</f>
        <v>PVD plated surgical steel hinged segment ring, 16g (1.2mm) with double rings ( one plain wire and one twist wire ) with inner diameter 12mm</v>
      </c>
      <c r="G22" s="150">
        <f>ROUND(IF(ISBLANK(C22),0,VLOOKUP(C22,'[2]Acha Air Sales Price List'!$B$1:$X$65536,12,FALSE)*$L$14),2)</f>
        <v>133.44999999999999</v>
      </c>
      <c r="H22" s="151">
        <f t="shared" si="1"/>
        <v>1334.5</v>
      </c>
      <c r="I22" s="12"/>
    </row>
    <row r="23" spans="1:10" ht="36">
      <c r="A23" s="11"/>
      <c r="B23" s="1">
        <v>10</v>
      </c>
      <c r="C23" s="38" t="s">
        <v>58</v>
      </c>
      <c r="D23" s="141"/>
      <c r="E23" s="138"/>
      <c r="F23" s="41" t="str">
        <f>VLOOKUP(C23,'[2]Acha Air Sales Price List'!$B$1:$D$65536,3,FALSE)</f>
        <v>Surgical steel hinged segment ring, 16g (1.2mm) with double rings ( one plain wire and one twist wire ) with inner diameter 8mm</v>
      </c>
      <c r="G23" s="19">
        <f>ROUND(IF(ISBLANK(C23),0,VLOOKUP(C23,'[2]Acha Air Sales Price List'!$B$1:$X$65536,12,FALSE)*$L$14),2)</f>
        <v>122.88</v>
      </c>
      <c r="H23" s="20">
        <f t="shared" si="1"/>
        <v>1228.8</v>
      </c>
      <c r="I23" s="12"/>
    </row>
    <row r="24" spans="1:10" ht="36">
      <c r="A24" s="11"/>
      <c r="B24" s="146">
        <v>10</v>
      </c>
      <c r="C24" s="36" t="s">
        <v>59</v>
      </c>
      <c r="D24" s="147"/>
      <c r="E24" s="148"/>
      <c r="F24" s="149" t="str">
        <f>VLOOKUP(C24,'[2]Acha Air Sales Price List'!$B$1:$D$65536,3,FALSE)</f>
        <v>Surgical steel hinged segment ring, 16g (1.2mm) with double rings ( one plain wire and one twist wire ) with inner diameter 10mm</v>
      </c>
      <c r="G24" s="150">
        <f>ROUND(IF(ISBLANK(C24),0,VLOOKUP(C24,'[2]Acha Air Sales Price List'!$B$1:$X$65536,12,FALSE)*$L$14),2)</f>
        <v>122.88</v>
      </c>
      <c r="H24" s="151">
        <f t="shared" si="1"/>
        <v>1228.8</v>
      </c>
      <c r="I24" s="12"/>
    </row>
    <row r="25" spans="1:10" ht="36">
      <c r="A25" s="11"/>
      <c r="B25" s="132">
        <v>0</v>
      </c>
      <c r="C25" s="152" t="s">
        <v>61</v>
      </c>
      <c r="D25" s="142" t="s">
        <v>70</v>
      </c>
      <c r="E25" s="139"/>
      <c r="F25" s="134" t="str">
        <f>VLOOKUP(C25,'[2]Acha Air Sales Price List'!$B$1:$D$65536,3,FALSE)</f>
        <v>Steel hinged ring, 1.2mm (16g) with CNC set Cubic Zirconia (CZ) stones on the ring with inner diameter (6mm:12cz)</v>
      </c>
      <c r="G25" s="135">
        <f>ROUND(IF(ISBLANK(C25),0,VLOOKUP(C25,'[2]Acha Air Sales Price List'!$B$1:$X$65536,12,FALSE)*$L$14),2)</f>
        <v>188.37</v>
      </c>
      <c r="H25" s="136">
        <f t="shared" si="1"/>
        <v>0</v>
      </c>
      <c r="I25" s="12"/>
      <c r="J25" s="126"/>
    </row>
    <row r="26" spans="1:10" ht="36">
      <c r="A26" s="11"/>
      <c r="B26" s="1">
        <v>10</v>
      </c>
      <c r="C26" s="36" t="s">
        <v>60</v>
      </c>
      <c r="D26" s="141" t="s">
        <v>70</v>
      </c>
      <c r="E26" s="138"/>
      <c r="F26" s="41" t="str">
        <f>VLOOKUP(C26,'[2]Acha Air Sales Price List'!$B$1:$D$65536,3,FALSE)</f>
        <v>PVD plated steel hinged ring, 1.2mm (16g) with CNC set Cubic Zirconia (CZ) stones on the ring with inner diameter (8mm:15cz)</v>
      </c>
      <c r="G26" s="19">
        <f>ROUND(IF(ISBLANK(C26),0,VLOOKUP(C26,'[2]Acha Air Sales Price List'!$B$1:$X$65536,12,FALSE)*$L$14),2)</f>
        <v>221.47</v>
      </c>
      <c r="H26" s="20">
        <f t="shared" si="1"/>
        <v>2214.6999999999998</v>
      </c>
      <c r="I26" s="12"/>
    </row>
    <row r="27" spans="1:10" ht="36">
      <c r="A27" s="11"/>
      <c r="B27" s="1">
        <v>10</v>
      </c>
      <c r="C27" s="36" t="s">
        <v>63</v>
      </c>
      <c r="D27" s="141" t="s">
        <v>70</v>
      </c>
      <c r="E27" s="138"/>
      <c r="F27" s="41" t="str">
        <f>VLOOKUP(C27,'[2]Acha Air Sales Price List'!$B$1:$D$65536,3,FALSE)</f>
        <v>PVD plated steel hinged ring, 1.2mm (16g) with CNC set Cubic Zirconia (CZ) stones on the ring with inner diameter (10mm:19cz)</v>
      </c>
      <c r="G27" s="19">
        <f>ROUND(IF(ISBLANK(C27),0,VLOOKUP(C27,'[2]Acha Air Sales Price List'!$B$1:$X$65536,12,FALSE)*$L$14),2)</f>
        <v>256.68</v>
      </c>
      <c r="H27" s="20">
        <f t="shared" si="1"/>
        <v>2566.8000000000002</v>
      </c>
      <c r="I27" s="12"/>
    </row>
    <row r="28" spans="1:10" ht="36">
      <c r="A28" s="11"/>
      <c r="B28" s="146">
        <v>5</v>
      </c>
      <c r="C28" s="36" t="s">
        <v>64</v>
      </c>
      <c r="D28" s="147" t="s">
        <v>70</v>
      </c>
      <c r="E28" s="148"/>
      <c r="F28" s="149" t="str">
        <f>VLOOKUP(C28,'[2]Acha Air Sales Price List'!$B$1:$D$65536,3,FALSE)</f>
        <v>PVD plated steel hinged ring, 1.2mm (16g) with CNC set Cubic Zirconia (CZ) stones on the ring with inner diameter (12mm:23cz)</v>
      </c>
      <c r="G28" s="150">
        <f>ROUND(IF(ISBLANK(C28),0,VLOOKUP(C28,'[2]Acha Air Sales Price List'!$B$1:$X$65536,12,FALSE)*$L$14),2)</f>
        <v>316.54000000000002</v>
      </c>
      <c r="H28" s="151">
        <f t="shared" si="1"/>
        <v>1582.7</v>
      </c>
      <c r="I28" s="12"/>
    </row>
    <row r="29" spans="1:10" ht="36">
      <c r="A29" s="11"/>
      <c r="B29" s="1">
        <v>5</v>
      </c>
      <c r="C29" s="38" t="s">
        <v>67</v>
      </c>
      <c r="D29" s="141" t="s">
        <v>69</v>
      </c>
      <c r="E29" s="138"/>
      <c r="F29" s="41" t="str">
        <f>VLOOKUP(C29,'[2]Acha Air Sales Price List'!$B$1:$D$65536,3,FALSE)</f>
        <v>Steel hinged ring, 1.2mm (16g) with CNC set Cubic Zirconia (CZ) stones on the ring with inner diameter (6mm:12cz)</v>
      </c>
      <c r="G29" s="19">
        <f>ROUND(IF(ISBLANK(C29),0,VLOOKUP(C29,'[2]Acha Air Sales Price List'!$B$1:$X$65536,12,FALSE)*$L$14),2)</f>
        <v>170.77</v>
      </c>
      <c r="H29" s="20">
        <f t="shared" si="1"/>
        <v>853.85</v>
      </c>
      <c r="I29" s="12"/>
    </row>
    <row r="30" spans="1:10" ht="36">
      <c r="A30" s="11"/>
      <c r="B30" s="1">
        <v>10</v>
      </c>
      <c r="C30" s="36" t="s">
        <v>66</v>
      </c>
      <c r="D30" s="141" t="s">
        <v>69</v>
      </c>
      <c r="E30" s="138"/>
      <c r="F30" s="41" t="str">
        <f>VLOOKUP(C30,'[2]Acha Air Sales Price List'!$B$1:$D$65536,3,FALSE)</f>
        <v>Steel hinged ring, 1.2mm (16g) with CNC set Cubic Zirconia (CZ) stones on the ring with inner diameter (8mm:15cz)</v>
      </c>
      <c r="G30" s="19">
        <f>ROUND(IF(ISBLANK(C30),0,VLOOKUP(C30,'[2]Acha Air Sales Price List'!$B$1:$X$65536,12,FALSE)*$L$14),2)</f>
        <v>210.91</v>
      </c>
      <c r="H30" s="20">
        <f t="shared" si="1"/>
        <v>2109.1</v>
      </c>
      <c r="I30" s="12"/>
    </row>
    <row r="31" spans="1:10" ht="36">
      <c r="A31" s="11"/>
      <c r="B31" s="153">
        <v>0</v>
      </c>
      <c r="C31" s="133" t="s">
        <v>68</v>
      </c>
      <c r="D31" s="154" t="s">
        <v>69</v>
      </c>
      <c r="E31" s="155"/>
      <c r="F31" s="156" t="str">
        <f>VLOOKUP(C31,'[2]Acha Air Sales Price List'!$B$1:$D$65536,3,FALSE)</f>
        <v>Steel hinged ring, 1.2mm (16g) with CNC set Cubic Zirconia (CZ) stones on the ring with inner diameter (10mm:19cz)</v>
      </c>
      <c r="G31" s="157">
        <f>ROUND(IF(ISBLANK(C31),0,VLOOKUP(C31,'[2]Acha Air Sales Price List'!$B$1:$X$65536,12,FALSE)*$L$14),2)</f>
        <v>246.12</v>
      </c>
      <c r="H31" s="158">
        <f t="shared" si="1"/>
        <v>0</v>
      </c>
      <c r="I31" s="12"/>
      <c r="J31" s="126"/>
    </row>
    <row r="32" spans="1:10" ht="36">
      <c r="A32" s="11"/>
      <c r="B32" s="132">
        <v>0</v>
      </c>
      <c r="C32" s="152" t="s">
        <v>72</v>
      </c>
      <c r="D32" s="142" t="s">
        <v>76</v>
      </c>
      <c r="E32" s="139"/>
      <c r="F32" s="134" t="str">
        <f>VLOOKUP(C32,'[2]Acha Air Sales Price List'!$B$1:$D$65536,3,FALSE)</f>
        <v>316L steel hinged segment ring, 1.2mm (16g) with CNC set Cubic Zirconia (CZ) stones with inner diameter (8mm)</v>
      </c>
      <c r="G32" s="135">
        <f>ROUND(IF(ISBLANK(C32),0,VLOOKUP(C32,'[2]Acha Air Sales Price List'!$B$1:$X$65536,12,FALSE)*$L$14),2)</f>
        <v>151.05000000000001</v>
      </c>
      <c r="H32" s="136">
        <f t="shared" si="1"/>
        <v>0</v>
      </c>
      <c r="I32" s="12"/>
      <c r="J32" s="126"/>
    </row>
    <row r="33" spans="1:10" ht="36">
      <c r="A33" s="11"/>
      <c r="B33" s="1">
        <v>10</v>
      </c>
      <c r="C33" s="36" t="s">
        <v>73</v>
      </c>
      <c r="D33" s="141" t="s">
        <v>76</v>
      </c>
      <c r="E33" s="138"/>
      <c r="F33" s="41" t="str">
        <f>VLOOKUP(C33,'[2]Acha Air Sales Price List'!$B$1:$D$65536,3,FALSE)</f>
        <v>316L steel hinged segment ring, 1.2mm (16g) with CNC set Cubic Zirconia (CZ) stones with inner diameter (10mm)</v>
      </c>
      <c r="G33" s="19">
        <f>ROUND(IF(ISBLANK(C33),0,VLOOKUP(C33,'[2]Acha Air Sales Price List'!$B$1:$X$65536,12,FALSE)*$L$14),2)</f>
        <v>151.05000000000001</v>
      </c>
      <c r="H33" s="20">
        <f t="shared" si="1"/>
        <v>1510.5</v>
      </c>
      <c r="I33" s="12"/>
    </row>
    <row r="34" spans="1:10" ht="36">
      <c r="A34" s="11"/>
      <c r="B34" s="1">
        <v>10</v>
      </c>
      <c r="C34" s="36" t="s">
        <v>74</v>
      </c>
      <c r="D34" s="141" t="s">
        <v>71</v>
      </c>
      <c r="E34" s="138"/>
      <c r="F34" s="41" t="str">
        <f>VLOOKUP(C34,'[2]Acha Air Sales Price List'!$B$1:$D$65536,3,FALSE)</f>
        <v>Gold PVD color plated 316L steel hinged segment ring, 1.2mm (16g) with CNC set Cubic Zirconia (CZ) stones with inner diameter (8mm)</v>
      </c>
      <c r="G34" s="19">
        <f>ROUND(IF(ISBLANK(C34),0,VLOOKUP(C34,'[2]Acha Air Sales Price List'!$B$1:$X$65536,12,FALSE)*$L$14),2)</f>
        <v>167.95</v>
      </c>
      <c r="H34" s="20">
        <f t="shared" si="1"/>
        <v>1679.5</v>
      </c>
      <c r="I34" s="12"/>
    </row>
    <row r="35" spans="1:10" ht="36">
      <c r="A35" s="11"/>
      <c r="B35" s="153">
        <v>0</v>
      </c>
      <c r="C35" s="133" t="s">
        <v>75</v>
      </c>
      <c r="D35" s="154" t="s">
        <v>71</v>
      </c>
      <c r="E35" s="155"/>
      <c r="F35" s="156" t="str">
        <f>VLOOKUP(C35,'[2]Acha Air Sales Price List'!$B$1:$D$65536,3,FALSE)</f>
        <v>Gold PVD color plated 316L steel hinged segment ring, 1.2mm (16g) with CNC set Cubic Zirconia (CZ) stones with inner diameter (10mm)</v>
      </c>
      <c r="G35" s="157">
        <f>ROUND(IF(ISBLANK(C35),0,VLOOKUP(C35,'[2]Acha Air Sales Price List'!$B$1:$X$65536,12,FALSE)*$L$14),2)</f>
        <v>167.95</v>
      </c>
      <c r="H35" s="158">
        <f t="shared" si="1"/>
        <v>0</v>
      </c>
      <c r="I35" s="12"/>
      <c r="J35" s="126"/>
    </row>
    <row r="36" spans="1:10" ht="39.950000000000003" customHeight="1">
      <c r="A36" s="11"/>
      <c r="B36" s="127">
        <v>10</v>
      </c>
      <c r="C36" s="38" t="s">
        <v>77</v>
      </c>
      <c r="D36" s="143" t="s">
        <v>78</v>
      </c>
      <c r="E36" s="140"/>
      <c r="F36" s="128" t="str">
        <f>VLOOKUP(C36,'[2]Acha Air Sales Price List'!$B$1:$D$65536,3,FALSE)</f>
        <v>Anodized banana belly ring - 14g,  3/8'', 5 &amp; 8mm balls</v>
      </c>
      <c r="G36" s="129">
        <f>ROUND(IF(ISBLANK(C36),0,VLOOKUP(C36,'[2]Acha Air Sales Price List'!$B$1:$X$65536,12,FALSE)*$L$14),2)</f>
        <v>26.76</v>
      </c>
      <c r="H36" s="130">
        <f t="shared" si="1"/>
        <v>267.60000000000002</v>
      </c>
      <c r="I36" s="12"/>
      <c r="J36" s="126"/>
    </row>
    <row r="37" spans="1:10" ht="39.950000000000003" customHeight="1">
      <c r="A37" s="11"/>
      <c r="B37" s="127">
        <v>10</v>
      </c>
      <c r="C37" s="36" t="s">
        <v>77</v>
      </c>
      <c r="D37" s="143" t="s">
        <v>79</v>
      </c>
      <c r="E37" s="140"/>
      <c r="F37" s="128" t="str">
        <f>VLOOKUP(C37,'[2]Acha Air Sales Price List'!$B$1:$D$65536,3,FALSE)</f>
        <v>Anodized banana belly ring - 14g,  3/8'', 5 &amp; 8mm balls</v>
      </c>
      <c r="G37" s="129">
        <f>ROUND(IF(ISBLANK(C37),0,VLOOKUP(C37,'[2]Acha Air Sales Price List'!$B$1:$X$65536,12,FALSE)*$L$14),2)</f>
        <v>26.76</v>
      </c>
      <c r="H37" s="130">
        <f t="shared" si="1"/>
        <v>267.60000000000002</v>
      </c>
      <c r="I37" s="12"/>
      <c r="J37" s="126"/>
    </row>
    <row r="38" spans="1:10" ht="39.950000000000003" customHeight="1">
      <c r="A38" s="11"/>
      <c r="B38" s="146">
        <v>5</v>
      </c>
      <c r="C38" s="36" t="s">
        <v>77</v>
      </c>
      <c r="D38" s="147" t="s">
        <v>80</v>
      </c>
      <c r="E38" s="148"/>
      <c r="F38" s="149" t="str">
        <f>VLOOKUP(C38,'[2]Acha Air Sales Price List'!$B$1:$D$65536,3,FALSE)</f>
        <v>Anodized banana belly ring - 14g,  3/8'', 5 &amp; 8mm balls</v>
      </c>
      <c r="G38" s="150">
        <f>ROUND(IF(ISBLANK(C38),0,VLOOKUP(C38,'[2]Acha Air Sales Price List'!$B$1:$X$65536,12,FALSE)*$L$14),2)</f>
        <v>26.76</v>
      </c>
      <c r="H38" s="151">
        <f t="shared" si="1"/>
        <v>133.80000000000001</v>
      </c>
      <c r="I38" s="12"/>
    </row>
    <row r="39" spans="1:10" ht="24">
      <c r="A39" s="11"/>
      <c r="B39" s="127">
        <v>5</v>
      </c>
      <c r="C39" s="38" t="s">
        <v>81</v>
      </c>
      <c r="D39" s="143" t="s">
        <v>65</v>
      </c>
      <c r="E39" s="140"/>
      <c r="F39" s="128" t="str">
        <f>VLOOKUP(C39,'[2]Acha Air Sales Price List'!$B$1:$D$65536,3,FALSE)</f>
        <v>Gold anodized 316L steel belly banana, 14g (1.6mm) with an 7mm round prong set CZ stone</v>
      </c>
      <c r="G39" s="129">
        <f>ROUND(IF(ISBLANK(C39),0,VLOOKUP(C39,'[2]Acha Air Sales Price List'!$B$1:$X$65536,12,FALSE)*$L$14),2)</f>
        <v>84.89</v>
      </c>
      <c r="H39" s="130">
        <f t="shared" si="1"/>
        <v>424.45</v>
      </c>
      <c r="I39" s="12"/>
      <c r="J39" s="126"/>
    </row>
    <row r="40" spans="1:10" ht="24">
      <c r="A40" s="11"/>
      <c r="B40" s="127">
        <v>5</v>
      </c>
      <c r="C40" s="36" t="s">
        <v>81</v>
      </c>
      <c r="D40" s="143" t="s">
        <v>82</v>
      </c>
      <c r="E40" s="140"/>
      <c r="F40" s="128" t="str">
        <f>VLOOKUP(C40,'[2]Acha Air Sales Price List'!$B$1:$D$65536,3,FALSE)</f>
        <v>Gold anodized 316L steel belly banana, 14g (1.6mm) with an 7mm round prong set CZ stone</v>
      </c>
      <c r="G40" s="129">
        <f>ROUND(IF(ISBLANK(C40),0,VLOOKUP(C40,'[2]Acha Air Sales Price List'!$B$1:$X$65536,12,FALSE)*$L$14),2)</f>
        <v>84.89</v>
      </c>
      <c r="H40" s="130">
        <f t="shared" si="1"/>
        <v>424.45</v>
      </c>
      <c r="I40" s="12"/>
      <c r="J40" s="126"/>
    </row>
    <row r="41" spans="1:10" ht="24">
      <c r="A41" s="11"/>
      <c r="B41" s="127">
        <v>10</v>
      </c>
      <c r="C41" s="36" t="s">
        <v>81</v>
      </c>
      <c r="D41" s="143" t="s">
        <v>83</v>
      </c>
      <c r="E41" s="140"/>
      <c r="F41" s="128" t="str">
        <f>VLOOKUP(C41,'[2]Acha Air Sales Price List'!$B$1:$D$65536,3,FALSE)</f>
        <v>Gold anodized 316L steel belly banana, 14g (1.6mm) with an 7mm round prong set CZ stone</v>
      </c>
      <c r="G41" s="129">
        <f>ROUND(IF(ISBLANK(C41),0,VLOOKUP(C41,'[2]Acha Air Sales Price List'!$B$1:$X$65536,12,FALSE)*$L$14),2)</f>
        <v>84.89</v>
      </c>
      <c r="H41" s="130">
        <f t="shared" si="1"/>
        <v>848.9</v>
      </c>
      <c r="I41" s="12"/>
      <c r="J41" s="126"/>
    </row>
    <row r="42" spans="1:10" ht="24">
      <c r="A42" s="11"/>
      <c r="B42" s="171">
        <v>5</v>
      </c>
      <c r="C42" s="36" t="s">
        <v>81</v>
      </c>
      <c r="D42" s="172" t="s">
        <v>84</v>
      </c>
      <c r="E42" s="173"/>
      <c r="F42" s="174" t="str">
        <f>VLOOKUP(C42,'[2]Acha Air Sales Price List'!$B$1:$D$65536,3,FALSE)</f>
        <v>Gold anodized 316L steel belly banana, 14g (1.6mm) with an 7mm round prong set CZ stone</v>
      </c>
      <c r="G42" s="175">
        <f>ROUND(IF(ISBLANK(C42),0,VLOOKUP(C42,'[2]Acha Air Sales Price List'!$B$1:$X$65536,12,FALSE)*$L$14),2)</f>
        <v>84.89</v>
      </c>
      <c r="H42" s="176">
        <f t="shared" si="1"/>
        <v>424.45</v>
      </c>
      <c r="I42" s="12"/>
      <c r="J42" s="126"/>
    </row>
    <row r="43" spans="1:10" ht="35.1" customHeight="1">
      <c r="A43" s="11"/>
      <c r="B43" s="127">
        <v>10</v>
      </c>
      <c r="C43" s="38" t="s">
        <v>86</v>
      </c>
      <c r="D43" s="143" t="s">
        <v>87</v>
      </c>
      <c r="E43" s="140"/>
      <c r="F43" s="128" t="str">
        <f>VLOOKUP(C43,'[2]Acha Air Sales Price List'!$B$1:$D$65536,3,FALSE)</f>
        <v>Gold plated surgical steel belly banana, 14g (1.6mm) with an 7mm prong set round synthetic opal</v>
      </c>
      <c r="G43" s="129">
        <f>ROUND(IF(ISBLANK(C43),0,VLOOKUP(C43,'[2]Acha Air Sales Price List'!$B$1:$X$65536,12,FALSE)*$L$14),2)</f>
        <v>134.68</v>
      </c>
      <c r="H43" s="130">
        <f t="shared" si="1"/>
        <v>1346.8</v>
      </c>
      <c r="I43" s="12"/>
      <c r="J43" s="126"/>
    </row>
    <row r="44" spans="1:10" ht="35.1" customHeight="1">
      <c r="A44" s="11"/>
      <c r="B44" s="171">
        <v>10</v>
      </c>
      <c r="C44" s="36" t="s">
        <v>86</v>
      </c>
      <c r="D44" s="172" t="s">
        <v>88</v>
      </c>
      <c r="E44" s="173"/>
      <c r="F44" s="174" t="str">
        <f>VLOOKUP(C44,'[2]Acha Air Sales Price List'!$B$1:$D$65536,3,FALSE)</f>
        <v>Gold plated surgical steel belly banana, 14g (1.6mm) with an 7mm prong set round synthetic opal</v>
      </c>
      <c r="G44" s="175">
        <f>ROUND(IF(ISBLANK(C44),0,VLOOKUP(C44,'[2]Acha Air Sales Price List'!$B$1:$X$65536,12,FALSE)*$L$14),2)</f>
        <v>134.68</v>
      </c>
      <c r="H44" s="176">
        <f t="shared" si="1"/>
        <v>1346.8</v>
      </c>
      <c r="I44" s="12"/>
      <c r="J44" s="126"/>
    </row>
    <row r="45" spans="1:10" ht="48">
      <c r="A45" s="11"/>
      <c r="B45" s="127">
        <v>5</v>
      </c>
      <c r="C45" s="38" t="s">
        <v>89</v>
      </c>
      <c r="D45" s="143" t="s">
        <v>65</v>
      </c>
      <c r="E45" s="140"/>
      <c r="F45" s="128" t="str">
        <f>VLOOKUP(C45,'[2]Acha Air Sales Price List'!$B$1:$D$65536,3,FALSE)</f>
        <v>Gold anodized 316L steel belly banana, 14g (1.6mm) with an 7mm round prong set CZ stone and a dangling star shape with  round CZ stone in the middle (dangling is made from gold plated brass)</v>
      </c>
      <c r="G45" s="129">
        <f>ROUND(IF(ISBLANK(C45),0,VLOOKUP(C45,'[2]Acha Air Sales Price List'!$B$1:$X$65536,12,FALSE)*$L$14),2)</f>
        <v>125.54</v>
      </c>
      <c r="H45" s="130">
        <f t="shared" si="1"/>
        <v>627.70000000000005</v>
      </c>
      <c r="I45" s="12"/>
      <c r="J45" s="126"/>
    </row>
    <row r="46" spans="1:10" ht="48">
      <c r="A46" s="11"/>
      <c r="B46" s="146">
        <v>10</v>
      </c>
      <c r="C46" s="36" t="s">
        <v>89</v>
      </c>
      <c r="D46" s="147" t="s">
        <v>83</v>
      </c>
      <c r="E46" s="148"/>
      <c r="F46" s="149" t="str">
        <f>VLOOKUP(C46,'[2]Acha Air Sales Price List'!$B$1:$D$65536,3,FALSE)</f>
        <v>Gold anodized 316L steel belly banana, 14g (1.6mm) with an 7mm round prong set CZ stone and a dangling star shape with  round CZ stone in the middle (dangling is made from gold plated brass)</v>
      </c>
      <c r="G46" s="150">
        <f>ROUND(IF(ISBLANK(C46),0,VLOOKUP(C46,'[2]Acha Air Sales Price List'!$B$1:$X$65536,12,FALSE)*$L$14),2)</f>
        <v>125.54</v>
      </c>
      <c r="H46" s="151">
        <f t="shared" si="1"/>
        <v>1255.4000000000001</v>
      </c>
      <c r="I46" s="12"/>
    </row>
    <row r="47" spans="1:10" ht="24">
      <c r="A47" s="11"/>
      <c r="B47" s="1">
        <v>5</v>
      </c>
      <c r="C47" s="38" t="s">
        <v>90</v>
      </c>
      <c r="D47" s="141" t="s">
        <v>78</v>
      </c>
      <c r="E47" s="138"/>
      <c r="F47" s="41" t="str">
        <f>VLOOKUP(C47,'[2]Acha Air Sales Price List'!$B$1:$D$65536,3,FALSE)</f>
        <v>Anodized surgical steel eyebrow banana, 14g (1.6mm) with two 4mm balls - length 1/4" to 1/2" (6mm - 12mm)</v>
      </c>
      <c r="G47" s="19">
        <f>ROUND(IF(ISBLANK(C47),0,VLOOKUP(C47,'[2]Acha Air Sales Price List'!$B$1:$X$65536,12,FALSE)*$L$14),2)</f>
        <v>20.77</v>
      </c>
      <c r="H47" s="20">
        <f t="shared" si="1"/>
        <v>103.85</v>
      </c>
      <c r="I47" s="12"/>
    </row>
    <row r="48" spans="1:10" ht="24">
      <c r="A48" s="11"/>
      <c r="B48" s="1">
        <v>5</v>
      </c>
      <c r="C48" s="36" t="s">
        <v>90</v>
      </c>
      <c r="D48" s="141" t="s">
        <v>91</v>
      </c>
      <c r="E48" s="138"/>
      <c r="F48" s="41" t="str">
        <f>VLOOKUP(C48,'[2]Acha Air Sales Price List'!$B$1:$D$65536,3,FALSE)</f>
        <v>Anodized surgical steel eyebrow banana, 14g (1.6mm) with two 4mm balls - length 1/4" to 1/2" (6mm - 12mm)</v>
      </c>
      <c r="G48" s="19">
        <f>ROUND(IF(ISBLANK(C48),0,VLOOKUP(C48,'[2]Acha Air Sales Price List'!$B$1:$X$65536,12,FALSE)*$L$14),2)</f>
        <v>20.77</v>
      </c>
      <c r="H48" s="20">
        <f t="shared" si="1"/>
        <v>103.85</v>
      </c>
      <c r="I48" s="12"/>
    </row>
    <row r="49" spans="1:10" ht="24">
      <c r="A49" s="11"/>
      <c r="B49" s="1">
        <v>5</v>
      </c>
      <c r="C49" s="36" t="s">
        <v>90</v>
      </c>
      <c r="D49" s="141" t="s">
        <v>79</v>
      </c>
      <c r="E49" s="138"/>
      <c r="F49" s="41" t="str">
        <f>VLOOKUP(C49,'[2]Acha Air Sales Price List'!$B$1:$D$65536,3,FALSE)</f>
        <v>Anodized surgical steel eyebrow banana, 14g (1.6mm) with two 4mm balls - length 1/4" to 1/2" (6mm - 12mm)</v>
      </c>
      <c r="G49" s="19">
        <f>ROUND(IF(ISBLANK(C49),0,VLOOKUP(C49,'[2]Acha Air Sales Price List'!$B$1:$X$65536,12,FALSE)*$L$14),2)</f>
        <v>20.77</v>
      </c>
      <c r="H49" s="20">
        <f t="shared" si="1"/>
        <v>103.85</v>
      </c>
      <c r="I49" s="12"/>
    </row>
    <row r="50" spans="1:10" ht="24">
      <c r="A50" s="11"/>
      <c r="B50" s="1">
        <v>5</v>
      </c>
      <c r="C50" s="36" t="s">
        <v>90</v>
      </c>
      <c r="D50" s="141" t="s">
        <v>80</v>
      </c>
      <c r="E50" s="138"/>
      <c r="F50" s="41" t="str">
        <f>VLOOKUP(C50,'[2]Acha Air Sales Price List'!$B$1:$D$65536,3,FALSE)</f>
        <v>Anodized surgical steel eyebrow banana, 14g (1.6mm) with two 4mm balls - length 1/4" to 1/2" (6mm - 12mm)</v>
      </c>
      <c r="G50" s="19">
        <f>ROUND(IF(ISBLANK(C50),0,VLOOKUP(C50,'[2]Acha Air Sales Price List'!$B$1:$X$65536,12,FALSE)*$L$14),2)</f>
        <v>20.77</v>
      </c>
      <c r="H50" s="20">
        <f t="shared" si="1"/>
        <v>103.85</v>
      </c>
      <c r="I50" s="12"/>
    </row>
    <row r="51" spans="1:10" ht="24">
      <c r="A51" s="11"/>
      <c r="B51" s="1">
        <v>5</v>
      </c>
      <c r="C51" s="36" t="s">
        <v>90</v>
      </c>
      <c r="D51" s="141" t="s">
        <v>92</v>
      </c>
      <c r="E51" s="138"/>
      <c r="F51" s="41" t="str">
        <f>VLOOKUP(C51,'[2]Acha Air Sales Price List'!$B$1:$D$65536,3,FALSE)</f>
        <v>Anodized surgical steel eyebrow banana, 14g (1.6mm) with two 4mm balls - length 1/4" to 1/2" (6mm - 12mm)</v>
      </c>
      <c r="G51" s="19">
        <f>ROUND(IF(ISBLANK(C51),0,VLOOKUP(C51,'[2]Acha Air Sales Price List'!$B$1:$X$65536,12,FALSE)*$L$14),2)</f>
        <v>20.77</v>
      </c>
      <c r="H51" s="20">
        <f t="shared" si="1"/>
        <v>103.85</v>
      </c>
      <c r="I51" s="12"/>
    </row>
    <row r="52" spans="1:10" ht="24">
      <c r="A52" s="11"/>
      <c r="B52" s="146">
        <v>5</v>
      </c>
      <c r="C52" s="36" t="s">
        <v>90</v>
      </c>
      <c r="D52" s="147" t="s">
        <v>93</v>
      </c>
      <c r="E52" s="148"/>
      <c r="F52" s="149" t="str">
        <f>VLOOKUP(C52,'[2]Acha Air Sales Price List'!$B$1:$D$65536,3,FALSE)</f>
        <v>Anodized surgical steel eyebrow banana, 14g (1.6mm) with two 4mm balls - length 1/4" to 1/2" (6mm - 12mm)</v>
      </c>
      <c r="G52" s="150">
        <f>ROUND(IF(ISBLANK(C52),0,VLOOKUP(C52,'[2]Acha Air Sales Price List'!$B$1:$X$65536,12,FALSE)*$L$14),2)</f>
        <v>20.77</v>
      </c>
      <c r="H52" s="151">
        <f t="shared" si="1"/>
        <v>103.85</v>
      </c>
      <c r="I52" s="12"/>
    </row>
    <row r="53" spans="1:10" ht="69.95" customHeight="1">
      <c r="A53" s="11"/>
      <c r="B53" s="177">
        <v>5</v>
      </c>
      <c r="C53" s="36" t="s">
        <v>94</v>
      </c>
      <c r="D53" s="178" t="s">
        <v>95</v>
      </c>
      <c r="E53" s="179"/>
      <c r="F53" s="180" t="str">
        <f>VLOOKUP(C53,'[2]Acha Air Sales Price List'!$B$1:$D$65536,3,FALSE)</f>
        <v>Gold anodized 316L steel belly banana, 14g (1.6mm) with a lower swirl flower design with prong CZ stones</v>
      </c>
      <c r="G53" s="181">
        <f>ROUND(IF(ISBLANK(C53),0,VLOOKUP(C53,'[2]Acha Air Sales Price List'!$B$1:$X$65536,12,FALSE)*$L$14),2)</f>
        <v>100.35</v>
      </c>
      <c r="H53" s="182">
        <f t="shared" si="1"/>
        <v>501.75</v>
      </c>
      <c r="I53" s="12"/>
      <c r="J53" s="126"/>
    </row>
    <row r="54" spans="1:10" ht="69.95" customHeight="1">
      <c r="A54" s="11"/>
      <c r="B54" s="177">
        <v>5</v>
      </c>
      <c r="C54" s="36" t="s">
        <v>96</v>
      </c>
      <c r="D54" s="178" t="s">
        <v>97</v>
      </c>
      <c r="E54" s="179"/>
      <c r="F54" s="180" t="str">
        <f>VLOOKUP(C54,'[2]Acha Air Sales Price List'!$B$1:$D$65536,3,FALSE)</f>
        <v>(Discontinued for Acha)Acrylic Hawaiian flower with crystal center navel ring 14g</v>
      </c>
      <c r="G54" s="181">
        <f>ROUND(IF(ISBLANK(C54),0,VLOOKUP(C54,'[2]Acha Air Sales Price List'!$B$1:$X$65536,12,FALSE)*$L$14),2)</f>
        <v>9.86</v>
      </c>
      <c r="H54" s="182">
        <f t="shared" si="1"/>
        <v>49.3</v>
      </c>
      <c r="I54" s="12"/>
      <c r="J54" s="126"/>
    </row>
    <row r="55" spans="1:10" ht="24">
      <c r="A55" s="11"/>
      <c r="B55" s="1">
        <v>10</v>
      </c>
      <c r="C55" s="38" t="s">
        <v>98</v>
      </c>
      <c r="D55" s="141" t="s">
        <v>99</v>
      </c>
      <c r="E55" s="138"/>
      <c r="F55" s="41" t="str">
        <f>VLOOKUP(C55,'[2]Acha Air Sales Price List'!$B$1:$D$65536,3,FALSE)</f>
        <v>High polished surgical steel hinged segment ring, 14g (1.6mm)</v>
      </c>
      <c r="G55" s="19">
        <f>ROUND(IF(ISBLANK(C55),0,VLOOKUP(C55,'[2]Acha Air Sales Price List'!$B$1:$X$65536,12,FALSE)*$L$14),2)</f>
        <v>54.22</v>
      </c>
      <c r="H55" s="20">
        <f t="shared" si="1"/>
        <v>542.20000000000005</v>
      </c>
      <c r="I55" s="12"/>
    </row>
    <row r="56" spans="1:10" ht="24">
      <c r="A56" s="11"/>
      <c r="B56" s="1">
        <v>5</v>
      </c>
      <c r="C56" s="36" t="s">
        <v>100</v>
      </c>
      <c r="D56" s="141" t="s">
        <v>93</v>
      </c>
      <c r="E56" s="138"/>
      <c r="F56" s="41" t="str">
        <f>VLOOKUP(C56,'[2]Acha Air Sales Price List'!$B$1:$D$65536,3,FALSE)</f>
        <v>Premium PVD plated surgical steel segment ring, 14g (1.6mm)</v>
      </c>
      <c r="G56" s="19">
        <f>ROUND(IF(ISBLANK(C56),0,VLOOKUP(C56,'[2]Acha Air Sales Price List'!$B$1:$X$65536,12,FALSE)*$L$14),2)</f>
        <v>45.42</v>
      </c>
      <c r="H56" s="20">
        <f t="shared" si="1"/>
        <v>227.1</v>
      </c>
      <c r="I56" s="12"/>
    </row>
    <row r="57" spans="1:10" ht="24">
      <c r="A57" s="11"/>
      <c r="B57" s="1">
        <v>10</v>
      </c>
      <c r="C57" s="36" t="s">
        <v>100</v>
      </c>
      <c r="D57" s="141" t="s">
        <v>92</v>
      </c>
      <c r="E57" s="138"/>
      <c r="F57" s="41" t="str">
        <f>VLOOKUP(C57,'[2]Acha Air Sales Price List'!$B$1:$D$65536,3,FALSE)</f>
        <v>Premium PVD plated surgical steel segment ring, 14g (1.6mm)</v>
      </c>
      <c r="G57" s="19">
        <f>ROUND(IF(ISBLANK(C57),0,VLOOKUP(C57,'[2]Acha Air Sales Price List'!$B$1:$X$65536,12,FALSE)*$L$14),2)</f>
        <v>45.42</v>
      </c>
      <c r="H57" s="20">
        <f t="shared" si="1"/>
        <v>454.2</v>
      </c>
      <c r="I57" s="12"/>
    </row>
    <row r="58" spans="1:10" ht="24">
      <c r="A58" s="11"/>
      <c r="B58" s="146">
        <v>10</v>
      </c>
      <c r="C58" s="36" t="s">
        <v>100</v>
      </c>
      <c r="D58" s="147" t="s">
        <v>101</v>
      </c>
      <c r="E58" s="148"/>
      <c r="F58" s="149" t="str">
        <f>VLOOKUP(C58,'[2]Acha Air Sales Price List'!$B$1:$D$65536,3,FALSE)</f>
        <v>Premium PVD plated surgical steel segment ring, 14g (1.6mm)</v>
      </c>
      <c r="G58" s="150">
        <f>ROUND(IF(ISBLANK(C58),0,VLOOKUP(C58,'[2]Acha Air Sales Price List'!$B$1:$X$65536,12,FALSE)*$L$14),2)</f>
        <v>45.42</v>
      </c>
      <c r="H58" s="151">
        <f t="shared" si="1"/>
        <v>454.2</v>
      </c>
      <c r="I58" s="12"/>
    </row>
    <row r="59" spans="1:10" ht="31.5" customHeight="1">
      <c r="A59" s="11"/>
      <c r="B59" s="1">
        <v>2</v>
      </c>
      <c r="C59" s="38" t="s">
        <v>102</v>
      </c>
      <c r="D59" s="141" t="s">
        <v>92</v>
      </c>
      <c r="E59" s="138"/>
      <c r="F59" s="41" t="str">
        <f>VLOOKUP(C59,'[2]Acha Air Sales Price List'!$B$1:$D$65536,3,FALSE)</f>
        <v>Anodized 316L steel barbell, 1.6mm (14g) with two forward facing 5mm jewel balls</v>
      </c>
      <c r="G59" s="19">
        <f>ROUND(IF(ISBLANK(C59),0,VLOOKUP(C59,'[2]Acha Air Sales Price List'!$B$1:$X$65536,12,FALSE)*$L$14),2)</f>
        <v>52.46</v>
      </c>
      <c r="H59" s="20">
        <f t="shared" si="1"/>
        <v>104.92</v>
      </c>
      <c r="I59" s="12"/>
    </row>
    <row r="60" spans="1:10" ht="31.5" customHeight="1">
      <c r="A60" s="11"/>
      <c r="B60" s="1">
        <v>2</v>
      </c>
      <c r="C60" s="36" t="s">
        <v>102</v>
      </c>
      <c r="D60" s="141" t="s">
        <v>101</v>
      </c>
      <c r="E60" s="138"/>
      <c r="F60" s="41" t="str">
        <f>VLOOKUP(C60,'[2]Acha Air Sales Price List'!$B$1:$D$65536,3,FALSE)</f>
        <v>Anodized 316L steel barbell, 1.6mm (14g) with two forward facing 5mm jewel balls</v>
      </c>
      <c r="G60" s="19">
        <f>ROUND(IF(ISBLANK(C60),0,VLOOKUP(C60,'[2]Acha Air Sales Price List'!$B$1:$X$65536,12,FALSE)*$L$14),2)</f>
        <v>52.46</v>
      </c>
      <c r="H60" s="20">
        <f t="shared" si="1"/>
        <v>104.92</v>
      </c>
      <c r="I60" s="12"/>
    </row>
    <row r="61" spans="1:10" ht="31.5" customHeight="1">
      <c r="A61" s="11"/>
      <c r="B61" s="146">
        <v>2</v>
      </c>
      <c r="C61" s="36" t="s">
        <v>102</v>
      </c>
      <c r="D61" s="147" t="s">
        <v>103</v>
      </c>
      <c r="E61" s="148"/>
      <c r="F61" s="149" t="str">
        <f>VLOOKUP(C61,'[2]Acha Air Sales Price List'!$B$1:$D$65536,3,FALSE)</f>
        <v>Anodized 316L steel barbell, 1.6mm (14g) with two forward facing 5mm jewel balls</v>
      </c>
      <c r="G61" s="150">
        <f>ROUND(IF(ISBLANK(C61),0,VLOOKUP(C61,'[2]Acha Air Sales Price List'!$B$1:$X$65536,12,FALSE)*$L$14),2)</f>
        <v>52.46</v>
      </c>
      <c r="H61" s="151">
        <f t="shared" si="1"/>
        <v>104.92</v>
      </c>
      <c r="I61" s="12"/>
    </row>
    <row r="62" spans="1:10" ht="69.95" customHeight="1">
      <c r="A62" s="11"/>
      <c r="B62" s="177">
        <v>2</v>
      </c>
      <c r="C62" s="36" t="s">
        <v>104</v>
      </c>
      <c r="D62" s="178" t="s">
        <v>101</v>
      </c>
      <c r="E62" s="179"/>
      <c r="F62" s="180" t="str">
        <f>VLOOKUP(C62,'[2]Acha Air Sales Price List'!$B$1:$D$65536,3,FALSE)</f>
        <v>Anodized nipple barbell with multi-crystal balls - 14g, 5/8", 5mm balls</v>
      </c>
      <c r="G62" s="181">
        <f>ROUND(IF(ISBLANK(C62),0,VLOOKUP(C62,'[2]Acha Air Sales Price List'!$B$1:$X$65536,12,FALSE)*$L$14),2)</f>
        <v>89.01</v>
      </c>
      <c r="H62" s="182">
        <f t="shared" si="1"/>
        <v>178.02</v>
      </c>
      <c r="I62" s="12"/>
      <c r="J62" s="126"/>
    </row>
    <row r="63" spans="1:10" ht="69.95" customHeight="1">
      <c r="A63" s="11"/>
      <c r="B63" s="177">
        <v>2</v>
      </c>
      <c r="C63" s="36" t="s">
        <v>105</v>
      </c>
      <c r="D63" s="178" t="s">
        <v>101</v>
      </c>
      <c r="E63" s="179"/>
      <c r="F63" s="180" t="str">
        <f>VLOOKUP(C63,'[2]Acha Air Sales Price List'!$B$1:$D$65536,3,FALSE)</f>
        <v>Anodized surgical steel nipple barbell, 14g (1.6mm) with two small wings</v>
      </c>
      <c r="G63" s="181">
        <f>ROUND(IF(ISBLANK(C63),0,VLOOKUP(C63,'[2]Acha Air Sales Price List'!$B$1:$X$65536,12,FALSE)*$L$14),2)</f>
        <v>52.46</v>
      </c>
      <c r="H63" s="182">
        <f t="shared" si="1"/>
        <v>104.92</v>
      </c>
      <c r="I63" s="12"/>
    </row>
    <row r="64" spans="1:10" ht="36">
      <c r="A64" s="11"/>
      <c r="B64" s="127">
        <v>2</v>
      </c>
      <c r="C64" s="38" t="s">
        <v>106</v>
      </c>
      <c r="D64" s="143" t="s">
        <v>107</v>
      </c>
      <c r="E64" s="140"/>
      <c r="F64" s="128" t="str">
        <f>VLOOKUP(C64,'[2]Acha Air Sales Price List'!$B$1:$D$65536,3,FALSE)</f>
        <v>Gold anodized 316L steel nipple barbell, 14g (1.6mm) with two forward facing 5mm heart shaped CZs in prong set (prong sets made from gold plated brass)</v>
      </c>
      <c r="G64" s="129">
        <f>ROUND(IF(ISBLANK(C64),0,VLOOKUP(C64,'[2]Acha Air Sales Price List'!$B$1:$X$65536,12,FALSE)*$L$14),2)</f>
        <v>106.31</v>
      </c>
      <c r="H64" s="130">
        <f t="shared" si="1"/>
        <v>212.62</v>
      </c>
      <c r="I64" s="12"/>
      <c r="J64" s="126"/>
    </row>
    <row r="65" spans="1:12" ht="36">
      <c r="A65" s="11"/>
      <c r="B65" s="127">
        <v>2</v>
      </c>
      <c r="C65" s="36" t="s">
        <v>106</v>
      </c>
      <c r="D65" s="143" t="s">
        <v>108</v>
      </c>
      <c r="E65" s="140"/>
      <c r="F65" s="128" t="str">
        <f>VLOOKUP(C65,'[2]Acha Air Sales Price List'!$B$1:$D$65536,3,FALSE)</f>
        <v>Gold anodized 316L steel nipple barbell, 14g (1.6mm) with two forward facing 5mm heart shaped CZs in prong set (prong sets made from gold plated brass)</v>
      </c>
      <c r="G65" s="129">
        <f>ROUND(IF(ISBLANK(C65),0,VLOOKUP(C65,'[2]Acha Air Sales Price List'!$B$1:$X$65536,12,FALSE)*$L$14),2)</f>
        <v>106.31</v>
      </c>
      <c r="H65" s="130">
        <f t="shared" si="1"/>
        <v>212.62</v>
      </c>
      <c r="I65" s="12"/>
      <c r="J65" s="126"/>
    </row>
    <row r="66" spans="1:12" ht="36">
      <c r="A66" s="11"/>
      <c r="B66" s="171">
        <v>2</v>
      </c>
      <c r="C66" s="36" t="s">
        <v>106</v>
      </c>
      <c r="D66" s="172" t="s">
        <v>109</v>
      </c>
      <c r="E66" s="173"/>
      <c r="F66" s="174" t="str">
        <f>VLOOKUP(C66,'[2]Acha Air Sales Price List'!$B$1:$D$65536,3,FALSE)</f>
        <v>Gold anodized 316L steel nipple barbell, 14g (1.6mm) with two forward facing 5mm heart shaped CZs in prong set (prong sets made from gold plated brass)</v>
      </c>
      <c r="G66" s="175">
        <f>ROUND(IF(ISBLANK(C66),0,VLOOKUP(C66,'[2]Acha Air Sales Price List'!$B$1:$X$65536,12,FALSE)*$L$14),2)</f>
        <v>106.31</v>
      </c>
      <c r="H66" s="176">
        <f t="shared" si="1"/>
        <v>212.62</v>
      </c>
      <c r="I66" s="12"/>
      <c r="J66" s="126"/>
    </row>
    <row r="67" spans="1:12" ht="24">
      <c r="A67" s="11"/>
      <c r="B67" s="1">
        <v>5</v>
      </c>
      <c r="C67" s="38" t="s">
        <v>110</v>
      </c>
      <c r="D67" s="141" t="s">
        <v>111</v>
      </c>
      <c r="E67" s="138"/>
      <c r="F67" s="41" t="str">
        <f>VLOOKUP(C67,'[2]Acha Air Sales Price List'!$B$1:$D$65536,3,FALSE)</f>
        <v>PVD plated internally threaded 316L steel labret, 16g (1.2mm) with a upper 3mm prong set round CZ stone</v>
      </c>
      <c r="G67" s="19">
        <f>ROUND(IF(ISBLANK(C67),0,VLOOKUP(C67,'[2]Acha Air Sales Price List'!$B$1:$X$65536,12,FALSE)*$L$14),2)</f>
        <v>48.59</v>
      </c>
      <c r="H67" s="20">
        <f t="shared" si="1"/>
        <v>242.95</v>
      </c>
      <c r="I67" s="12"/>
    </row>
    <row r="68" spans="1:12" ht="24">
      <c r="A68" s="11"/>
      <c r="B68" s="132">
        <v>0</v>
      </c>
      <c r="C68" s="133" t="s">
        <v>110</v>
      </c>
      <c r="D68" s="142" t="s">
        <v>112</v>
      </c>
      <c r="E68" s="139"/>
      <c r="F68" s="134" t="str">
        <f>VLOOKUP(C68,'[2]Acha Air Sales Price List'!$B$1:$D$65536,3,FALSE)</f>
        <v>PVD plated internally threaded 316L steel labret, 16g (1.2mm) with a upper 3mm prong set round CZ stone</v>
      </c>
      <c r="G68" s="135">
        <f>ROUND(IF(ISBLANK(C68),0,VLOOKUP(C68,'[2]Acha Air Sales Price List'!$B$1:$X$65536,12,FALSE)*$L$14),2)</f>
        <v>48.59</v>
      </c>
      <c r="H68" s="136">
        <f t="shared" si="1"/>
        <v>0</v>
      </c>
      <c r="I68" s="12"/>
      <c r="J68" s="126"/>
    </row>
    <row r="69" spans="1:12" ht="24">
      <c r="A69" s="11"/>
      <c r="B69" s="132">
        <v>0</v>
      </c>
      <c r="C69" s="133" t="s">
        <v>110</v>
      </c>
      <c r="D69" s="142" t="s">
        <v>78</v>
      </c>
      <c r="E69" s="139"/>
      <c r="F69" s="134" t="str">
        <f>VLOOKUP(C69,'[2]Acha Air Sales Price List'!$B$1:$D$65536,3,FALSE)</f>
        <v>PVD plated internally threaded 316L steel labret, 16g (1.2mm) with a upper 3mm prong set round CZ stone</v>
      </c>
      <c r="G69" s="135">
        <f>ROUND(IF(ISBLANK(C69),0,VLOOKUP(C69,'[2]Acha Air Sales Price List'!$B$1:$X$65536,12,FALSE)*$L$14),2)</f>
        <v>48.59</v>
      </c>
      <c r="H69" s="136">
        <f t="shared" si="1"/>
        <v>0</v>
      </c>
      <c r="I69" s="12"/>
      <c r="J69" s="126"/>
    </row>
    <row r="70" spans="1:12" ht="24">
      <c r="A70" s="11"/>
      <c r="B70" s="146">
        <v>10</v>
      </c>
      <c r="C70" s="36" t="s">
        <v>110</v>
      </c>
      <c r="D70" s="147" t="s">
        <v>79</v>
      </c>
      <c r="E70" s="148"/>
      <c r="F70" s="149" t="str">
        <f>VLOOKUP(C70,'[2]Acha Air Sales Price List'!$B$1:$D$65536,3,FALSE)</f>
        <v>PVD plated internally threaded 316L steel labret, 16g (1.2mm) with a upper 3mm prong set round CZ stone</v>
      </c>
      <c r="G70" s="150">
        <f>ROUND(IF(ISBLANK(C70),0,VLOOKUP(C70,'[2]Acha Air Sales Price List'!$B$1:$X$65536,12,FALSE)*$L$14),2)</f>
        <v>48.59</v>
      </c>
      <c r="H70" s="151">
        <f t="shared" si="1"/>
        <v>485.9</v>
      </c>
      <c r="I70" s="12"/>
    </row>
    <row r="71" spans="1:12" ht="36">
      <c r="A71" s="11"/>
      <c r="B71" s="127">
        <v>5</v>
      </c>
      <c r="C71" s="193" t="s">
        <v>293</v>
      </c>
      <c r="D71" s="143" t="s">
        <v>65</v>
      </c>
      <c r="E71" s="140"/>
      <c r="F71" s="128" t="str">
        <f>VLOOKUP(C71,'[2]Acha Air Sales Price List'!$B$1:$D$65536,3,FALSE)</f>
        <v>Surgical steel internally threaded labret, 16g (1.2mm) with crystal flat head sized 3mm for triple tragus piercings</v>
      </c>
      <c r="G71" s="129">
        <f>ROUND(IF(ISBLANK(C71),0,VLOOKUP(C71,'[2]Acha Air Sales Price List'!$B$1:$X$65536,12,FALSE)*$L$14),2)</f>
        <v>33.24</v>
      </c>
      <c r="H71" s="130">
        <f t="shared" si="1"/>
        <v>166.2</v>
      </c>
      <c r="I71" s="12"/>
      <c r="J71" s="126"/>
      <c r="L71" s="126"/>
    </row>
    <row r="72" spans="1:12" ht="36">
      <c r="A72" s="11"/>
      <c r="B72" s="127">
        <v>5</v>
      </c>
      <c r="C72" s="194" t="s">
        <v>293</v>
      </c>
      <c r="D72" s="143" t="s">
        <v>113</v>
      </c>
      <c r="E72" s="140"/>
      <c r="F72" s="128" t="str">
        <f>VLOOKUP(C72,'[2]Acha Air Sales Price List'!$B$1:$D$65536,3,FALSE)</f>
        <v>Surgical steel internally threaded labret, 16g (1.2mm) with crystal flat head sized 3mm for triple tragus piercings</v>
      </c>
      <c r="G72" s="129">
        <f>ROUND(IF(ISBLANK(C72),0,VLOOKUP(C72,'[2]Acha Air Sales Price List'!$B$1:$X$65536,12,FALSE)*$L$14),2)</f>
        <v>33.24</v>
      </c>
      <c r="H72" s="130">
        <f t="shared" si="1"/>
        <v>166.2</v>
      </c>
      <c r="I72" s="12"/>
      <c r="J72" s="126"/>
      <c r="L72" s="126"/>
    </row>
    <row r="73" spans="1:12" ht="36">
      <c r="A73" s="11"/>
      <c r="B73" s="127">
        <v>5</v>
      </c>
      <c r="C73" s="194" t="s">
        <v>293</v>
      </c>
      <c r="D73" s="143" t="s">
        <v>114</v>
      </c>
      <c r="E73" s="140"/>
      <c r="F73" s="128" t="str">
        <f>VLOOKUP(C73,'[2]Acha Air Sales Price List'!$B$1:$D$65536,3,FALSE)</f>
        <v>Surgical steel internally threaded labret, 16g (1.2mm) with crystal flat head sized 3mm for triple tragus piercings</v>
      </c>
      <c r="G73" s="129">
        <f>ROUND(IF(ISBLANK(C73),0,VLOOKUP(C73,'[2]Acha Air Sales Price List'!$B$1:$X$65536,12,FALSE)*$L$14),2)</f>
        <v>33.24</v>
      </c>
      <c r="H73" s="130">
        <f t="shared" si="1"/>
        <v>166.2</v>
      </c>
      <c r="I73" s="12"/>
      <c r="J73" s="126"/>
      <c r="L73" s="126"/>
    </row>
    <row r="74" spans="1:12" ht="36">
      <c r="A74" s="11"/>
      <c r="B74" s="127">
        <v>5</v>
      </c>
      <c r="C74" s="194" t="s">
        <v>293</v>
      </c>
      <c r="D74" s="143" t="s">
        <v>115</v>
      </c>
      <c r="E74" s="140"/>
      <c r="F74" s="128" t="str">
        <f>VLOOKUP(C74,'[2]Acha Air Sales Price List'!$B$1:$D$65536,3,FALSE)</f>
        <v>Surgical steel internally threaded labret, 16g (1.2mm) with crystal flat head sized 3mm for triple tragus piercings</v>
      </c>
      <c r="G74" s="129">
        <f>ROUND(IF(ISBLANK(C74),0,VLOOKUP(C74,'[2]Acha Air Sales Price List'!$B$1:$X$65536,12,FALSE)*$L$14),2)</f>
        <v>33.24</v>
      </c>
      <c r="H74" s="130">
        <f t="shared" si="1"/>
        <v>166.2</v>
      </c>
      <c r="I74" s="12"/>
      <c r="J74" s="126"/>
      <c r="L74" s="126"/>
    </row>
    <row r="75" spans="1:12" ht="36">
      <c r="A75" s="11"/>
      <c r="B75" s="127">
        <v>5</v>
      </c>
      <c r="C75" s="194" t="s">
        <v>293</v>
      </c>
      <c r="D75" s="143" t="s">
        <v>116</v>
      </c>
      <c r="E75" s="140"/>
      <c r="F75" s="128" t="str">
        <f>VLOOKUP(C75,'[2]Acha Air Sales Price List'!$B$1:$D$65536,3,FALSE)</f>
        <v>Surgical steel internally threaded labret, 16g (1.2mm) with crystal flat head sized 3mm for triple tragus piercings</v>
      </c>
      <c r="G75" s="129">
        <f>ROUND(IF(ISBLANK(C75),0,VLOOKUP(C75,'[2]Acha Air Sales Price List'!$B$1:$X$65536,12,FALSE)*$L$14),2)</f>
        <v>33.24</v>
      </c>
      <c r="H75" s="130">
        <f t="shared" si="1"/>
        <v>166.2</v>
      </c>
      <c r="I75" s="12"/>
      <c r="J75" s="126"/>
      <c r="L75" s="126"/>
    </row>
    <row r="76" spans="1:12" ht="36">
      <c r="A76" s="11"/>
      <c r="B76" s="127">
        <v>5</v>
      </c>
      <c r="C76" s="194" t="s">
        <v>293</v>
      </c>
      <c r="D76" s="143" t="s">
        <v>194</v>
      </c>
      <c r="E76" s="140"/>
      <c r="F76" s="128" t="str">
        <f>VLOOKUP(C76,'[2]Acha Air Sales Price List'!$B$1:$D$65536,3,FALSE)</f>
        <v>Surgical steel internally threaded labret, 16g (1.2mm) with crystal flat head sized 3mm for triple tragus piercings</v>
      </c>
      <c r="G76" s="129">
        <f>ROUND(IF(ISBLANK(C76),0,VLOOKUP(C76,'[2]Acha Air Sales Price List'!$B$1:$X$65536,12,FALSE)*$L$14),2)</f>
        <v>33.24</v>
      </c>
      <c r="H76" s="130">
        <f t="shared" si="1"/>
        <v>166.2</v>
      </c>
      <c r="I76" s="12"/>
      <c r="J76" s="126"/>
      <c r="L76" s="126"/>
    </row>
    <row r="77" spans="1:12" ht="36">
      <c r="A77" s="11"/>
      <c r="B77" s="171">
        <v>5</v>
      </c>
      <c r="C77" s="194" t="s">
        <v>293</v>
      </c>
      <c r="D77" s="172" t="s">
        <v>117</v>
      </c>
      <c r="E77" s="173"/>
      <c r="F77" s="174" t="str">
        <f>VLOOKUP(C77,'[2]Acha Air Sales Price List'!$B$1:$D$65536,3,FALSE)</f>
        <v>Surgical steel internally threaded labret, 16g (1.2mm) with crystal flat head sized 3mm for triple tragus piercings</v>
      </c>
      <c r="G77" s="175">
        <f>ROUND(IF(ISBLANK(C77),0,VLOOKUP(C77,'[2]Acha Air Sales Price List'!$B$1:$X$65536,12,FALSE)*$L$14),2)</f>
        <v>33.24</v>
      </c>
      <c r="H77" s="176">
        <f t="shared" si="1"/>
        <v>166.2</v>
      </c>
      <c r="I77" s="12"/>
      <c r="J77" s="126"/>
      <c r="L77" s="126"/>
    </row>
    <row r="78" spans="1:12" ht="36">
      <c r="A78" s="11"/>
      <c r="B78" s="1">
        <v>10</v>
      </c>
      <c r="C78" s="38" t="s">
        <v>119</v>
      </c>
      <c r="D78" s="141" t="s">
        <v>121</v>
      </c>
      <c r="E78" s="138"/>
      <c r="F78" s="41" t="str">
        <f>VLOOKUP(C78,'[2]Acha Air Sales Price List'!$B$1:$D$65536,3,FALSE)</f>
        <v>316L steel hinged segment ring, 1.2mm (16g) with CNC set Cubic Zirconia (CZ) stones with inner diameter (8mm)</v>
      </c>
      <c r="G78" s="19">
        <f>ROUND(IF(ISBLANK(C78),0,VLOOKUP(C78,'[2]Acha Air Sales Price List'!$B$1:$X$65536,12,FALSE)*$L$14),2)</f>
        <v>151.05000000000001</v>
      </c>
      <c r="H78" s="20">
        <f t="shared" si="1"/>
        <v>1510.5</v>
      </c>
      <c r="I78" s="12"/>
    </row>
    <row r="79" spans="1:12" ht="36">
      <c r="A79" s="11"/>
      <c r="B79" s="1">
        <v>10</v>
      </c>
      <c r="C79" s="36" t="s">
        <v>120</v>
      </c>
      <c r="D79" s="141" t="s">
        <v>78</v>
      </c>
      <c r="E79" s="138"/>
      <c r="F79" s="41" t="str">
        <f>VLOOKUP(C79,'[2]Acha Air Sales Price List'!$B$1:$D$65536,3,FALSE)</f>
        <v>Gold PVD color plated 316L steel hinged segment ring, 1.2mm (16g) with CNC set Cubic Zirconia (CZ) stones with inner diameter (8mm)</v>
      </c>
      <c r="G79" s="19">
        <f>ROUND(IF(ISBLANK(C79),0,VLOOKUP(C79,'[2]Acha Air Sales Price List'!$B$1:$X$65536,12,FALSE)*$L$14),2)</f>
        <v>167.95</v>
      </c>
      <c r="H79" s="20">
        <f t="shared" si="1"/>
        <v>1679.5</v>
      </c>
      <c r="I79" s="12"/>
    </row>
    <row r="80" spans="1:12" ht="36">
      <c r="A80" s="11"/>
      <c r="B80" s="132">
        <v>0</v>
      </c>
      <c r="C80" s="133" t="s">
        <v>122</v>
      </c>
      <c r="D80" s="142" t="s">
        <v>123</v>
      </c>
      <c r="E80" s="139"/>
      <c r="F80" s="134" t="str">
        <f>VLOOKUP(C80,'[2]Acha Air Sales Price List'!$B$1:$D$65536,3,FALSE)</f>
        <v>316L steel hinged segment ring, 1.2mm (16g) with CNC set Cubic Zirconia (CZ) stones with inner diameter (10mm)</v>
      </c>
      <c r="G80" s="135">
        <f>ROUND(IF(ISBLANK(C80),0,VLOOKUP(C80,'[2]Acha Air Sales Price List'!$B$1:$X$65536,12,FALSE)*$L$14),2)</f>
        <v>151.05000000000001</v>
      </c>
      <c r="H80" s="136">
        <f t="shared" si="1"/>
        <v>0</v>
      </c>
      <c r="I80" s="12"/>
      <c r="J80" s="126"/>
    </row>
    <row r="81" spans="1:10" ht="36">
      <c r="A81" s="11"/>
      <c r="B81" s="146">
        <v>10</v>
      </c>
      <c r="C81" s="36" t="s">
        <v>124</v>
      </c>
      <c r="D81" s="147" t="s">
        <v>79</v>
      </c>
      <c r="E81" s="148"/>
      <c r="F81" s="149" t="str">
        <f>VLOOKUP(C81,'[2]Acha Air Sales Price List'!$B$1:$D$65536,3,FALSE)</f>
        <v>Gold PVD color plated 316L steel hinged segment ring, 1.2mm (16g) with CNC set Cubic Zirconia (CZ) stones with inner diameter (10mm)</v>
      </c>
      <c r="G81" s="150">
        <f>ROUND(IF(ISBLANK(C81),0,VLOOKUP(C81,'[2]Acha Air Sales Price List'!$B$1:$X$65536,12,FALSE)*$L$14),2)</f>
        <v>167.95</v>
      </c>
      <c r="H81" s="151">
        <f t="shared" si="1"/>
        <v>1679.5</v>
      </c>
      <c r="I81" s="12"/>
    </row>
    <row r="82" spans="1:10" ht="45" customHeight="1">
      <c r="A82" s="11"/>
      <c r="B82" s="1">
        <v>5</v>
      </c>
      <c r="C82" s="38" t="s">
        <v>125</v>
      </c>
      <c r="D82" s="141" t="s">
        <v>78</v>
      </c>
      <c r="E82" s="138"/>
      <c r="F82" s="41" t="str">
        <f>VLOOKUP(C82,'[2]Acha Air Sales Price List'!$B$1:$D$65536,3,FALSE)</f>
        <v>Anodized surgical steel circular barbell, 16g (1.2mm) with two 4mm balls</v>
      </c>
      <c r="G82" s="19">
        <f>ROUND(IF(ISBLANK(C82),0,VLOOKUP(C82,'[2]Acha Air Sales Price List'!$B$1:$X$65536,12,FALSE)*$L$14),2)</f>
        <v>22.53</v>
      </c>
      <c r="H82" s="20">
        <f t="shared" si="1"/>
        <v>112.65</v>
      </c>
      <c r="I82" s="12"/>
    </row>
    <row r="83" spans="1:10" ht="45" customHeight="1">
      <c r="A83" s="11"/>
      <c r="B83" s="1">
        <v>5</v>
      </c>
      <c r="C83" s="36" t="s">
        <v>125</v>
      </c>
      <c r="D83" s="141" t="s">
        <v>79</v>
      </c>
      <c r="E83" s="138"/>
      <c r="F83" s="41" t="str">
        <f>VLOOKUP(C83,'[2]Acha Air Sales Price List'!$B$1:$D$65536,3,FALSE)</f>
        <v>Anodized surgical steel circular barbell, 16g (1.2mm) with two 4mm balls</v>
      </c>
      <c r="G83" s="19">
        <f>ROUND(IF(ISBLANK(C83),0,VLOOKUP(C83,'[2]Acha Air Sales Price List'!$B$1:$X$65536,12,FALSE)*$L$14),2)</f>
        <v>22.53</v>
      </c>
      <c r="H83" s="20">
        <f t="shared" si="1"/>
        <v>112.65</v>
      </c>
      <c r="I83" s="12"/>
    </row>
    <row r="84" spans="1:10" ht="45" customHeight="1">
      <c r="A84" s="11"/>
      <c r="B84" s="146">
        <v>5</v>
      </c>
      <c r="C84" s="36" t="s">
        <v>125</v>
      </c>
      <c r="D84" s="147" t="s">
        <v>92</v>
      </c>
      <c r="E84" s="148"/>
      <c r="F84" s="149" t="str">
        <f>VLOOKUP(C84,'[2]Acha Air Sales Price List'!$B$1:$D$65536,3,FALSE)</f>
        <v>Anodized surgical steel circular barbell, 16g (1.2mm) with two 4mm balls</v>
      </c>
      <c r="G84" s="150">
        <f>ROUND(IF(ISBLANK(C84),0,VLOOKUP(C84,'[2]Acha Air Sales Price List'!$B$1:$X$65536,12,FALSE)*$L$14),2)</f>
        <v>22.53</v>
      </c>
      <c r="H84" s="151">
        <f t="shared" ref="H84:H147" si="2">ROUND(IF(ISNUMBER(B84), G84*B84, 0),5)</f>
        <v>112.65</v>
      </c>
      <c r="I84" s="12"/>
    </row>
    <row r="85" spans="1:10" ht="45" customHeight="1">
      <c r="A85" s="11"/>
      <c r="B85" s="1">
        <v>3</v>
      </c>
      <c r="C85" s="38" t="s">
        <v>126</v>
      </c>
      <c r="D85" s="141" t="s">
        <v>127</v>
      </c>
      <c r="E85" s="138"/>
      <c r="F85" s="41" t="str">
        <f>VLOOKUP(C85,'[2]Acha Air Sales Price List'!$B$1:$D$65536,3,FALSE)</f>
        <v>Spiral 16g (eyebrow), 3mm cones,1/4'' to 3/8'' (6mm-10mm)</v>
      </c>
      <c r="G85" s="19">
        <f>ROUND(IF(ISBLANK(C85),0,VLOOKUP(C85,'[2]Acha Air Sales Price List'!$B$1:$X$65536,12,FALSE)*$L$14),2)</f>
        <v>10.210000000000001</v>
      </c>
      <c r="H85" s="20">
        <f t="shared" si="2"/>
        <v>30.63</v>
      </c>
      <c r="I85" s="12"/>
    </row>
    <row r="86" spans="1:10" ht="45" customHeight="1">
      <c r="A86" s="11"/>
      <c r="B86" s="1">
        <v>3</v>
      </c>
      <c r="C86" s="36" t="s">
        <v>126</v>
      </c>
      <c r="D86" s="141" t="s">
        <v>87</v>
      </c>
      <c r="E86" s="138"/>
      <c r="F86" s="41" t="str">
        <f>VLOOKUP(C86,'[2]Acha Air Sales Price List'!$B$1:$D$65536,3,FALSE)</f>
        <v>Spiral 16g (eyebrow), 3mm cones,1/4'' to 3/8'' (6mm-10mm)</v>
      </c>
      <c r="G86" s="19">
        <f>ROUND(IF(ISBLANK(C86),0,VLOOKUP(C86,'[2]Acha Air Sales Price List'!$B$1:$X$65536,12,FALSE)*$L$14),2)</f>
        <v>10.210000000000001</v>
      </c>
      <c r="H86" s="20">
        <f t="shared" si="2"/>
        <v>30.63</v>
      </c>
      <c r="I86" s="12"/>
    </row>
    <row r="87" spans="1:10" ht="45" customHeight="1">
      <c r="A87" s="11"/>
      <c r="B87" s="146">
        <v>3</v>
      </c>
      <c r="C87" s="36" t="s">
        <v>126</v>
      </c>
      <c r="D87" s="147" t="s">
        <v>88</v>
      </c>
      <c r="E87" s="148"/>
      <c r="F87" s="149" t="str">
        <f>VLOOKUP(C87,'[2]Acha Air Sales Price List'!$B$1:$D$65536,3,FALSE)</f>
        <v>Spiral 16g (eyebrow), 3mm cones,1/4'' to 3/8'' (6mm-10mm)</v>
      </c>
      <c r="G87" s="150">
        <f>ROUND(IF(ISBLANK(C87),0,VLOOKUP(C87,'[2]Acha Air Sales Price List'!$B$1:$X$65536,12,FALSE)*$L$14),2)</f>
        <v>10.210000000000001</v>
      </c>
      <c r="H87" s="151">
        <f t="shared" si="2"/>
        <v>30.63</v>
      </c>
      <c r="I87" s="12"/>
    </row>
    <row r="88" spans="1:10" ht="24">
      <c r="A88" s="11"/>
      <c r="B88" s="1">
        <v>3</v>
      </c>
      <c r="C88" s="38" t="s">
        <v>128</v>
      </c>
      <c r="D88" s="141" t="s">
        <v>127</v>
      </c>
      <c r="E88" s="138"/>
      <c r="F88" s="41" t="str">
        <f>VLOOKUP(C88,'[2]Acha Air Sales Price List'!$B$1:$D$65536,3,FALSE)</f>
        <v>Surgical Steel eyebrow barbell, 16g (1.2mm) with 3mm balls - length 1/4" to 9/16" (6mm - 10mm)</v>
      </c>
      <c r="G88" s="19">
        <f>ROUND(IF(ISBLANK(C88),0,VLOOKUP(C88,'[2]Acha Air Sales Price List'!$B$1:$X$65536,12,FALSE)*$L$14),2)</f>
        <v>5.63</v>
      </c>
      <c r="H88" s="20">
        <f t="shared" si="2"/>
        <v>16.89</v>
      </c>
      <c r="I88" s="12"/>
    </row>
    <row r="89" spans="1:10" ht="24">
      <c r="A89" s="11"/>
      <c r="B89" s="1">
        <v>3</v>
      </c>
      <c r="C89" s="36" t="s">
        <v>128</v>
      </c>
      <c r="D89" s="141" t="s">
        <v>87</v>
      </c>
      <c r="E89" s="138"/>
      <c r="F89" s="41" t="str">
        <f>VLOOKUP(C89,'[2]Acha Air Sales Price List'!$B$1:$D$65536,3,FALSE)</f>
        <v>Surgical Steel eyebrow barbell, 16g (1.2mm) with 3mm balls - length 1/4" to 9/16" (6mm - 10mm)</v>
      </c>
      <c r="G89" s="19">
        <f>ROUND(IF(ISBLANK(C89),0,VLOOKUP(C89,'[2]Acha Air Sales Price List'!$B$1:$X$65536,12,FALSE)*$L$14),2)</f>
        <v>5.63</v>
      </c>
      <c r="H89" s="20">
        <f t="shared" si="2"/>
        <v>16.89</v>
      </c>
      <c r="I89" s="12"/>
    </row>
    <row r="90" spans="1:10" ht="24">
      <c r="A90" s="11"/>
      <c r="B90" s="1">
        <v>3</v>
      </c>
      <c r="C90" s="36" t="s">
        <v>128</v>
      </c>
      <c r="D90" s="141" t="s">
        <v>88</v>
      </c>
      <c r="E90" s="138"/>
      <c r="F90" s="41" t="str">
        <f>VLOOKUP(C90,'[2]Acha Air Sales Price List'!$B$1:$D$65536,3,FALSE)</f>
        <v>Surgical Steel eyebrow barbell, 16g (1.2mm) with 3mm balls - length 1/4" to 9/16" (6mm - 10mm)</v>
      </c>
      <c r="G90" s="19">
        <f>ROUND(IF(ISBLANK(C90),0,VLOOKUP(C90,'[2]Acha Air Sales Price List'!$B$1:$X$65536,12,FALSE)*$L$14),2)</f>
        <v>5.63</v>
      </c>
      <c r="H90" s="20">
        <f t="shared" si="2"/>
        <v>16.89</v>
      </c>
      <c r="I90" s="12"/>
    </row>
    <row r="91" spans="1:10" ht="24">
      <c r="A91" s="11"/>
      <c r="B91" s="1">
        <v>3</v>
      </c>
      <c r="C91" s="36" t="s">
        <v>128</v>
      </c>
      <c r="D91" s="141" t="s">
        <v>99</v>
      </c>
      <c r="E91" s="138"/>
      <c r="F91" s="41" t="str">
        <f>VLOOKUP(C91,'[2]Acha Air Sales Price List'!$B$1:$D$65536,3,FALSE)</f>
        <v>Surgical Steel eyebrow barbell, 16g (1.2mm) with 3mm balls - length 1/4" to 9/16" (6mm - 10mm)</v>
      </c>
      <c r="G91" s="19">
        <f>ROUND(IF(ISBLANK(C91),0,VLOOKUP(C91,'[2]Acha Air Sales Price List'!$B$1:$X$65536,12,FALSE)*$L$14),2)</f>
        <v>5.63</v>
      </c>
      <c r="H91" s="20">
        <f t="shared" si="2"/>
        <v>16.89</v>
      </c>
      <c r="I91" s="12"/>
    </row>
    <row r="92" spans="1:10" ht="24">
      <c r="A92" s="11"/>
      <c r="B92" s="1">
        <v>3</v>
      </c>
      <c r="C92" s="36" t="s">
        <v>129</v>
      </c>
      <c r="D92" s="141" t="s">
        <v>127</v>
      </c>
      <c r="E92" s="138"/>
      <c r="F92" s="41" t="str">
        <f>VLOOKUP(C92,'[2]Acha Air Sales Price List'!$B$1:$D$65536,3,FALSE)</f>
        <v>Surgical steel eyebrow banana, 16g (1.2mm) with two 3mm balls , length 6-12mm</v>
      </c>
      <c r="G92" s="19">
        <f>ROUND(IF(ISBLANK(C92),0,VLOOKUP(C92,'[2]Acha Air Sales Price List'!$B$1:$X$65536,12,FALSE)*$L$14),2)</f>
        <v>5.63</v>
      </c>
      <c r="H92" s="20">
        <f t="shared" si="2"/>
        <v>16.89</v>
      </c>
      <c r="I92" s="12"/>
    </row>
    <row r="93" spans="1:10" ht="24">
      <c r="A93" s="11"/>
      <c r="B93" s="1">
        <v>3</v>
      </c>
      <c r="C93" s="36" t="s">
        <v>129</v>
      </c>
      <c r="D93" s="141" t="s">
        <v>87</v>
      </c>
      <c r="E93" s="138"/>
      <c r="F93" s="41" t="str">
        <f>VLOOKUP(C93,'[2]Acha Air Sales Price List'!$B$1:$D$65536,3,FALSE)</f>
        <v>Surgical steel eyebrow banana, 16g (1.2mm) with two 3mm balls , length 6-12mm</v>
      </c>
      <c r="G93" s="19">
        <f>ROUND(IF(ISBLANK(C93),0,VLOOKUP(C93,'[2]Acha Air Sales Price List'!$B$1:$X$65536,12,FALSE)*$L$14),2)</f>
        <v>5.63</v>
      </c>
      <c r="H93" s="20">
        <f t="shared" si="2"/>
        <v>16.89</v>
      </c>
      <c r="I93" s="12"/>
    </row>
    <row r="94" spans="1:10" ht="24">
      <c r="A94" s="11"/>
      <c r="B94" s="1">
        <v>3</v>
      </c>
      <c r="C94" s="36" t="s">
        <v>129</v>
      </c>
      <c r="D94" s="141" t="s">
        <v>88</v>
      </c>
      <c r="E94" s="138"/>
      <c r="F94" s="41" t="str">
        <f>VLOOKUP(C94,'[2]Acha Air Sales Price List'!$B$1:$D$65536,3,FALSE)</f>
        <v>Surgical steel eyebrow banana, 16g (1.2mm) with two 3mm balls , length 6-12mm</v>
      </c>
      <c r="G94" s="19">
        <f>ROUND(IF(ISBLANK(C94),0,VLOOKUP(C94,'[2]Acha Air Sales Price List'!$B$1:$X$65536,12,FALSE)*$L$14),2)</f>
        <v>5.63</v>
      </c>
      <c r="H94" s="20">
        <f t="shared" si="2"/>
        <v>16.89</v>
      </c>
      <c r="I94" s="12"/>
    </row>
    <row r="95" spans="1:10" ht="24">
      <c r="A95" s="11"/>
      <c r="B95" s="146">
        <v>3</v>
      </c>
      <c r="C95" s="36" t="s">
        <v>129</v>
      </c>
      <c r="D95" s="147" t="s">
        <v>99</v>
      </c>
      <c r="E95" s="148"/>
      <c r="F95" s="149" t="str">
        <f>VLOOKUP(C95,'[2]Acha Air Sales Price List'!$B$1:$D$65536,3,FALSE)</f>
        <v>Surgical steel eyebrow banana, 16g (1.2mm) with two 3mm balls , length 6-12mm</v>
      </c>
      <c r="G95" s="150">
        <f>ROUND(IF(ISBLANK(C95),0,VLOOKUP(C95,'[2]Acha Air Sales Price List'!$B$1:$X$65536,12,FALSE)*$L$14),2)</f>
        <v>5.63</v>
      </c>
      <c r="H95" s="151">
        <f t="shared" si="2"/>
        <v>16.89</v>
      </c>
      <c r="I95" s="12"/>
    </row>
    <row r="96" spans="1:10" ht="36">
      <c r="A96" s="11"/>
      <c r="B96" s="127">
        <v>3</v>
      </c>
      <c r="C96" s="38" t="s">
        <v>130</v>
      </c>
      <c r="D96" s="143" t="s">
        <v>131</v>
      </c>
      <c r="E96" s="140"/>
      <c r="F96" s="128" t="str">
        <f>VLOOKUP(C96,'[2]Acha Air Sales Price List'!$B$1:$D$65536,3,FALSE)</f>
        <v>Premium PVD plated surgical steel eyebrow banana, 16g (1.2mm) with 3mm balls - length 5/16'' - 3/8'' (8mm - 10mm)</v>
      </c>
      <c r="G96" s="129">
        <f>ROUND(IF(ISBLANK(C96),0,VLOOKUP(C96,'[2]Acha Air Sales Price List'!$B$1:$X$65536,12,FALSE)*$L$14),2)</f>
        <v>20.77</v>
      </c>
      <c r="H96" s="130">
        <f t="shared" si="2"/>
        <v>62.31</v>
      </c>
      <c r="I96" s="12"/>
      <c r="J96" s="126"/>
    </row>
    <row r="97" spans="1:10" ht="36">
      <c r="A97" s="11"/>
      <c r="B97" s="1">
        <v>3</v>
      </c>
      <c r="C97" s="36" t="s">
        <v>130</v>
      </c>
      <c r="D97" s="141" t="s">
        <v>91</v>
      </c>
      <c r="E97" s="138"/>
      <c r="F97" s="41" t="str">
        <f>VLOOKUP(C97,'[2]Acha Air Sales Price List'!$B$1:$D$65536,3,FALSE)</f>
        <v>Premium PVD plated surgical steel eyebrow banana, 16g (1.2mm) with 3mm balls - length 5/16'' - 3/8'' (8mm - 10mm)</v>
      </c>
      <c r="G97" s="19">
        <f>ROUND(IF(ISBLANK(C97),0,VLOOKUP(C97,'[2]Acha Air Sales Price List'!$B$1:$X$65536,12,FALSE)*$L$14),2)</f>
        <v>20.77</v>
      </c>
      <c r="H97" s="20">
        <f t="shared" si="2"/>
        <v>62.31</v>
      </c>
      <c r="I97" s="12"/>
    </row>
    <row r="98" spans="1:10" ht="36">
      <c r="A98" s="11"/>
      <c r="B98" s="1">
        <v>3</v>
      </c>
      <c r="C98" s="36" t="s">
        <v>130</v>
      </c>
      <c r="D98" s="141" t="s">
        <v>80</v>
      </c>
      <c r="E98" s="138"/>
      <c r="F98" s="41" t="str">
        <f>VLOOKUP(C98,'[2]Acha Air Sales Price List'!$B$1:$D$65536,3,FALSE)</f>
        <v>Premium PVD plated surgical steel eyebrow banana, 16g (1.2mm) with 3mm balls - length 5/16'' - 3/8'' (8mm - 10mm)</v>
      </c>
      <c r="G98" s="19">
        <f>ROUND(IF(ISBLANK(C98),0,VLOOKUP(C98,'[2]Acha Air Sales Price List'!$B$1:$X$65536,12,FALSE)*$L$14),2)</f>
        <v>20.77</v>
      </c>
      <c r="H98" s="20">
        <f t="shared" si="2"/>
        <v>62.31</v>
      </c>
      <c r="I98" s="12"/>
    </row>
    <row r="99" spans="1:10" ht="36">
      <c r="A99" s="11"/>
      <c r="B99" s="1">
        <v>3</v>
      </c>
      <c r="C99" s="36" t="s">
        <v>130</v>
      </c>
      <c r="D99" s="141" t="s">
        <v>93</v>
      </c>
      <c r="E99" s="138"/>
      <c r="F99" s="41" t="str">
        <f>VLOOKUP(C99,'[2]Acha Air Sales Price List'!$B$1:$D$65536,3,FALSE)</f>
        <v>Premium PVD plated surgical steel eyebrow banana, 16g (1.2mm) with 3mm balls - length 5/16'' - 3/8'' (8mm - 10mm)</v>
      </c>
      <c r="G99" s="19">
        <f>ROUND(IF(ISBLANK(C99),0,VLOOKUP(C99,'[2]Acha Air Sales Price List'!$B$1:$X$65536,12,FALSE)*$L$14),2)</f>
        <v>20.77</v>
      </c>
      <c r="H99" s="20">
        <f t="shared" si="2"/>
        <v>62.31</v>
      </c>
      <c r="I99" s="12"/>
    </row>
    <row r="100" spans="1:10" ht="36">
      <c r="A100" s="11"/>
      <c r="B100" s="127">
        <v>3</v>
      </c>
      <c r="C100" s="36" t="s">
        <v>130</v>
      </c>
      <c r="D100" s="143" t="s">
        <v>112</v>
      </c>
      <c r="E100" s="140"/>
      <c r="F100" s="128" t="str">
        <f>VLOOKUP(C100,'[2]Acha Air Sales Price List'!$B$1:$D$65536,3,FALSE)</f>
        <v>Premium PVD plated surgical steel eyebrow banana, 16g (1.2mm) with 3mm balls - length 5/16'' - 3/8'' (8mm - 10mm)</v>
      </c>
      <c r="G100" s="129">
        <f>ROUND(IF(ISBLANK(C100),0,VLOOKUP(C100,'[2]Acha Air Sales Price List'!$B$1:$X$65536,12,FALSE)*$L$14),2)</f>
        <v>20.77</v>
      </c>
      <c r="H100" s="130">
        <f t="shared" si="2"/>
        <v>62.31</v>
      </c>
      <c r="I100" s="12"/>
      <c r="J100" s="126"/>
    </row>
    <row r="101" spans="1:10" ht="36">
      <c r="A101" s="11"/>
      <c r="B101" s="127">
        <v>3</v>
      </c>
      <c r="C101" s="36" t="s">
        <v>130</v>
      </c>
      <c r="D101" s="143" t="s">
        <v>78</v>
      </c>
      <c r="E101" s="140"/>
      <c r="F101" s="128" t="str">
        <f>VLOOKUP(C101,'[2]Acha Air Sales Price List'!$B$1:$D$65536,3,FALSE)</f>
        <v>Premium PVD plated surgical steel eyebrow banana, 16g (1.2mm) with 3mm balls - length 5/16'' - 3/8'' (8mm - 10mm)</v>
      </c>
      <c r="G101" s="129">
        <f>ROUND(IF(ISBLANK(C101),0,VLOOKUP(C101,'[2]Acha Air Sales Price List'!$B$1:$X$65536,12,FALSE)*$L$14),2)</f>
        <v>20.77</v>
      </c>
      <c r="H101" s="130">
        <f t="shared" si="2"/>
        <v>62.31</v>
      </c>
      <c r="I101" s="12"/>
    </row>
    <row r="102" spans="1:10" ht="36">
      <c r="A102" s="11"/>
      <c r="B102" s="127">
        <v>3</v>
      </c>
      <c r="C102" s="36" t="s">
        <v>130</v>
      </c>
      <c r="D102" s="143" t="s">
        <v>79</v>
      </c>
      <c r="E102" s="140"/>
      <c r="F102" s="128" t="str">
        <f>VLOOKUP(C102,'[2]Acha Air Sales Price List'!$B$1:$D$65536,3,FALSE)</f>
        <v>Premium PVD plated surgical steel eyebrow banana, 16g (1.2mm) with 3mm balls - length 5/16'' - 3/8'' (8mm - 10mm)</v>
      </c>
      <c r="G102" s="129">
        <f>ROUND(IF(ISBLANK(C102),0,VLOOKUP(C102,'[2]Acha Air Sales Price List'!$B$1:$X$65536,12,FALSE)*$L$14),2)</f>
        <v>20.77</v>
      </c>
      <c r="H102" s="130">
        <f t="shared" si="2"/>
        <v>62.31</v>
      </c>
      <c r="I102" s="12"/>
      <c r="J102" s="126"/>
    </row>
    <row r="103" spans="1:10" ht="36">
      <c r="A103" s="11"/>
      <c r="B103" s="171">
        <v>3</v>
      </c>
      <c r="C103" s="36" t="s">
        <v>130</v>
      </c>
      <c r="D103" s="172" t="s">
        <v>92</v>
      </c>
      <c r="E103" s="173"/>
      <c r="F103" s="174" t="str">
        <f>VLOOKUP(C103,'[2]Acha Air Sales Price List'!$B$1:$D$65536,3,FALSE)</f>
        <v>Premium PVD plated surgical steel eyebrow banana, 16g (1.2mm) with 3mm balls - length 5/16'' - 3/8'' (8mm - 10mm)</v>
      </c>
      <c r="G103" s="175">
        <f>ROUND(IF(ISBLANK(C103),0,VLOOKUP(C103,'[2]Acha Air Sales Price List'!$B$1:$X$65536,12,FALSE)*$L$14),2)</f>
        <v>20.77</v>
      </c>
      <c r="H103" s="176">
        <f t="shared" si="2"/>
        <v>62.31</v>
      </c>
      <c r="I103" s="12"/>
      <c r="J103" s="126"/>
    </row>
    <row r="104" spans="1:10" ht="80.099999999999994" customHeight="1">
      <c r="A104" s="11"/>
      <c r="B104" s="183">
        <v>1</v>
      </c>
      <c r="C104" s="36" t="s">
        <v>132</v>
      </c>
      <c r="D104" s="184" t="s">
        <v>65</v>
      </c>
      <c r="E104" s="185"/>
      <c r="F104" s="186" t="str">
        <f>VLOOKUP(C104,'[2]Acha Air Sales Price List'!$B$1:$D$65536,3,FALSE)</f>
        <v>Surgical steel eyebrow banana, 16g (1.2mm) with two 3mm steel balls and with a dangling flower with CZ stones (dangling is made from silver plated brass)</v>
      </c>
      <c r="G104" s="187">
        <f>ROUND(IF(ISBLANK(C104),0,VLOOKUP(C104,'[2]Acha Air Sales Price List'!$B$1:$X$65536,12,FALSE)*$L$14),2)</f>
        <v>49.09</v>
      </c>
      <c r="H104" s="188">
        <f t="shared" si="2"/>
        <v>49.09</v>
      </c>
      <c r="I104" s="12"/>
      <c r="J104" s="126"/>
    </row>
    <row r="105" spans="1:10" ht="80.099999999999994" customHeight="1">
      <c r="A105" s="11"/>
      <c r="B105" s="171">
        <v>1</v>
      </c>
      <c r="C105" s="36" t="s">
        <v>132</v>
      </c>
      <c r="D105" s="172" t="s">
        <v>83</v>
      </c>
      <c r="E105" s="173"/>
      <c r="F105" s="174" t="str">
        <f>VLOOKUP(C105,'[2]Acha Air Sales Price List'!$B$1:$D$65536,3,FALSE)</f>
        <v>Surgical steel eyebrow banana, 16g (1.2mm) with two 3mm steel balls and with a dangling flower with CZ stones (dangling is made from silver plated brass)</v>
      </c>
      <c r="G105" s="175">
        <f>ROUND(IF(ISBLANK(C105),0,VLOOKUP(C105,'[2]Acha Air Sales Price List'!$B$1:$X$65536,12,FALSE)*$L$14),2)</f>
        <v>49.09</v>
      </c>
      <c r="H105" s="176">
        <f t="shared" si="2"/>
        <v>49.09</v>
      </c>
      <c r="I105" s="12"/>
      <c r="J105" s="126"/>
    </row>
    <row r="106" spans="1:10" ht="36" customHeight="1">
      <c r="A106" s="11"/>
      <c r="B106" s="127">
        <v>2</v>
      </c>
      <c r="C106" s="38" t="s">
        <v>133</v>
      </c>
      <c r="D106" s="143" t="s">
        <v>134</v>
      </c>
      <c r="E106" s="140"/>
      <c r="F106" s="128" t="str">
        <f>VLOOKUP(C106,'[2]Acha Air Sales Price List'!$B$1:$D$65536,3,FALSE)</f>
        <v>Internally threaded 316L steel eyebrow banana, 16g (1.2mm) with two 2.5mm prong set round CZ stones on both ends( length 6 8 10 12mm)</v>
      </c>
      <c r="G106" s="129">
        <f>ROUND(IF(ISBLANK(C106),0,VLOOKUP(C106,'[2]Acha Air Sales Price List'!$B$1:$X$65536,12,FALSE)*$L$14),2)</f>
        <v>68.75</v>
      </c>
      <c r="H106" s="130">
        <f t="shared" si="2"/>
        <v>137.5</v>
      </c>
      <c r="I106" s="12"/>
      <c r="J106" s="126"/>
    </row>
    <row r="107" spans="1:10" ht="36" customHeight="1">
      <c r="A107" s="11"/>
      <c r="B107" s="127">
        <v>2</v>
      </c>
      <c r="C107" s="36" t="s">
        <v>133</v>
      </c>
      <c r="D107" s="143" t="s">
        <v>135</v>
      </c>
      <c r="E107" s="140"/>
      <c r="F107" s="128" t="str">
        <f>VLOOKUP(C107,'[2]Acha Air Sales Price List'!$B$1:$D$65536,3,FALSE)</f>
        <v>Internally threaded 316L steel eyebrow banana, 16g (1.2mm) with two 2.5mm prong set round CZ stones on both ends( length 6 8 10 12mm)</v>
      </c>
      <c r="G107" s="129">
        <f>ROUND(IF(ISBLANK(C107),0,VLOOKUP(C107,'[2]Acha Air Sales Price List'!$B$1:$X$65536,12,FALSE)*$L$14),2)</f>
        <v>68.75</v>
      </c>
      <c r="H107" s="130">
        <f t="shared" si="2"/>
        <v>137.5</v>
      </c>
      <c r="I107" s="12"/>
      <c r="J107" s="126"/>
    </row>
    <row r="108" spans="1:10" ht="36" customHeight="1">
      <c r="A108" s="11"/>
      <c r="B108" s="127">
        <v>2</v>
      </c>
      <c r="C108" s="36" t="s">
        <v>133</v>
      </c>
      <c r="D108" s="143" t="s">
        <v>65</v>
      </c>
      <c r="E108" s="140"/>
      <c r="F108" s="128" t="str">
        <f>VLOOKUP(C108,'[2]Acha Air Sales Price List'!$B$1:$D$65536,3,FALSE)</f>
        <v>Internally threaded 316L steel eyebrow banana, 16g (1.2mm) with two 2.5mm prong set round CZ stones on both ends( length 6 8 10 12mm)</v>
      </c>
      <c r="G108" s="129">
        <f>ROUND(IF(ISBLANK(C108),0,VLOOKUP(C108,'[2]Acha Air Sales Price List'!$B$1:$X$65536,12,FALSE)*$L$14),2)</f>
        <v>68.75</v>
      </c>
      <c r="H108" s="130">
        <f t="shared" si="2"/>
        <v>137.5</v>
      </c>
      <c r="I108" s="12"/>
      <c r="J108" s="126"/>
    </row>
    <row r="109" spans="1:10" ht="36" customHeight="1">
      <c r="A109" s="11"/>
      <c r="B109" s="127">
        <v>2</v>
      </c>
      <c r="C109" s="36" t="s">
        <v>133</v>
      </c>
      <c r="D109" s="143" t="s">
        <v>113</v>
      </c>
      <c r="E109" s="140"/>
      <c r="F109" s="128" t="str">
        <f>VLOOKUP(C109,'[2]Acha Air Sales Price List'!$B$1:$D$65536,3,FALSE)</f>
        <v>Internally threaded 316L steel eyebrow banana, 16g (1.2mm) with two 2.5mm prong set round CZ stones on both ends( length 6 8 10 12mm)</v>
      </c>
      <c r="G109" s="129">
        <f>ROUND(IF(ISBLANK(C109),0,VLOOKUP(C109,'[2]Acha Air Sales Price List'!$B$1:$X$65536,12,FALSE)*$L$14),2)</f>
        <v>68.75</v>
      </c>
      <c r="H109" s="130">
        <f t="shared" si="2"/>
        <v>137.5</v>
      </c>
      <c r="I109" s="12"/>
      <c r="J109" s="126"/>
    </row>
    <row r="110" spans="1:10" ht="36" customHeight="1">
      <c r="A110" s="11"/>
      <c r="B110" s="127">
        <v>2</v>
      </c>
      <c r="C110" s="36" t="s">
        <v>133</v>
      </c>
      <c r="D110" s="143" t="s">
        <v>83</v>
      </c>
      <c r="E110" s="140"/>
      <c r="F110" s="128" t="str">
        <f>VLOOKUP(C110,'[2]Acha Air Sales Price List'!$B$1:$D$65536,3,FALSE)</f>
        <v>Internally threaded 316L steel eyebrow banana, 16g (1.2mm) with two 2.5mm prong set round CZ stones on both ends( length 6 8 10 12mm)</v>
      </c>
      <c r="G110" s="129">
        <f>ROUND(IF(ISBLANK(C110),0,VLOOKUP(C110,'[2]Acha Air Sales Price List'!$B$1:$X$65536,12,FALSE)*$L$14),2)</f>
        <v>68.75</v>
      </c>
      <c r="H110" s="130">
        <f t="shared" si="2"/>
        <v>137.5</v>
      </c>
      <c r="I110" s="12"/>
      <c r="J110" s="126"/>
    </row>
    <row r="111" spans="1:10" ht="36" customHeight="1">
      <c r="A111" s="11"/>
      <c r="B111" s="127">
        <v>2</v>
      </c>
      <c r="C111" s="36" t="s">
        <v>133</v>
      </c>
      <c r="D111" s="143" t="s">
        <v>136</v>
      </c>
      <c r="E111" s="140"/>
      <c r="F111" s="128" t="str">
        <f>VLOOKUP(C111,'[2]Acha Air Sales Price List'!$B$1:$D$65536,3,FALSE)</f>
        <v>Internally threaded 316L steel eyebrow banana, 16g (1.2mm) with two 2.5mm prong set round CZ stones on both ends( length 6 8 10 12mm)</v>
      </c>
      <c r="G111" s="129">
        <f>ROUND(IF(ISBLANK(C111),0,VLOOKUP(C111,'[2]Acha Air Sales Price List'!$B$1:$X$65536,12,FALSE)*$L$14),2)</f>
        <v>68.75</v>
      </c>
      <c r="H111" s="130">
        <f t="shared" si="2"/>
        <v>137.5</v>
      </c>
      <c r="I111" s="12"/>
      <c r="J111" s="126"/>
    </row>
    <row r="112" spans="1:10" ht="36" customHeight="1">
      <c r="A112" s="11"/>
      <c r="B112" s="127">
        <v>2</v>
      </c>
      <c r="C112" s="36" t="s">
        <v>133</v>
      </c>
      <c r="D112" s="143" t="s">
        <v>107</v>
      </c>
      <c r="E112" s="140"/>
      <c r="F112" s="128" t="str">
        <f>VLOOKUP(C112,'[2]Acha Air Sales Price List'!$B$1:$D$65536,3,FALSE)</f>
        <v>Internally threaded 316L steel eyebrow banana, 16g (1.2mm) with two 2.5mm prong set round CZ stones on both ends( length 6 8 10 12mm)</v>
      </c>
      <c r="G112" s="129">
        <f>ROUND(IF(ISBLANK(C112),0,VLOOKUP(C112,'[2]Acha Air Sales Price List'!$B$1:$X$65536,12,FALSE)*$L$14),2)</f>
        <v>68.75</v>
      </c>
      <c r="H112" s="130">
        <f t="shared" si="2"/>
        <v>137.5</v>
      </c>
      <c r="I112" s="12"/>
      <c r="J112" s="126"/>
    </row>
    <row r="113" spans="1:10" ht="36" customHeight="1">
      <c r="A113" s="11"/>
      <c r="B113" s="171">
        <v>2</v>
      </c>
      <c r="C113" s="36" t="s">
        <v>133</v>
      </c>
      <c r="D113" s="172" t="s">
        <v>137</v>
      </c>
      <c r="E113" s="173"/>
      <c r="F113" s="174" t="str">
        <f>VLOOKUP(C113,'[2]Acha Air Sales Price List'!$B$1:$D$65536,3,FALSE)</f>
        <v>Internally threaded 316L steel eyebrow banana, 16g (1.2mm) with two 2.5mm prong set round CZ stones on both ends( length 6 8 10 12mm)</v>
      </c>
      <c r="G113" s="175">
        <f>ROUND(IF(ISBLANK(C113),0,VLOOKUP(C113,'[2]Acha Air Sales Price List'!$B$1:$X$65536,12,FALSE)*$L$14),2)</f>
        <v>68.75</v>
      </c>
      <c r="H113" s="176">
        <f t="shared" si="2"/>
        <v>137.5</v>
      </c>
      <c r="I113" s="12"/>
      <c r="J113" s="126"/>
    </row>
    <row r="114" spans="1:10" ht="35.1" customHeight="1">
      <c r="A114" s="11"/>
      <c r="B114" s="1">
        <v>10</v>
      </c>
      <c r="C114" s="38" t="s">
        <v>138</v>
      </c>
      <c r="D114" s="141" t="s">
        <v>127</v>
      </c>
      <c r="E114" s="138"/>
      <c r="F114" s="41" t="str">
        <f>VLOOKUP(C114,'[2]Acha Air Sales Price List'!$B$1:$D$65536,3,FALSE)</f>
        <v>High polished surgical steel hinged segment ring, 20g (0.8mm)</v>
      </c>
      <c r="G114" s="19">
        <f>ROUND(IF(ISBLANK(C114),0,VLOOKUP(C114,'[2]Acha Air Sales Price List'!$B$1:$X$65536,12,FALSE)*$L$14),2)</f>
        <v>73.59</v>
      </c>
      <c r="H114" s="20">
        <f t="shared" si="2"/>
        <v>735.9</v>
      </c>
      <c r="I114" s="12"/>
    </row>
    <row r="115" spans="1:10" ht="35.1" customHeight="1">
      <c r="A115" s="11"/>
      <c r="B115" s="146">
        <v>30</v>
      </c>
      <c r="C115" s="36" t="s">
        <v>138</v>
      </c>
      <c r="D115" s="147" t="s">
        <v>87</v>
      </c>
      <c r="E115" s="148"/>
      <c r="F115" s="149" t="str">
        <f>VLOOKUP(C115,'[2]Acha Air Sales Price List'!$B$1:$D$65536,3,FALSE)</f>
        <v>High polished surgical steel hinged segment ring, 20g (0.8mm)</v>
      </c>
      <c r="G115" s="150">
        <f>ROUND(IF(ISBLANK(C115),0,VLOOKUP(C115,'[2]Acha Air Sales Price List'!$B$1:$X$65536,12,FALSE)*$L$14),2)</f>
        <v>73.59</v>
      </c>
      <c r="H115" s="151">
        <f t="shared" si="2"/>
        <v>2207.6999999999998</v>
      </c>
      <c r="I115" s="12"/>
    </row>
    <row r="116" spans="1:10" ht="35.1" customHeight="1">
      <c r="A116" s="11"/>
      <c r="B116" s="1">
        <v>30</v>
      </c>
      <c r="C116" s="38" t="s">
        <v>139</v>
      </c>
      <c r="D116" s="141" t="s">
        <v>78</v>
      </c>
      <c r="E116" s="138"/>
      <c r="F116" s="41" t="str">
        <f>VLOOKUP(C116,'[2]Acha Air Sales Price List'!$B$1:$D$65536,3,FALSE)</f>
        <v>PVD plated surgical steel hinged segment ring, 20g (0.8mm)</v>
      </c>
      <c r="G116" s="19">
        <f>ROUND(IF(ISBLANK(C116),0,VLOOKUP(C116,'[2]Acha Air Sales Price List'!$B$1:$X$65536,12,FALSE)*$L$14),2)</f>
        <v>78.87</v>
      </c>
      <c r="H116" s="20">
        <f t="shared" si="2"/>
        <v>2366.1</v>
      </c>
      <c r="I116" s="12"/>
    </row>
    <row r="117" spans="1:10" ht="35.1" customHeight="1">
      <c r="A117" s="11"/>
      <c r="B117" s="146">
        <v>15</v>
      </c>
      <c r="C117" s="36" t="s">
        <v>139</v>
      </c>
      <c r="D117" s="147" t="s">
        <v>79</v>
      </c>
      <c r="E117" s="148"/>
      <c r="F117" s="149" t="str">
        <f>VLOOKUP(C117,'[2]Acha Air Sales Price List'!$B$1:$D$65536,3,FALSE)</f>
        <v>PVD plated surgical steel hinged segment ring, 20g (0.8mm)</v>
      </c>
      <c r="G117" s="150">
        <f>ROUND(IF(ISBLANK(C117),0,VLOOKUP(C117,'[2]Acha Air Sales Price List'!$B$1:$X$65536,12,FALSE)*$L$14),2)</f>
        <v>78.87</v>
      </c>
      <c r="H117" s="151">
        <f t="shared" si="2"/>
        <v>1183.05</v>
      </c>
      <c r="I117" s="12"/>
    </row>
    <row r="118" spans="1:10" ht="69.95" customHeight="1">
      <c r="A118" s="11"/>
      <c r="B118" s="159">
        <v>10</v>
      </c>
      <c r="C118" s="36" t="s">
        <v>140</v>
      </c>
      <c r="D118" s="160" t="s">
        <v>78</v>
      </c>
      <c r="E118" s="161"/>
      <c r="F118" s="162" t="str">
        <f>VLOOKUP(C118,'[2]Acha Air Sales Price List'!$B$1:$D$65536,3,FALSE)</f>
        <v>Gold PVD plated Titanium G23 hinged segment ring, 0.8mm (20g) with CNC set Cubic Zirconia (CZ) stones around the side with inner diameter 8mm (14cz)</v>
      </c>
      <c r="G118" s="163">
        <f>ROUND(IF(ISBLANK(C118),0,VLOOKUP(C118,'[2]Acha Air Sales Price List'!$B$1:$X$65536,12,FALSE)*$L$14),2)</f>
        <v>288.72000000000003</v>
      </c>
      <c r="H118" s="164">
        <f t="shared" si="2"/>
        <v>2887.2</v>
      </c>
      <c r="I118" s="12"/>
    </row>
    <row r="119" spans="1:10" ht="69.95" customHeight="1">
      <c r="A119" s="11"/>
      <c r="B119" s="159">
        <v>1</v>
      </c>
      <c r="C119" s="36" t="s">
        <v>141</v>
      </c>
      <c r="D119" s="160"/>
      <c r="E119" s="161"/>
      <c r="F119" s="162" t="str">
        <f>VLOOKUP(C119,'[2]Acha Air Sales Price List'!$B$1:$D$65536,3,FALSE)</f>
        <v>Pack of 10 steel balls - 3mm * 1.6mm threading (14g)</v>
      </c>
      <c r="G119" s="163">
        <f>ROUND(IF(ISBLANK(C119),0,VLOOKUP(C119,'[2]Acha Air Sales Price List'!$B$1:$X$65536,12,FALSE)*$L$14),2)</f>
        <v>21.69</v>
      </c>
      <c r="H119" s="164">
        <f t="shared" si="2"/>
        <v>21.69</v>
      </c>
      <c r="I119" s="12"/>
    </row>
    <row r="120" spans="1:10" ht="69.95" customHeight="1">
      <c r="A120" s="11"/>
      <c r="B120" s="159">
        <v>1</v>
      </c>
      <c r="C120" s="36" t="s">
        <v>142</v>
      </c>
      <c r="D120" s="160"/>
      <c r="E120" s="161"/>
      <c r="F120" s="162" t="str">
        <f>VLOOKUP(C120,'[2]Acha Air Sales Price List'!$B$1:$D$65536,3,FALSE)</f>
        <v>Pack of 10 steel balls - 4mm * 1.6mm threading (14g) ”body jewelry parts”</v>
      </c>
      <c r="G120" s="163">
        <f>ROUND(IF(ISBLANK(C120),0,VLOOKUP(C120,'[2]Acha Air Sales Price List'!$B$1:$X$65536,12,FALSE)*$L$14),2)</f>
        <v>25.22</v>
      </c>
      <c r="H120" s="164">
        <f t="shared" si="2"/>
        <v>25.22</v>
      </c>
      <c r="I120" s="12"/>
    </row>
    <row r="121" spans="1:10" ht="69.95" customHeight="1">
      <c r="A121" s="11"/>
      <c r="B121" s="159">
        <v>1</v>
      </c>
      <c r="C121" s="36" t="s">
        <v>143</v>
      </c>
      <c r="D121" s="160"/>
      <c r="E121" s="161"/>
      <c r="F121" s="162" t="str">
        <f>VLOOKUP(C121,'[2]Acha Air Sales Price List'!$B$1:$D$65536,3,FALSE)</f>
        <v>Pack of 10 steel balls - 5mm * 1.6mm threading (14g) ”body jewelry parts”</v>
      </c>
      <c r="G121" s="163">
        <f>ROUND(IF(ISBLANK(C121),0,VLOOKUP(C121,'[2]Acha Air Sales Price List'!$B$1:$X$65536,12,FALSE)*$L$14),2)</f>
        <v>26.36</v>
      </c>
      <c r="H121" s="164">
        <f t="shared" si="2"/>
        <v>26.36</v>
      </c>
      <c r="I121" s="12"/>
    </row>
    <row r="122" spans="1:10" ht="69.95" customHeight="1">
      <c r="A122" s="11"/>
      <c r="B122" s="159">
        <v>1</v>
      </c>
      <c r="C122" s="36" t="s">
        <v>144</v>
      </c>
      <c r="D122" s="160" t="s">
        <v>147</v>
      </c>
      <c r="E122" s="161"/>
      <c r="F122" s="162" t="str">
        <f>VLOOKUP(C122,'[2]Acha Air Sales Price List'!$B$1:$D$65536,3,FALSE)</f>
        <v>Pack of 10 anodized steel balls - 3mm * 1.6mm threading (14g)</v>
      </c>
      <c r="G122" s="163">
        <f>ROUND(IF(ISBLANK(C122),0,VLOOKUP(C122,'[2]Acha Air Sales Price List'!$B$1:$X$65536,12,FALSE)*$L$14),2)</f>
        <v>68.67</v>
      </c>
      <c r="H122" s="164">
        <f t="shared" si="2"/>
        <v>68.67</v>
      </c>
      <c r="I122" s="12"/>
    </row>
    <row r="123" spans="1:10" ht="69.95" customHeight="1">
      <c r="A123" s="11"/>
      <c r="B123" s="159">
        <v>1</v>
      </c>
      <c r="C123" s="36" t="s">
        <v>145</v>
      </c>
      <c r="D123" s="160" t="s">
        <v>147</v>
      </c>
      <c r="E123" s="161"/>
      <c r="F123" s="162" t="str">
        <f>VLOOKUP(C123,'[2]Acha Air Sales Price List'!$B$1:$D$65536,3,FALSE)</f>
        <v>Pack of 10 anodized steel balls - 4mm * 1.6mm threading (14g)</v>
      </c>
      <c r="G123" s="163">
        <f>ROUND(IF(ISBLANK(C123),0,VLOOKUP(C123,'[2]Acha Air Sales Price List'!$B$1:$X$65536,12,FALSE)*$L$14),2)</f>
        <v>69.89</v>
      </c>
      <c r="H123" s="164">
        <f t="shared" si="2"/>
        <v>69.89</v>
      </c>
      <c r="I123" s="12"/>
    </row>
    <row r="124" spans="1:10" ht="69.95" customHeight="1">
      <c r="A124" s="11"/>
      <c r="B124" s="177">
        <v>1</v>
      </c>
      <c r="C124" s="36" t="s">
        <v>146</v>
      </c>
      <c r="D124" s="178" t="s">
        <v>147</v>
      </c>
      <c r="E124" s="179"/>
      <c r="F124" s="180" t="str">
        <f>VLOOKUP(C124,'[2]Acha Air Sales Price List'!$B$1:$D$65536,3,FALSE)</f>
        <v>Pack of 10 anodized steel balls - 5mm * 1.6mm threading (14g)</v>
      </c>
      <c r="G124" s="181">
        <f>ROUND(IF(ISBLANK(C124),0,VLOOKUP(C124,'[2]Acha Air Sales Price List'!$B$1:$X$65536,12,FALSE)*$L$14),2)</f>
        <v>83.54</v>
      </c>
      <c r="H124" s="182">
        <f t="shared" si="2"/>
        <v>83.54</v>
      </c>
      <c r="I124" s="12"/>
      <c r="J124" s="126"/>
    </row>
    <row r="125" spans="1:10" ht="69.95" customHeight="1">
      <c r="A125" s="11"/>
      <c r="B125" s="177">
        <v>1</v>
      </c>
      <c r="C125" s="36" t="s">
        <v>144</v>
      </c>
      <c r="D125" s="178" t="s">
        <v>71</v>
      </c>
      <c r="E125" s="179"/>
      <c r="F125" s="180" t="str">
        <f>VLOOKUP(C125,'[2]Acha Air Sales Price List'!$B$1:$D$65536,3,FALSE)</f>
        <v>Pack of 10 anodized steel balls - 3mm * 1.6mm threading (14g)</v>
      </c>
      <c r="G125" s="181">
        <f>ROUND(IF(ISBLANK(C125),0,VLOOKUP(C125,'[2]Acha Air Sales Price List'!$B$1:$X$65536,12,FALSE)*$L$14),2)</f>
        <v>68.67</v>
      </c>
      <c r="H125" s="182">
        <f t="shared" si="2"/>
        <v>68.67</v>
      </c>
      <c r="I125" s="12"/>
    </row>
    <row r="126" spans="1:10" ht="69.95" customHeight="1">
      <c r="A126" s="11"/>
      <c r="B126" s="177">
        <v>1</v>
      </c>
      <c r="C126" s="36" t="s">
        <v>145</v>
      </c>
      <c r="D126" s="178" t="s">
        <v>71</v>
      </c>
      <c r="E126" s="179"/>
      <c r="F126" s="180" t="str">
        <f>VLOOKUP(C126,'[2]Acha Air Sales Price List'!$B$1:$D$65536,3,FALSE)</f>
        <v>Pack of 10 anodized steel balls - 4mm * 1.6mm threading (14g)</v>
      </c>
      <c r="G126" s="181">
        <f>ROUND(IF(ISBLANK(C126),0,VLOOKUP(C126,'[2]Acha Air Sales Price List'!$B$1:$X$65536,12,FALSE)*$L$14),2)</f>
        <v>69.89</v>
      </c>
      <c r="H126" s="182">
        <f t="shared" si="2"/>
        <v>69.89</v>
      </c>
      <c r="I126" s="12"/>
      <c r="J126" s="126"/>
    </row>
    <row r="127" spans="1:10" ht="69.95" customHeight="1">
      <c r="A127" s="11"/>
      <c r="B127" s="177">
        <v>1</v>
      </c>
      <c r="C127" s="36" t="s">
        <v>146</v>
      </c>
      <c r="D127" s="178" t="s">
        <v>71</v>
      </c>
      <c r="E127" s="179"/>
      <c r="F127" s="180" t="str">
        <f>VLOOKUP(C127,'[2]Acha Air Sales Price List'!$B$1:$D$65536,3,FALSE)</f>
        <v>Pack of 10 anodized steel balls - 5mm * 1.6mm threading (14g)</v>
      </c>
      <c r="G127" s="181">
        <f>ROUND(IF(ISBLANK(C127),0,VLOOKUP(C127,'[2]Acha Air Sales Price List'!$B$1:$X$65536,12,FALSE)*$L$14),2)</f>
        <v>83.54</v>
      </c>
      <c r="H127" s="182">
        <f t="shared" si="2"/>
        <v>83.54</v>
      </c>
      <c r="I127" s="12"/>
      <c r="J127" s="126"/>
    </row>
    <row r="128" spans="1:10" ht="55.5" customHeight="1">
      <c r="A128" s="11"/>
      <c r="B128" s="165">
        <v>1</v>
      </c>
      <c r="C128" s="36" t="s">
        <v>148</v>
      </c>
      <c r="D128" s="166" t="s">
        <v>79</v>
      </c>
      <c r="E128" s="167"/>
      <c r="F128" s="168" t="str">
        <f>VLOOKUP(C128,'[2]Acha Air Sales Price List'!$B$1:$D$65536,3,FALSE)</f>
        <v>Pack of 10 anodized steel bar posts for barbells - 1.6mm threading (14g), 9/16" to1(14mm-25mm)'' long ”body jewelry parts”</v>
      </c>
      <c r="G128" s="169">
        <f>ROUND(IF(ISBLANK(C128),0,VLOOKUP(C128,'[2]Acha Air Sales Price List'!$B$1:$X$65536,12,FALSE)*$L$14),2)</f>
        <v>102.17</v>
      </c>
      <c r="H128" s="170">
        <f t="shared" si="2"/>
        <v>102.17</v>
      </c>
      <c r="I128" s="12"/>
    </row>
    <row r="129" spans="1:10" ht="55.5" customHeight="1">
      <c r="A129" s="11"/>
      <c r="B129" s="1">
        <v>1</v>
      </c>
      <c r="C129" s="36" t="s">
        <v>148</v>
      </c>
      <c r="D129" s="141" t="s">
        <v>92</v>
      </c>
      <c r="E129" s="138"/>
      <c r="F129" s="41" t="str">
        <f>VLOOKUP(C129,'[2]Acha Air Sales Price List'!$B$1:$D$65536,3,FALSE)</f>
        <v>Pack of 10 anodized steel bar posts for barbells - 1.6mm threading (14g), 9/16" to1(14mm-25mm)'' long ”body jewelry parts”</v>
      </c>
      <c r="G129" s="19">
        <f>ROUND(IF(ISBLANK(C129),0,VLOOKUP(C129,'[2]Acha Air Sales Price List'!$B$1:$X$65536,12,FALSE)*$L$14),2)</f>
        <v>102.17</v>
      </c>
      <c r="H129" s="20">
        <f t="shared" si="2"/>
        <v>102.17</v>
      </c>
      <c r="I129" s="12"/>
    </row>
    <row r="130" spans="1:10" ht="55.5" customHeight="1">
      <c r="A130" s="11"/>
      <c r="B130" s="146">
        <v>1</v>
      </c>
      <c r="C130" s="36" t="s">
        <v>148</v>
      </c>
      <c r="D130" s="147" t="s">
        <v>101</v>
      </c>
      <c r="E130" s="148"/>
      <c r="F130" s="149" t="str">
        <f>VLOOKUP(C130,'[2]Acha Air Sales Price List'!$B$1:$D$65536,3,FALSE)</f>
        <v>Pack of 10 anodized steel bar posts for barbells - 1.6mm threading (14g), 9/16" to1(14mm-25mm)'' long ”body jewelry parts”</v>
      </c>
      <c r="G130" s="150">
        <f>ROUND(IF(ISBLANK(C130),0,VLOOKUP(C130,'[2]Acha Air Sales Price List'!$B$1:$X$65536,12,FALSE)*$L$14),2)</f>
        <v>102.17</v>
      </c>
      <c r="H130" s="151">
        <f t="shared" si="2"/>
        <v>102.17</v>
      </c>
      <c r="I130" s="12"/>
    </row>
    <row r="131" spans="1:10" ht="69.95" customHeight="1">
      <c r="A131" s="11"/>
      <c r="B131" s="159">
        <v>10</v>
      </c>
      <c r="C131" s="36" t="s">
        <v>149</v>
      </c>
      <c r="D131" s="160" t="s">
        <v>78</v>
      </c>
      <c r="E131" s="161"/>
      <c r="F131" s="162" t="str">
        <f>VLOOKUP(C131,'[2]Acha Air Sales Price List'!$B$1:$D$65536,3,FALSE)</f>
        <v>PVD plated internally threaded surgical steel double flare flesh tunnel - 0g(8mm)</v>
      </c>
      <c r="G131" s="163">
        <f>ROUND(IF(ISBLANK(C131),0,VLOOKUP(C131,'[2]Acha Air Sales Price List'!$B$1:$X$65536,12,FALSE)*$L$14),2)</f>
        <v>101.76</v>
      </c>
      <c r="H131" s="164">
        <f t="shared" si="2"/>
        <v>1017.6</v>
      </c>
      <c r="I131" s="12"/>
    </row>
    <row r="132" spans="1:10" ht="69.95" customHeight="1">
      <c r="A132" s="11"/>
      <c r="B132" s="159">
        <v>10</v>
      </c>
      <c r="C132" s="36" t="s">
        <v>150</v>
      </c>
      <c r="D132" s="160" t="s">
        <v>78</v>
      </c>
      <c r="E132" s="161"/>
      <c r="F132" s="162" t="str">
        <f>VLOOKUP(C132,'[2]Acha Air Sales Price List'!$B$1:$D$65536,3,FALSE)</f>
        <v>PVD plated surgical steel double flare tunnel - 0g (8mm)</v>
      </c>
      <c r="G132" s="163">
        <f>ROUND(IF(ISBLANK(C132),0,VLOOKUP(C132,'[2]Acha Air Sales Price List'!$B$1:$X$65536,12,FALSE)*$L$14),2)</f>
        <v>45.42</v>
      </c>
      <c r="H132" s="164">
        <f t="shared" si="2"/>
        <v>454.2</v>
      </c>
      <c r="I132" s="12"/>
    </row>
    <row r="133" spans="1:10" ht="69.95" customHeight="1">
      <c r="A133" s="11"/>
      <c r="B133" s="1">
        <v>20</v>
      </c>
      <c r="C133" s="38" t="s">
        <v>151</v>
      </c>
      <c r="D133" s="141" t="s">
        <v>78</v>
      </c>
      <c r="E133" s="138"/>
      <c r="F133" s="41" t="str">
        <f>VLOOKUP(C133,'[2]Acha Air Sales Price List'!$B$1:$D$65536,3,FALSE)</f>
        <v>Annealed gold or black PVD plated surgical steel septum ring, 16g (1.2mm) with small beads on the lower part</v>
      </c>
      <c r="G133" s="19">
        <f>ROUND(IF(ISBLANK(C133),0,VLOOKUP(C133,'[2]Acha Air Sales Price List'!$B$1:$X$65536,12,FALSE)*$L$14),2)</f>
        <v>59.5</v>
      </c>
      <c r="H133" s="20">
        <f t="shared" si="2"/>
        <v>1190</v>
      </c>
      <c r="I133" s="12"/>
    </row>
    <row r="134" spans="1:10" ht="69.95" customHeight="1">
      <c r="A134" s="11"/>
      <c r="B134" s="146">
        <v>20</v>
      </c>
      <c r="C134" s="36" t="s">
        <v>151</v>
      </c>
      <c r="D134" s="147" t="s">
        <v>79</v>
      </c>
      <c r="E134" s="148"/>
      <c r="F134" s="149" t="str">
        <f>VLOOKUP(C134,'[2]Acha Air Sales Price List'!$B$1:$D$65536,3,FALSE)</f>
        <v>Annealed gold or black PVD plated surgical steel septum ring, 16g (1.2mm) with small beads on the lower part</v>
      </c>
      <c r="G134" s="150">
        <f>ROUND(IF(ISBLANK(C134),0,VLOOKUP(C134,'[2]Acha Air Sales Price List'!$B$1:$X$65536,12,FALSE)*$L$14),2)</f>
        <v>59.5</v>
      </c>
      <c r="H134" s="151">
        <f t="shared" si="2"/>
        <v>1190</v>
      </c>
      <c r="I134" s="12"/>
    </row>
    <row r="135" spans="1:10" ht="36">
      <c r="A135" s="11"/>
      <c r="B135" s="1">
        <v>5</v>
      </c>
      <c r="C135" s="38" t="s">
        <v>152</v>
      </c>
      <c r="D135" s="141" t="s">
        <v>65</v>
      </c>
      <c r="E135" s="138"/>
      <c r="F135" s="41" t="str">
        <f>VLOOKUP(C135,'[2]Acha Air Sales Price List'!$B$1:$D$65536,3,FALSE)</f>
        <v>High polished internally threaded surgical steel double flare flesh tunnel with a single small crystal on one side of the hole - 0g(8mm)</v>
      </c>
      <c r="G135" s="19">
        <f>ROUND(IF(ISBLANK(C135),0,VLOOKUP(C135,'[2]Acha Air Sales Price List'!$B$1:$X$65536,12,FALSE)*$L$14),2)</f>
        <v>80.63</v>
      </c>
      <c r="H135" s="20">
        <f t="shared" si="2"/>
        <v>403.15</v>
      </c>
      <c r="I135" s="12"/>
    </row>
    <row r="136" spans="1:10" ht="36">
      <c r="A136" s="11"/>
      <c r="B136" s="127">
        <v>5</v>
      </c>
      <c r="C136" s="36" t="s">
        <v>153</v>
      </c>
      <c r="D136" s="143" t="s">
        <v>83</v>
      </c>
      <c r="E136" s="140"/>
      <c r="F136" s="128" t="str">
        <f>VLOOKUP(C136,'[2]Acha Air Sales Price List'!$B$1:$D$65536,3,FALSE)</f>
        <v>High polished internally threaded surgical steel double flare flesh tunnel with a single small crystal on one side of the hole - 00g(10mm)</v>
      </c>
      <c r="G136" s="129">
        <f>ROUND(IF(ISBLANK(C136),0,VLOOKUP(C136,'[2]Acha Air Sales Price List'!$B$1:$X$65536,12,FALSE)*$L$14),2)</f>
        <v>91.19</v>
      </c>
      <c r="H136" s="130">
        <f t="shared" si="2"/>
        <v>455.95</v>
      </c>
      <c r="I136" s="12"/>
      <c r="J136" s="126"/>
    </row>
    <row r="137" spans="1:10" ht="36">
      <c r="A137" s="11"/>
      <c r="B137" s="146">
        <v>5</v>
      </c>
      <c r="C137" s="36" t="s">
        <v>154</v>
      </c>
      <c r="D137" s="147" t="s">
        <v>107</v>
      </c>
      <c r="E137" s="148"/>
      <c r="F137" s="149" t="str">
        <f>VLOOKUP(C137,'[2]Acha Air Sales Price List'!$B$1:$D$65536,3,FALSE)</f>
        <v>High polished internally threaded surgical steel double flare flesh tunnel with a single small crystal on one side of the hole - 1/2" ( 12mm )</v>
      </c>
      <c r="G137" s="150">
        <f>ROUND(IF(ISBLANK(C137),0,VLOOKUP(C137,'[2]Acha Air Sales Price List'!$B$1:$X$65536,12,FALSE)*$L$14),2)</f>
        <v>100</v>
      </c>
      <c r="H137" s="151">
        <f t="shared" si="2"/>
        <v>500</v>
      </c>
      <c r="I137" s="12"/>
    </row>
    <row r="138" spans="1:10" ht="32.25" customHeight="1">
      <c r="A138" s="11"/>
      <c r="B138" s="1">
        <v>3</v>
      </c>
      <c r="C138" s="38" t="s">
        <v>155</v>
      </c>
      <c r="D138" s="141" t="s">
        <v>65</v>
      </c>
      <c r="E138" s="138"/>
      <c r="F138" s="41" t="str">
        <f>VLOOKUP(C138,'[2]Acha Air Sales Price List'!$B$1:$D$65536,3,FALSE)</f>
        <v>Surgical steel double flare flesh tunnel with internal screw-fit and big central CZ stone - size 0g (8mm)</v>
      </c>
      <c r="G138" s="19">
        <f>ROUND(IF(ISBLANK(C138),0,VLOOKUP(C138,'[2]Acha Air Sales Price List'!$B$1:$X$65536,12,FALSE)*$L$14),2)</f>
        <v>77.11</v>
      </c>
      <c r="H138" s="20">
        <f t="shared" si="2"/>
        <v>231.33</v>
      </c>
      <c r="I138" s="12"/>
    </row>
    <row r="139" spans="1:10" ht="32.25" customHeight="1">
      <c r="A139" s="11"/>
      <c r="B139" s="1">
        <v>3</v>
      </c>
      <c r="C139" s="36" t="s">
        <v>156</v>
      </c>
      <c r="D139" s="141" t="s">
        <v>83</v>
      </c>
      <c r="E139" s="138"/>
      <c r="F139" s="41" t="str">
        <f>VLOOKUP(C139,'[2]Acha Air Sales Price List'!$B$1:$D$65536,3,FALSE)</f>
        <v>Surgical steel double flare flesh tunnel with internal screw-fit and big central CZ stone - size 00g (10mm)</v>
      </c>
      <c r="G139" s="19">
        <f>ROUND(IF(ISBLANK(C139),0,VLOOKUP(C139,'[2]Acha Air Sales Price List'!$B$1:$X$65536,12,FALSE)*$L$14),2)</f>
        <v>98.24</v>
      </c>
      <c r="H139" s="20">
        <f t="shared" si="2"/>
        <v>294.72000000000003</v>
      </c>
      <c r="I139" s="12"/>
    </row>
    <row r="140" spans="1:10" ht="32.25" customHeight="1">
      <c r="A140" s="11"/>
      <c r="B140" s="146">
        <v>3</v>
      </c>
      <c r="C140" s="36" t="s">
        <v>157</v>
      </c>
      <c r="D140" s="147" t="s">
        <v>107</v>
      </c>
      <c r="E140" s="148"/>
      <c r="F140" s="149" t="str">
        <f>VLOOKUP(C140,'[2]Acha Air Sales Price List'!$B$1:$D$65536,3,FALSE)</f>
        <v>Surgical steel double flare flesh tunnel with internal screw-fit and big central CZ stone - size 1/2" (12mm)</v>
      </c>
      <c r="G140" s="150">
        <f>ROUND(IF(ISBLANK(C140),0,VLOOKUP(C140,'[2]Acha Air Sales Price List'!$B$1:$X$65536,12,FALSE)*$L$14),2)</f>
        <v>126.4</v>
      </c>
      <c r="H140" s="151">
        <f t="shared" si="2"/>
        <v>379.2</v>
      </c>
      <c r="I140" s="12"/>
    </row>
    <row r="141" spans="1:10" ht="24">
      <c r="A141" s="11"/>
      <c r="B141" s="165">
        <v>3</v>
      </c>
      <c r="C141" s="36" t="s">
        <v>158</v>
      </c>
      <c r="D141" s="166" t="s">
        <v>65</v>
      </c>
      <c r="E141" s="167"/>
      <c r="F141" s="168" t="str">
        <f>VLOOKUP(C141,'[2]Acha Air Sales Price List'!$B$1:$D$65536,3,FALSE)</f>
        <v>High polished 316L steel screw fit flesh tunnel with a rim of prong set CZ stones - 0g (8mm)</v>
      </c>
      <c r="G141" s="169">
        <f>ROUND(IF(ISBLANK(C141),0,VLOOKUP(C141,'[2]Acha Air Sales Price List'!$B$1:$X$65536,12,FALSE)*$L$14),2)</f>
        <v>156.68</v>
      </c>
      <c r="H141" s="170">
        <f t="shared" si="2"/>
        <v>470.04</v>
      </c>
      <c r="I141" s="12"/>
    </row>
    <row r="142" spans="1:10" ht="24">
      <c r="A142" s="11"/>
      <c r="B142" s="1">
        <v>3</v>
      </c>
      <c r="C142" s="36" t="s">
        <v>159</v>
      </c>
      <c r="D142" s="141" t="s">
        <v>83</v>
      </c>
      <c r="E142" s="138"/>
      <c r="F142" s="41" t="str">
        <f>VLOOKUP(C142,'[2]Acha Air Sales Price List'!$B$1:$D$65536,3,FALSE)</f>
        <v>High polished 316L steel screw fit flesh tunnel with a rim of prong set CZ stones  - 00g (10mm)</v>
      </c>
      <c r="G142" s="19">
        <f>ROUND(IF(ISBLANK(C142),0,VLOOKUP(C142,'[2]Acha Air Sales Price List'!$B$1:$X$65536,12,FALSE)*$L$14),2)</f>
        <v>165.49</v>
      </c>
      <c r="H142" s="20">
        <f t="shared" si="2"/>
        <v>496.47</v>
      </c>
      <c r="I142" s="12"/>
    </row>
    <row r="143" spans="1:10" ht="24">
      <c r="A143" s="11"/>
      <c r="B143" s="1">
        <v>3</v>
      </c>
      <c r="C143" s="36" t="s">
        <v>160</v>
      </c>
      <c r="D143" s="141" t="s">
        <v>107</v>
      </c>
      <c r="E143" s="138"/>
      <c r="F143" s="41" t="str">
        <f>VLOOKUP(C143,'[2]Acha Air Sales Price List'!$B$1:$D$65536,3,FALSE)</f>
        <v>High polished 316L steel screw fit flesh tunnel with a rim of prong set CZ stones  - 1/2" (12mm)</v>
      </c>
      <c r="G143" s="19">
        <f>ROUND(IF(ISBLANK(C143),0,VLOOKUP(C143,'[2]Acha Air Sales Price List'!$B$1:$X$65536,12,FALSE)*$L$14),2)</f>
        <v>176.05</v>
      </c>
      <c r="H143" s="20">
        <f t="shared" si="2"/>
        <v>528.15</v>
      </c>
      <c r="I143" s="12"/>
    </row>
    <row r="144" spans="1:10" ht="24">
      <c r="A144" s="11"/>
      <c r="B144" s="1">
        <v>3</v>
      </c>
      <c r="C144" s="36" t="s">
        <v>158</v>
      </c>
      <c r="D144" s="141" t="s">
        <v>113</v>
      </c>
      <c r="E144" s="138"/>
      <c r="F144" s="41" t="str">
        <f>VLOOKUP(C144,'[2]Acha Air Sales Price List'!$B$1:$D$65536,3,FALSE)</f>
        <v>High polished 316L steel screw fit flesh tunnel with a rim of prong set CZ stones - 0g (8mm)</v>
      </c>
      <c r="G144" s="19">
        <f>ROUND(IF(ISBLANK(C144),0,VLOOKUP(C144,'[2]Acha Air Sales Price List'!$B$1:$X$65536,12,FALSE)*$L$14),2)</f>
        <v>156.68</v>
      </c>
      <c r="H144" s="20">
        <f t="shared" si="2"/>
        <v>470.04</v>
      </c>
      <c r="I144" s="12"/>
    </row>
    <row r="145" spans="1:10" ht="24">
      <c r="A145" s="11"/>
      <c r="B145" s="1">
        <v>3</v>
      </c>
      <c r="C145" s="36" t="s">
        <v>159</v>
      </c>
      <c r="D145" s="141" t="s">
        <v>136</v>
      </c>
      <c r="E145" s="138"/>
      <c r="F145" s="41" t="str">
        <f>VLOOKUP(C145,'[2]Acha Air Sales Price List'!$B$1:$D$65536,3,FALSE)</f>
        <v>High polished 316L steel screw fit flesh tunnel with a rim of prong set CZ stones  - 00g (10mm)</v>
      </c>
      <c r="G145" s="19">
        <f>ROUND(IF(ISBLANK(C145),0,VLOOKUP(C145,'[2]Acha Air Sales Price List'!$B$1:$X$65536,12,FALSE)*$L$14),2)</f>
        <v>165.49</v>
      </c>
      <c r="H145" s="20">
        <f t="shared" si="2"/>
        <v>496.47</v>
      </c>
      <c r="I145" s="12"/>
    </row>
    <row r="146" spans="1:10" ht="24">
      <c r="A146" s="11"/>
      <c r="B146" s="146">
        <v>3</v>
      </c>
      <c r="C146" s="36" t="s">
        <v>160</v>
      </c>
      <c r="D146" s="147" t="s">
        <v>137</v>
      </c>
      <c r="E146" s="148"/>
      <c r="F146" s="149" t="str">
        <f>VLOOKUP(C146,'[2]Acha Air Sales Price List'!$B$1:$D$65536,3,FALSE)</f>
        <v>High polished 316L steel screw fit flesh tunnel with a rim of prong set CZ stones  - 1/2" (12mm)</v>
      </c>
      <c r="G146" s="150">
        <f>ROUND(IF(ISBLANK(C146),0,VLOOKUP(C146,'[2]Acha Air Sales Price List'!$B$1:$X$65536,12,FALSE)*$L$14),2)</f>
        <v>176.05</v>
      </c>
      <c r="H146" s="151">
        <f t="shared" si="2"/>
        <v>528.15</v>
      </c>
      <c r="I146" s="12"/>
    </row>
    <row r="147" spans="1:10" ht="36.75" customHeight="1">
      <c r="A147" s="11"/>
      <c r="B147" s="1">
        <v>3</v>
      </c>
      <c r="C147" s="38" t="s">
        <v>161</v>
      </c>
      <c r="D147" s="141"/>
      <c r="E147" s="138"/>
      <c r="F147" s="41" t="str">
        <f>VLOOKUP(C147,'[2]Acha Air Sales Price List'!$B$1:$D$65536,3,FALSE)</f>
        <v>High polished stainless steel screw-fit flesh tunnel with laser cut lizard in the center  - 0g (8mm)</v>
      </c>
      <c r="G147" s="19">
        <f>ROUND(IF(ISBLANK(C147),0,VLOOKUP(C147,'[2]Acha Air Sales Price List'!$B$1:$X$65536,12,FALSE)*$L$14),2)</f>
        <v>52.46</v>
      </c>
      <c r="H147" s="20">
        <f t="shared" si="2"/>
        <v>157.38</v>
      </c>
      <c r="I147" s="12"/>
    </row>
    <row r="148" spans="1:10" ht="36.75" customHeight="1">
      <c r="A148" s="11"/>
      <c r="B148" s="1">
        <v>3</v>
      </c>
      <c r="C148" s="36" t="s">
        <v>162</v>
      </c>
      <c r="D148" s="141"/>
      <c r="E148" s="138"/>
      <c r="F148" s="41" t="str">
        <f>VLOOKUP(C148,'[2]Acha Air Sales Price List'!$B$1:$D$65536,3,FALSE)</f>
        <v>High polished stainless steel screw-fit flesh tunnel with laser cut lizard in the center  - 00g (10mm)</v>
      </c>
      <c r="G148" s="19">
        <f>ROUND(IF(ISBLANK(C148),0,VLOOKUP(C148,'[2]Acha Air Sales Price List'!$B$1:$X$65536,12,FALSE)*$L$14),2)</f>
        <v>57.74</v>
      </c>
      <c r="H148" s="20">
        <f t="shared" ref="H148:H178" si="3">ROUND(IF(ISNUMBER(B148), G148*B148, 0),5)</f>
        <v>173.22</v>
      </c>
      <c r="I148" s="12"/>
    </row>
    <row r="149" spans="1:10" ht="36.75" customHeight="1">
      <c r="A149" s="11"/>
      <c r="B149" s="146">
        <v>3</v>
      </c>
      <c r="C149" s="36" t="s">
        <v>163</v>
      </c>
      <c r="D149" s="147"/>
      <c r="E149" s="148"/>
      <c r="F149" s="149" t="str">
        <f>VLOOKUP(C149,'[2]Acha Air Sales Price List'!$B$1:$D$65536,3,FALSE)</f>
        <v>High polished stainless steel screw-fit flesh tunnel with laser cut lizard in the center  - 1/2" (12mm)</v>
      </c>
      <c r="G149" s="150">
        <f>ROUND(IF(ISBLANK(C149),0,VLOOKUP(C149,'[2]Acha Air Sales Price List'!$B$1:$X$65536,12,FALSE)*$L$14),2)</f>
        <v>64.790000000000006</v>
      </c>
      <c r="H149" s="151">
        <f t="shared" si="3"/>
        <v>194.37</v>
      </c>
      <c r="I149" s="12"/>
    </row>
    <row r="150" spans="1:10" ht="38.25" customHeight="1">
      <c r="A150" s="11"/>
      <c r="B150" s="1">
        <v>3</v>
      </c>
      <c r="C150" s="38" t="s">
        <v>164</v>
      </c>
      <c r="D150" s="141"/>
      <c r="E150" s="138"/>
      <c r="F150" s="41" t="str">
        <f>VLOOKUP(C150,'[2]Acha Air Sales Price List'!$B$1:$D$65536,3,FALSE)</f>
        <v>Steel screw-fit hollow plug with spider web - 0g (8mm)</v>
      </c>
      <c r="G150" s="19">
        <f>ROUND(IF(ISBLANK(C150),0,VLOOKUP(C150,'[2]Acha Air Sales Price List'!$B$1:$X$65536,12,FALSE)*$L$14),2)</f>
        <v>52.46</v>
      </c>
      <c r="H150" s="20">
        <f t="shared" si="3"/>
        <v>157.38</v>
      </c>
      <c r="I150" s="12"/>
    </row>
    <row r="151" spans="1:10" ht="38.25" customHeight="1">
      <c r="A151" s="11"/>
      <c r="B151" s="1">
        <v>3</v>
      </c>
      <c r="C151" s="36" t="s">
        <v>165</v>
      </c>
      <c r="D151" s="141"/>
      <c r="E151" s="138"/>
      <c r="F151" s="41" t="str">
        <f>VLOOKUP(C151,'[2]Acha Air Sales Price List'!$B$1:$D$65536,3,FALSE)</f>
        <v>Steel screw-fit hollow plug with spider web - 00g (10mm)</v>
      </c>
      <c r="G151" s="19">
        <f>ROUND(IF(ISBLANK(C151),0,VLOOKUP(C151,'[2]Acha Air Sales Price List'!$B$1:$X$65536,12,FALSE)*$L$14),2)</f>
        <v>57.74</v>
      </c>
      <c r="H151" s="20">
        <f t="shared" si="3"/>
        <v>173.22</v>
      </c>
      <c r="I151" s="12"/>
    </row>
    <row r="152" spans="1:10" ht="38.25" customHeight="1">
      <c r="A152" s="11"/>
      <c r="B152" s="146">
        <v>3</v>
      </c>
      <c r="C152" s="36" t="s">
        <v>166</v>
      </c>
      <c r="D152" s="147"/>
      <c r="E152" s="148"/>
      <c r="F152" s="149" t="str">
        <f>VLOOKUP(C152,'[2]Acha Air Sales Price List'!$B$1:$D$65536,3,FALSE)</f>
        <v>Steel screw-fit hollow plug with spider web - 1/2" (12mm)</v>
      </c>
      <c r="G152" s="150">
        <f>ROUND(IF(ISBLANK(C152),0,VLOOKUP(C152,'[2]Acha Air Sales Price List'!$B$1:$X$65536,12,FALSE)*$L$14),2)</f>
        <v>64.790000000000006</v>
      </c>
      <c r="H152" s="151">
        <f t="shared" si="3"/>
        <v>194.37</v>
      </c>
      <c r="I152" s="12"/>
    </row>
    <row r="153" spans="1:10" ht="38.25" customHeight="1">
      <c r="A153" s="11"/>
      <c r="B153" s="1">
        <v>3</v>
      </c>
      <c r="C153" s="38" t="s">
        <v>167</v>
      </c>
      <c r="D153" s="141"/>
      <c r="E153" s="138"/>
      <c r="F153" s="41" t="str">
        <f>VLOOKUP(C153,'[2]Acha Air Sales Price List'!$B$1:$D$65536,3,FALSE)</f>
        <v>High polished stainless steel screw-fit flesh tunnel with laser cut spider in the center   - 0g (8mm)</v>
      </c>
      <c r="G153" s="19">
        <f>ROUND(IF(ISBLANK(C153),0,VLOOKUP(C153,'[2]Acha Air Sales Price List'!$B$1:$X$65536,12,FALSE)*$L$14),2)</f>
        <v>52.46</v>
      </c>
      <c r="H153" s="20">
        <f t="shared" si="3"/>
        <v>157.38</v>
      </c>
      <c r="I153" s="12"/>
    </row>
    <row r="154" spans="1:10" ht="38.25" customHeight="1">
      <c r="A154" s="11"/>
      <c r="B154" s="1">
        <v>3</v>
      </c>
      <c r="C154" s="36" t="s">
        <v>168</v>
      </c>
      <c r="D154" s="141"/>
      <c r="E154" s="138"/>
      <c r="F154" s="41" t="str">
        <f>VLOOKUP(C154,'[2]Acha Air Sales Price List'!$B$1:$D$65536,3,FALSE)</f>
        <v>High polished stainless steel screw-fit flesh tunnel with laser cut spider in the center  - 00g (10mm)</v>
      </c>
      <c r="G154" s="19">
        <f>ROUND(IF(ISBLANK(C154),0,VLOOKUP(C154,'[2]Acha Air Sales Price List'!$B$1:$X$65536,12,FALSE)*$L$14),2)</f>
        <v>57.74</v>
      </c>
      <c r="H154" s="20">
        <f t="shared" si="3"/>
        <v>173.22</v>
      </c>
      <c r="I154" s="12"/>
    </row>
    <row r="155" spans="1:10" ht="38.25" customHeight="1">
      <c r="A155" s="11"/>
      <c r="B155" s="146">
        <v>3</v>
      </c>
      <c r="C155" s="36" t="s">
        <v>169</v>
      </c>
      <c r="D155" s="147"/>
      <c r="E155" s="148"/>
      <c r="F155" s="149" t="str">
        <f>VLOOKUP(C155,'[2]Acha Air Sales Price List'!$B$1:$D$65536,3,FALSE)</f>
        <v>High polished stainless steel screw-fit flesh tunnel with laser cut spider in the center  - 1/2" (12mm)</v>
      </c>
      <c r="G155" s="150">
        <f>ROUND(IF(ISBLANK(C155),0,VLOOKUP(C155,'[2]Acha Air Sales Price List'!$B$1:$X$65536,12,FALSE)*$L$14),2)</f>
        <v>64.790000000000006</v>
      </c>
      <c r="H155" s="151">
        <f t="shared" si="3"/>
        <v>194.37</v>
      </c>
      <c r="I155" s="12"/>
    </row>
    <row r="156" spans="1:10" ht="32.25" customHeight="1">
      <c r="A156" s="11"/>
      <c r="B156" s="127">
        <v>3</v>
      </c>
      <c r="C156" s="38" t="s">
        <v>170</v>
      </c>
      <c r="D156" s="143"/>
      <c r="E156" s="140"/>
      <c r="F156" s="128" t="str">
        <f>VLOOKUP(C156,'[2]Acha Air Sales Price List'!$B$1:$D$65536,3,FALSE)</f>
        <v>Areng wood double flared flesh tunnel with crystals- size 0g(8mm)</v>
      </c>
      <c r="G156" s="129">
        <f>ROUND(IF(ISBLANK(C156),0,VLOOKUP(C156,'[2]Acha Air Sales Price List'!$B$1:$X$65536,12,FALSE)*$L$14),2)</f>
        <v>50.7</v>
      </c>
      <c r="H156" s="130">
        <f t="shared" si="3"/>
        <v>152.1</v>
      </c>
      <c r="I156" s="12"/>
      <c r="J156" s="126"/>
    </row>
    <row r="157" spans="1:10" ht="32.25" customHeight="1">
      <c r="A157" s="11"/>
      <c r="B157" s="127">
        <v>3</v>
      </c>
      <c r="C157" s="36" t="s">
        <v>171</v>
      </c>
      <c r="D157" s="143"/>
      <c r="E157" s="140"/>
      <c r="F157" s="128" t="str">
        <f>VLOOKUP(C157,'[2]Acha Air Sales Price List'!$B$1:$D$65536,3,FALSE)</f>
        <v>Areng wood double flared flesh tunnel with crystals- size 00g(10mm)</v>
      </c>
      <c r="G157" s="129">
        <f>ROUND(IF(ISBLANK(C157),0,VLOOKUP(C157,'[2]Acha Air Sales Price List'!$B$1:$X$65536,12,FALSE)*$L$14),2)</f>
        <v>54.22</v>
      </c>
      <c r="H157" s="130">
        <f t="shared" si="3"/>
        <v>162.66</v>
      </c>
      <c r="I157" s="12"/>
      <c r="J157" s="126"/>
    </row>
    <row r="158" spans="1:10" ht="32.25" customHeight="1">
      <c r="A158" s="11"/>
      <c r="B158" s="171">
        <v>3</v>
      </c>
      <c r="C158" s="36" t="s">
        <v>172</v>
      </c>
      <c r="D158" s="172"/>
      <c r="E158" s="173"/>
      <c r="F158" s="174" t="str">
        <f>VLOOKUP(C158,'[2]Acha Air Sales Price List'!$B$1:$D$65536,3,FALSE)</f>
        <v>Areng wood double flared flesh tunnel with crystals - size 1/2"(12mm)</v>
      </c>
      <c r="G158" s="175">
        <f>ROUND(IF(ISBLANK(C158),0,VLOOKUP(C158,'[2]Acha Air Sales Price List'!$B$1:$X$65536,12,FALSE)*$L$14),2)</f>
        <v>55.98</v>
      </c>
      <c r="H158" s="176">
        <f t="shared" si="3"/>
        <v>167.94</v>
      </c>
      <c r="I158" s="12"/>
      <c r="J158" s="126"/>
    </row>
    <row r="159" spans="1:10" ht="30.75" customHeight="1">
      <c r="A159" s="11"/>
      <c r="B159" s="127">
        <v>3</v>
      </c>
      <c r="C159" s="38" t="s">
        <v>173</v>
      </c>
      <c r="D159" s="143"/>
      <c r="E159" s="140"/>
      <c r="F159" s="128" t="str">
        <f>VLOOKUP(C159,'[2]Acha Air Sales Price List'!$B$1:$D$65536,3,FALSE)</f>
        <v>Double flared coconut wood flesh tunnel plug - 0g (8mm)</v>
      </c>
      <c r="G159" s="129">
        <f>ROUND(IF(ISBLANK(C159),0,VLOOKUP(C159,'[2]Acha Air Sales Price List'!$B$1:$X$65536,12,FALSE)*$L$14),2)</f>
        <v>38.380000000000003</v>
      </c>
      <c r="H159" s="130">
        <f t="shared" si="3"/>
        <v>115.14</v>
      </c>
      <c r="I159" s="12"/>
      <c r="J159" s="126"/>
    </row>
    <row r="160" spans="1:10" ht="30.75" customHeight="1">
      <c r="A160" s="11"/>
      <c r="B160" s="127">
        <v>3</v>
      </c>
      <c r="C160" s="36" t="s">
        <v>174</v>
      </c>
      <c r="D160" s="143"/>
      <c r="E160" s="140"/>
      <c r="F160" s="128" t="str">
        <f>VLOOKUP(C160,'[2]Acha Air Sales Price List'!$B$1:$D$65536,3,FALSE)</f>
        <v>Double flared coconut wood flesh tunnel plug - 00g (10mm)</v>
      </c>
      <c r="G160" s="129">
        <f>ROUND(IF(ISBLANK(C160),0,VLOOKUP(C160,'[2]Acha Air Sales Price List'!$B$1:$X$65536,12,FALSE)*$L$14),2)</f>
        <v>41.9</v>
      </c>
      <c r="H160" s="130">
        <f t="shared" si="3"/>
        <v>125.7</v>
      </c>
      <c r="I160" s="12"/>
      <c r="J160" s="126"/>
    </row>
    <row r="161" spans="1:10" ht="30.75" customHeight="1">
      <c r="A161" s="11"/>
      <c r="B161" s="171">
        <v>3</v>
      </c>
      <c r="C161" s="36" t="s">
        <v>175</v>
      </c>
      <c r="D161" s="172"/>
      <c r="E161" s="173"/>
      <c r="F161" s="174" t="str">
        <f>VLOOKUP(C161,'[2]Acha Air Sales Price List'!$B$1:$D$65536,3,FALSE)</f>
        <v>Double flared coconut wood flesh tunnel plug - 1/2" (12mm)</v>
      </c>
      <c r="G161" s="175">
        <f>ROUND(IF(ISBLANK(C161),0,VLOOKUP(C161,'[2]Acha Air Sales Price List'!$B$1:$X$65536,12,FALSE)*$L$14),2)</f>
        <v>45.42</v>
      </c>
      <c r="H161" s="176">
        <f t="shared" si="3"/>
        <v>136.26</v>
      </c>
      <c r="I161" s="12"/>
      <c r="J161" s="126"/>
    </row>
    <row r="162" spans="1:10" ht="34.5" customHeight="1">
      <c r="A162" s="11"/>
      <c r="B162" s="1">
        <v>3</v>
      </c>
      <c r="C162" s="38" t="s">
        <v>176</v>
      </c>
      <c r="D162" s="141"/>
      <c r="E162" s="138"/>
      <c r="F162" s="41" t="str">
        <f>VLOOKUP(C162,'[2]Acha Air Sales Price List'!$B$1:$D$65536,3,FALSE)</f>
        <v>Double-flared hollow plug in black horn (outside) and coconut wood (inside),0g (8mm)</v>
      </c>
      <c r="G162" s="19">
        <f>ROUND(IF(ISBLANK(C162),0,VLOOKUP(C162,'[2]Acha Air Sales Price List'!$B$1:$X$65536,12,FALSE)*$L$14),2)</f>
        <v>68.66</v>
      </c>
      <c r="H162" s="20">
        <f t="shared" si="3"/>
        <v>205.98</v>
      </c>
      <c r="I162" s="12"/>
    </row>
    <row r="163" spans="1:10" ht="34.5" customHeight="1">
      <c r="A163" s="11"/>
      <c r="B163" s="1">
        <v>3</v>
      </c>
      <c r="C163" s="36" t="s">
        <v>177</v>
      </c>
      <c r="D163" s="141"/>
      <c r="E163" s="138"/>
      <c r="F163" s="41" t="str">
        <f>VLOOKUP(C163,'[2]Acha Air Sales Price List'!$B$1:$D$65536,3,FALSE)</f>
        <v>Double-flared hollow plug in black horn (outside) and coconut wood (inside),00g (10mm)</v>
      </c>
      <c r="G163" s="19">
        <f>ROUND(IF(ISBLANK(C163),0,VLOOKUP(C163,'[2]Acha Air Sales Price List'!$B$1:$X$65536,12,FALSE)*$L$14),2)</f>
        <v>68.66</v>
      </c>
      <c r="H163" s="20">
        <f t="shared" si="3"/>
        <v>205.98</v>
      </c>
      <c r="I163" s="12"/>
    </row>
    <row r="164" spans="1:10" ht="34.5" customHeight="1">
      <c r="A164" s="11"/>
      <c r="B164" s="146">
        <v>3</v>
      </c>
      <c r="C164" s="36" t="s">
        <v>178</v>
      </c>
      <c r="D164" s="147"/>
      <c r="E164" s="148"/>
      <c r="F164" s="149" t="str">
        <f>VLOOKUP(C164,'[2]Acha Air Sales Price List'!$B$1:$D$65536,3,FALSE)</f>
        <v>Double-flared hollow plug in black horn (outside) and coconut wood (inside),1/2" (12mm)</v>
      </c>
      <c r="G164" s="150">
        <f>ROUND(IF(ISBLANK(C164),0,VLOOKUP(C164,'[2]Acha Air Sales Price List'!$B$1:$X$65536,12,FALSE)*$L$14),2)</f>
        <v>79.22</v>
      </c>
      <c r="H164" s="151">
        <f t="shared" si="3"/>
        <v>237.66</v>
      </c>
      <c r="I164" s="12"/>
    </row>
    <row r="165" spans="1:10" ht="50.1" customHeight="1">
      <c r="A165" s="11"/>
      <c r="B165" s="1">
        <v>3</v>
      </c>
      <c r="C165" s="38" t="s">
        <v>179</v>
      </c>
      <c r="D165" s="141"/>
      <c r="E165" s="138"/>
      <c r="F165" s="41" t="str">
        <f>VLOOKUP(C165,'[2]Acha Air Sales Price List'!$B$1:$D$65536,3,FALSE)</f>
        <v>Black areng wood double flare flesh tunnel plug with  rifled conical openings on both sides  - 0g ( 8mm )</v>
      </c>
      <c r="G165" s="19">
        <f>ROUND(IF(ISBLANK(C165),0,VLOOKUP(C165,'[2]Acha Air Sales Price List'!$B$1:$X$65536,12,FALSE)*$L$14),2)</f>
        <v>63.03</v>
      </c>
      <c r="H165" s="20">
        <f t="shared" si="3"/>
        <v>189.09</v>
      </c>
      <c r="I165" s="12"/>
    </row>
    <row r="166" spans="1:10" ht="50.1" customHeight="1">
      <c r="A166" s="11"/>
      <c r="B166" s="1">
        <v>3</v>
      </c>
      <c r="C166" s="36" t="s">
        <v>180</v>
      </c>
      <c r="D166" s="141"/>
      <c r="E166" s="138"/>
      <c r="F166" s="41" t="str">
        <f>VLOOKUP(C166,'[2]Acha Air Sales Price List'!$B$1:$D$65536,3,FALSE)</f>
        <v>Black areng wood double flare flesh tunnel plug with  rifled conical openings on both sides - 00g ( 10mm )</v>
      </c>
      <c r="G166" s="19">
        <f>ROUND(IF(ISBLANK(C166),0,VLOOKUP(C166,'[2]Acha Air Sales Price List'!$B$1:$X$65536,12,FALSE)*$L$14),2)</f>
        <v>66.55</v>
      </c>
      <c r="H166" s="20">
        <f t="shared" si="3"/>
        <v>199.65</v>
      </c>
      <c r="I166" s="12"/>
    </row>
    <row r="167" spans="1:10" ht="50.1" customHeight="1">
      <c r="A167" s="11"/>
      <c r="B167" s="146">
        <v>3</v>
      </c>
      <c r="C167" s="36" t="s">
        <v>181</v>
      </c>
      <c r="D167" s="147"/>
      <c r="E167" s="148"/>
      <c r="F167" s="149" t="str">
        <f>VLOOKUP(C167,'[2]Acha Air Sales Price List'!$B$1:$D$65536,3,FALSE)</f>
        <v>Black areng wood double flare flesh tunnel plug with  rifled conical openings on both sides - 1/2" ( 12mm )</v>
      </c>
      <c r="G167" s="150">
        <f>ROUND(IF(ISBLANK(C167),0,VLOOKUP(C167,'[2]Acha Air Sales Price List'!$B$1:$X$65536,12,FALSE)*$L$14),2)</f>
        <v>70.069999999999993</v>
      </c>
      <c r="H167" s="151">
        <f t="shared" si="3"/>
        <v>210.21</v>
      </c>
      <c r="I167" s="12"/>
    </row>
    <row r="168" spans="1:10" ht="41.25" customHeight="1">
      <c r="A168" s="11"/>
      <c r="B168" s="1">
        <v>3</v>
      </c>
      <c r="C168" s="38" t="s">
        <v>182</v>
      </c>
      <c r="D168" s="141"/>
      <c r="E168" s="138"/>
      <c r="F168" s="41" t="str">
        <f>VLOOKUP(C168,'[2]Acha Air Sales Price List'!$B$1:$D$65536,3,FALSE)</f>
        <v>Sawo wood with carved coconut wood in flower shape plug   - 0g (8mm)</v>
      </c>
      <c r="G168" s="19">
        <f>ROUND(IF(ISBLANK(C168),0,VLOOKUP(C168,'[2]Acha Air Sales Price List'!$B$1:$X$65536,12,FALSE)*$L$14),2)</f>
        <v>11.9</v>
      </c>
      <c r="H168" s="20">
        <f t="shared" si="3"/>
        <v>35.700000000000003</v>
      </c>
      <c r="I168" s="12"/>
    </row>
    <row r="169" spans="1:10" ht="41.25" customHeight="1">
      <c r="A169" s="11"/>
      <c r="B169" s="132">
        <v>0</v>
      </c>
      <c r="C169" s="133" t="s">
        <v>183</v>
      </c>
      <c r="D169" s="142"/>
      <c r="E169" s="139"/>
      <c r="F169" s="134" t="str">
        <f>VLOOKUP(C169,'[2]Acha Air Sales Price List'!$B$1:$D$65536,3,FALSE)</f>
        <v>Sawo wood with carved coconut wood in flower shape plug  - 00g (10mm)</v>
      </c>
      <c r="G169" s="135">
        <f>ROUND(IF(ISBLANK(C169),0,VLOOKUP(C169,'[2]Acha Air Sales Price List'!$B$1:$X$65536,12,FALSE)*$L$14),2)</f>
        <v>13.49</v>
      </c>
      <c r="H169" s="136">
        <f t="shared" si="3"/>
        <v>0</v>
      </c>
      <c r="I169" s="12"/>
      <c r="J169" s="126"/>
    </row>
    <row r="170" spans="1:10" ht="41.25" customHeight="1">
      <c r="A170" s="11"/>
      <c r="B170" s="146">
        <v>3</v>
      </c>
      <c r="C170" s="36" t="s">
        <v>184</v>
      </c>
      <c r="D170" s="147"/>
      <c r="E170" s="148"/>
      <c r="F170" s="149" t="str">
        <f>VLOOKUP(C170,'[2]Acha Air Sales Price List'!$B$1:$D$65536,3,FALSE)</f>
        <v>Sawo wood with carved coconut wood in flower shape plug   - 1/2" (12mm)</v>
      </c>
      <c r="G170" s="150">
        <f>ROUND(IF(ISBLANK(C170),0,VLOOKUP(C170,'[2]Acha Air Sales Price List'!$B$1:$X$65536,12,FALSE)*$L$14),2)</f>
        <v>14.84</v>
      </c>
      <c r="H170" s="151">
        <f t="shared" si="3"/>
        <v>44.52</v>
      </c>
      <c r="I170" s="12"/>
    </row>
    <row r="171" spans="1:10" ht="36" customHeight="1">
      <c r="A171" s="11"/>
      <c r="B171" s="1">
        <v>3</v>
      </c>
      <c r="C171" s="38" t="s">
        <v>185</v>
      </c>
      <c r="D171" s="141"/>
      <c r="E171" s="138"/>
      <c r="F171" s="41" t="str">
        <f>VLOOKUP(C171,'[2]Acha Air Sales Price List'!$B$1:$D$65536,3,FALSE)</f>
        <v>Double-flared hollow plug in black horn (outside) and white bone (inside),0g (8mm)</v>
      </c>
      <c r="G171" s="19">
        <f>ROUND(IF(ISBLANK(C171),0,VLOOKUP(C171,'[2]Acha Air Sales Price List'!$B$1:$X$65536,12,FALSE)*$L$14),2)</f>
        <v>63.03</v>
      </c>
      <c r="H171" s="20">
        <f t="shared" si="3"/>
        <v>189.09</v>
      </c>
      <c r="I171" s="12"/>
    </row>
    <row r="172" spans="1:10" ht="36" customHeight="1">
      <c r="A172" s="11"/>
      <c r="B172" s="1">
        <v>3</v>
      </c>
      <c r="C172" s="36" t="s">
        <v>186</v>
      </c>
      <c r="D172" s="141"/>
      <c r="E172" s="138"/>
      <c r="F172" s="41" t="str">
        <f>VLOOKUP(C172,'[2]Acha Air Sales Price List'!$B$1:$D$65536,3,FALSE)</f>
        <v>Double-flared hollow plug in black horn (outside) and white bone (inside),00g (10mm)</v>
      </c>
      <c r="G172" s="19">
        <f>ROUND(IF(ISBLANK(C172),0,VLOOKUP(C172,'[2]Acha Air Sales Price List'!$B$1:$X$65536,12,FALSE)*$L$14),2)</f>
        <v>66.55</v>
      </c>
      <c r="H172" s="20">
        <f t="shared" si="3"/>
        <v>199.65</v>
      </c>
      <c r="I172" s="12"/>
    </row>
    <row r="173" spans="1:10" ht="36" customHeight="1">
      <c r="A173" s="11"/>
      <c r="B173" s="146">
        <v>3</v>
      </c>
      <c r="C173" s="36" t="s">
        <v>187</v>
      </c>
      <c r="D173" s="147"/>
      <c r="E173" s="148"/>
      <c r="F173" s="149" t="str">
        <f>VLOOKUP(C173,'[2]Acha Air Sales Price List'!$B$1:$D$65536,3,FALSE)</f>
        <v>Double-flared hollow plug in black horn (outside) and white bone (inside),1/2" (12mm)</v>
      </c>
      <c r="G173" s="150">
        <f>ROUND(IF(ISBLANK(C173),0,VLOOKUP(C173,'[2]Acha Air Sales Price List'!$B$1:$X$65536,12,FALSE)*$L$14),2)</f>
        <v>71.83</v>
      </c>
      <c r="H173" s="151">
        <f t="shared" si="3"/>
        <v>215.49</v>
      </c>
      <c r="I173" s="12"/>
    </row>
    <row r="174" spans="1:10" ht="36.75" customHeight="1">
      <c r="A174" s="11"/>
      <c r="B174" s="1">
        <v>3</v>
      </c>
      <c r="C174" s="38" t="s">
        <v>188</v>
      </c>
      <c r="D174" s="141"/>
      <c r="E174" s="138"/>
      <c r="F174" s="41" t="str">
        <f>VLOOKUP(C174,'[2]Acha Air Sales Price List'!$B$1:$D$65536,3,FALSE)</f>
        <v>Tamarind wood spiral coil taper - 0g (8mm)</v>
      </c>
      <c r="G174" s="19">
        <f>ROUND(IF(ISBLANK(C174),0,VLOOKUP(C174,'[2]Acha Air Sales Price List'!$B$1:$X$65536,12,FALSE)*$L$14),2)</f>
        <v>66.55</v>
      </c>
      <c r="H174" s="20">
        <f t="shared" si="3"/>
        <v>199.65</v>
      </c>
      <c r="I174" s="12"/>
    </row>
    <row r="175" spans="1:10" ht="36.75" customHeight="1">
      <c r="A175" s="11"/>
      <c r="B175" s="1">
        <v>3</v>
      </c>
      <c r="C175" s="36" t="s">
        <v>189</v>
      </c>
      <c r="D175" s="141"/>
      <c r="E175" s="138"/>
      <c r="F175" s="41" t="str">
        <f>VLOOKUP(C175,'[2]Acha Air Sales Price List'!$B$1:$D$65536,3,FALSE)</f>
        <v>Tamarind wood spiral coil taper - 00g (10mm)</v>
      </c>
      <c r="G175" s="19">
        <f>ROUND(IF(ISBLANK(C175),0,VLOOKUP(C175,'[2]Acha Air Sales Price List'!$B$1:$X$65536,12,FALSE)*$L$14),2)</f>
        <v>70.069999999999993</v>
      </c>
      <c r="H175" s="20">
        <f t="shared" si="3"/>
        <v>210.21</v>
      </c>
      <c r="I175" s="12"/>
    </row>
    <row r="176" spans="1:10" ht="36.75" customHeight="1">
      <c r="A176" s="11"/>
      <c r="B176" s="146">
        <v>2</v>
      </c>
      <c r="C176" s="36" t="s">
        <v>190</v>
      </c>
      <c r="D176" s="147"/>
      <c r="E176" s="148"/>
      <c r="F176" s="149" t="str">
        <f>VLOOKUP(C176,'[2]Acha Air Sales Price List'!$B$1:$D$65536,3,FALSE)</f>
        <v>Tamarind wood spiral coil taper - 1/2" (12mm)</v>
      </c>
      <c r="G176" s="150">
        <f>ROUND(IF(ISBLANK(C176),0,VLOOKUP(C176,'[2]Acha Air Sales Price List'!$B$1:$X$65536,12,FALSE)*$L$14),2)</f>
        <v>73.59</v>
      </c>
      <c r="H176" s="151">
        <f t="shared" si="3"/>
        <v>147.18</v>
      </c>
      <c r="I176" s="12"/>
    </row>
    <row r="177" spans="1:9" ht="33.75" customHeight="1">
      <c r="A177" s="11"/>
      <c r="B177" s="1">
        <v>3</v>
      </c>
      <c r="C177" s="38" t="s">
        <v>191</v>
      </c>
      <c r="D177" s="141"/>
      <c r="E177" s="138"/>
      <c r="F177" s="41" t="str">
        <f>VLOOKUP(C177,'[2]Acha Air Sales Price List'!$B$1:$D$65536,3,FALSE)</f>
        <v>Double flared black horn flesh tunnel plug - 0g ( 8mm )</v>
      </c>
      <c r="G177" s="19">
        <f>ROUND(IF(ISBLANK(C177),0,VLOOKUP(C177,'[2]Acha Air Sales Price List'!$B$1:$X$65536,12,FALSE)*$L$14),2)</f>
        <v>63.03</v>
      </c>
      <c r="H177" s="20">
        <f t="shared" si="3"/>
        <v>189.09</v>
      </c>
      <c r="I177" s="12"/>
    </row>
    <row r="178" spans="1:9" ht="33.75" customHeight="1">
      <c r="A178" s="11"/>
      <c r="B178" s="1">
        <v>3</v>
      </c>
      <c r="C178" s="36" t="s">
        <v>192</v>
      </c>
      <c r="D178" s="141"/>
      <c r="E178" s="138"/>
      <c r="F178" s="41" t="str">
        <f>VLOOKUP(C178,'[2]Acha Air Sales Price List'!$B$1:$D$65536,3,FALSE)</f>
        <v>Double flared black horn flesh tunnel plug  - 00g ( 10mm )</v>
      </c>
      <c r="G178" s="19">
        <f>ROUND(IF(ISBLANK(C178),0,VLOOKUP(C178,'[2]Acha Air Sales Price List'!$B$1:$X$65536,12,FALSE)*$L$14),2)</f>
        <v>68.31</v>
      </c>
      <c r="H178" s="20">
        <f t="shared" si="3"/>
        <v>204.93</v>
      </c>
      <c r="I178" s="12"/>
    </row>
    <row r="179" spans="1:9" ht="33.75" customHeight="1">
      <c r="A179" s="11"/>
      <c r="B179" s="1">
        <v>3</v>
      </c>
      <c r="C179" s="36" t="s">
        <v>193</v>
      </c>
      <c r="D179" s="141"/>
      <c r="E179" s="138"/>
      <c r="F179" s="41" t="str">
        <f>VLOOKUP(C179,'[2]Acha Air Sales Price List'!$B$1:$D$65536,3,FALSE)</f>
        <v>Double flared black horn flesh tunnel plug  - 1/2" ( 12mm )</v>
      </c>
      <c r="G179" s="19">
        <f>ROUND(IF(ISBLANK(C179),0,VLOOKUP(C179,'[2]Acha Air Sales Price List'!$B$1:$X$65536,12,FALSE)*$L$14),2)</f>
        <v>73.59</v>
      </c>
      <c r="H179" s="20">
        <f>ROUND(IF(ISNUMBER(B179), G179*B179, 0),5)</f>
        <v>220.77</v>
      </c>
      <c r="I179" s="12"/>
    </row>
    <row r="180" spans="1:9" ht="12" hidden="1" customHeight="1">
      <c r="A180" s="11"/>
      <c r="B180" s="1"/>
      <c r="C180" s="36"/>
      <c r="D180" s="209"/>
      <c r="E180" s="210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ref="H180:H234" si="4">ROUND(IF(ISNUMBER(B180), G180*B180, 0),5)</f>
        <v>0</v>
      </c>
      <c r="I180" s="12"/>
    </row>
    <row r="181" spans="1:9" ht="12.4" hidden="1" customHeight="1">
      <c r="A181" s="11"/>
      <c r="B181" s="1"/>
      <c r="C181" s="36"/>
      <c r="D181" s="209"/>
      <c r="E181" s="210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4"/>
        <v>0</v>
      </c>
      <c r="I181" s="12"/>
    </row>
    <row r="182" spans="1:9" ht="12.4" hidden="1" customHeight="1">
      <c r="A182" s="11"/>
      <c r="B182" s="1"/>
      <c r="C182" s="36"/>
      <c r="D182" s="209"/>
      <c r="E182" s="210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4"/>
        <v>0</v>
      </c>
      <c r="I182" s="12"/>
    </row>
    <row r="183" spans="1:9" ht="12.4" hidden="1" customHeight="1">
      <c r="A183" s="11"/>
      <c r="B183" s="1"/>
      <c r="C183" s="36"/>
      <c r="D183" s="209"/>
      <c r="E183" s="210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4"/>
        <v>0</v>
      </c>
      <c r="I183" s="12"/>
    </row>
    <row r="184" spans="1:9" ht="12.4" hidden="1" customHeight="1">
      <c r="A184" s="11"/>
      <c r="B184" s="1"/>
      <c r="C184" s="36"/>
      <c r="D184" s="209"/>
      <c r="E184" s="210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4"/>
        <v>0</v>
      </c>
      <c r="I184" s="12"/>
    </row>
    <row r="185" spans="1:9" ht="12.4" hidden="1" customHeight="1">
      <c r="A185" s="11"/>
      <c r="B185" s="1"/>
      <c r="C185" s="36"/>
      <c r="D185" s="209"/>
      <c r="E185" s="210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4"/>
        <v>0</v>
      </c>
      <c r="I185" s="12"/>
    </row>
    <row r="186" spans="1:9" ht="12.4" hidden="1" customHeight="1">
      <c r="A186" s="11"/>
      <c r="B186" s="1"/>
      <c r="C186" s="36"/>
      <c r="D186" s="209"/>
      <c r="E186" s="210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4"/>
        <v>0</v>
      </c>
      <c r="I186" s="12"/>
    </row>
    <row r="187" spans="1:9" ht="12.4" hidden="1" customHeight="1">
      <c r="A187" s="11"/>
      <c r="B187" s="1"/>
      <c r="C187" s="36"/>
      <c r="D187" s="209"/>
      <c r="E187" s="210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4"/>
        <v>0</v>
      </c>
      <c r="I187" s="12"/>
    </row>
    <row r="188" spans="1:9" ht="12.4" hidden="1" customHeight="1">
      <c r="A188" s="11"/>
      <c r="B188" s="1"/>
      <c r="C188" s="36"/>
      <c r="D188" s="209"/>
      <c r="E188" s="210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4"/>
        <v>0</v>
      </c>
      <c r="I188" s="12"/>
    </row>
    <row r="189" spans="1:9" ht="12.4" hidden="1" customHeight="1">
      <c r="A189" s="11"/>
      <c r="B189" s="1"/>
      <c r="C189" s="36"/>
      <c r="D189" s="209"/>
      <c r="E189" s="210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4"/>
        <v>0</v>
      </c>
      <c r="I189" s="12"/>
    </row>
    <row r="190" spans="1:9" ht="12.4" hidden="1" customHeight="1">
      <c r="A190" s="11"/>
      <c r="B190" s="1"/>
      <c r="C190" s="36"/>
      <c r="D190" s="209"/>
      <c r="E190" s="210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4"/>
        <v>0</v>
      </c>
      <c r="I190" s="12"/>
    </row>
    <row r="191" spans="1:9" ht="12.4" hidden="1" customHeight="1">
      <c r="A191" s="11"/>
      <c r="B191" s="1"/>
      <c r="C191" s="36"/>
      <c r="D191" s="209"/>
      <c r="E191" s="210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4"/>
        <v>0</v>
      </c>
      <c r="I191" s="12"/>
    </row>
    <row r="192" spans="1:9" ht="12.4" hidden="1" customHeight="1">
      <c r="A192" s="11"/>
      <c r="B192" s="1"/>
      <c r="C192" s="36"/>
      <c r="D192" s="209"/>
      <c r="E192" s="210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4"/>
        <v>0</v>
      </c>
      <c r="I192" s="12"/>
    </row>
    <row r="193" spans="1:9" ht="12.4" hidden="1" customHeight="1">
      <c r="A193" s="11"/>
      <c r="B193" s="1"/>
      <c r="C193" s="36"/>
      <c r="D193" s="209"/>
      <c r="E193" s="210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4"/>
        <v>0</v>
      </c>
      <c r="I193" s="12"/>
    </row>
    <row r="194" spans="1:9" ht="12.4" hidden="1" customHeight="1">
      <c r="A194" s="11"/>
      <c r="B194" s="1"/>
      <c r="C194" s="36"/>
      <c r="D194" s="209"/>
      <c r="E194" s="210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4"/>
        <v>0</v>
      </c>
      <c r="I194" s="12"/>
    </row>
    <row r="195" spans="1:9" ht="12.4" hidden="1" customHeight="1">
      <c r="A195" s="11"/>
      <c r="B195" s="1"/>
      <c r="C195" s="37"/>
      <c r="D195" s="209"/>
      <c r="E195" s="210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4"/>
        <v>0</v>
      </c>
      <c r="I195" s="12"/>
    </row>
    <row r="196" spans="1:9" ht="12.4" hidden="1" customHeight="1">
      <c r="A196" s="11"/>
      <c r="B196" s="1"/>
      <c r="C196" s="37"/>
      <c r="D196" s="209"/>
      <c r="E196" s="210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4"/>
        <v>0</v>
      </c>
      <c r="I196" s="12"/>
    </row>
    <row r="197" spans="1:9" ht="12.4" hidden="1" customHeight="1">
      <c r="A197" s="11"/>
      <c r="B197" s="1"/>
      <c r="C197" s="36"/>
      <c r="D197" s="209"/>
      <c r="E197" s="210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4"/>
        <v>0</v>
      </c>
      <c r="I197" s="12"/>
    </row>
    <row r="198" spans="1:9" ht="12.4" hidden="1" customHeight="1">
      <c r="A198" s="11"/>
      <c r="B198" s="1"/>
      <c r="C198" s="36"/>
      <c r="D198" s="209"/>
      <c r="E198" s="210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4"/>
        <v>0</v>
      </c>
      <c r="I198" s="12"/>
    </row>
    <row r="199" spans="1:9" ht="12.4" hidden="1" customHeight="1">
      <c r="A199" s="11"/>
      <c r="B199" s="1"/>
      <c r="C199" s="36"/>
      <c r="D199" s="209"/>
      <c r="E199" s="210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4"/>
        <v>0</v>
      </c>
      <c r="I199" s="12"/>
    </row>
    <row r="200" spans="1:9" ht="12.4" hidden="1" customHeight="1">
      <c r="A200" s="11"/>
      <c r="B200" s="1"/>
      <c r="C200" s="36"/>
      <c r="D200" s="209"/>
      <c r="E200" s="210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4"/>
        <v>0</v>
      </c>
      <c r="I200" s="12"/>
    </row>
    <row r="201" spans="1:9" ht="12.4" hidden="1" customHeight="1">
      <c r="A201" s="11"/>
      <c r="B201" s="1"/>
      <c r="C201" s="36"/>
      <c r="D201" s="209"/>
      <c r="E201" s="210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4"/>
        <v>0</v>
      </c>
      <c r="I201" s="12"/>
    </row>
    <row r="202" spans="1:9" ht="12.4" hidden="1" customHeight="1">
      <c r="A202" s="11"/>
      <c r="B202" s="1"/>
      <c r="C202" s="36"/>
      <c r="D202" s="209"/>
      <c r="E202" s="210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4"/>
        <v>0</v>
      </c>
      <c r="I202" s="12"/>
    </row>
    <row r="203" spans="1:9" ht="12.4" hidden="1" customHeight="1">
      <c r="A203" s="11"/>
      <c r="B203" s="1"/>
      <c r="C203" s="36"/>
      <c r="D203" s="209"/>
      <c r="E203" s="210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4"/>
        <v>0</v>
      </c>
      <c r="I203" s="12"/>
    </row>
    <row r="204" spans="1:9" ht="12.4" hidden="1" customHeight="1">
      <c r="A204" s="11"/>
      <c r="B204" s="1"/>
      <c r="C204" s="36"/>
      <c r="D204" s="209"/>
      <c r="E204" s="210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4"/>
        <v>0</v>
      </c>
      <c r="I204" s="12"/>
    </row>
    <row r="205" spans="1:9" ht="12.4" hidden="1" customHeight="1">
      <c r="A205" s="11"/>
      <c r="B205" s="1"/>
      <c r="C205" s="36"/>
      <c r="D205" s="209"/>
      <c r="E205" s="210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4"/>
        <v>0</v>
      </c>
      <c r="I205" s="12"/>
    </row>
    <row r="206" spans="1:9" ht="12.4" hidden="1" customHeight="1">
      <c r="A206" s="11"/>
      <c r="B206" s="1"/>
      <c r="C206" s="36"/>
      <c r="D206" s="209"/>
      <c r="E206" s="210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4"/>
        <v>0</v>
      </c>
      <c r="I206" s="12"/>
    </row>
    <row r="207" spans="1:9" ht="12.4" hidden="1" customHeight="1">
      <c r="A207" s="11"/>
      <c r="B207" s="1"/>
      <c r="C207" s="37"/>
      <c r="D207" s="209"/>
      <c r="E207" s="210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4"/>
        <v>0</v>
      </c>
      <c r="I207" s="12"/>
    </row>
    <row r="208" spans="1:9" ht="12" hidden="1" customHeight="1">
      <c r="A208" s="11"/>
      <c r="B208" s="1"/>
      <c r="C208" s="36"/>
      <c r="D208" s="209"/>
      <c r="E208" s="210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4"/>
        <v>0</v>
      </c>
      <c r="I208" s="12"/>
    </row>
    <row r="209" spans="1:9" ht="12.4" hidden="1" customHeight="1">
      <c r="A209" s="11"/>
      <c r="B209" s="1"/>
      <c r="C209" s="36"/>
      <c r="D209" s="209"/>
      <c r="E209" s="210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4"/>
        <v>0</v>
      </c>
      <c r="I209" s="12"/>
    </row>
    <row r="210" spans="1:9" ht="12.4" hidden="1" customHeight="1">
      <c r="A210" s="11"/>
      <c r="B210" s="1"/>
      <c r="C210" s="36"/>
      <c r="D210" s="209"/>
      <c r="E210" s="210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4"/>
        <v>0</v>
      </c>
      <c r="I210" s="12"/>
    </row>
    <row r="211" spans="1:9" ht="12.4" hidden="1" customHeight="1">
      <c r="A211" s="11"/>
      <c r="B211" s="1"/>
      <c r="C211" s="36"/>
      <c r="D211" s="209"/>
      <c r="E211" s="210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4"/>
        <v>0</v>
      </c>
      <c r="I211" s="12"/>
    </row>
    <row r="212" spans="1:9" ht="12.4" hidden="1" customHeight="1">
      <c r="A212" s="11"/>
      <c r="B212" s="1"/>
      <c r="C212" s="36"/>
      <c r="D212" s="209"/>
      <c r="E212" s="210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4"/>
        <v>0</v>
      </c>
      <c r="I212" s="12"/>
    </row>
    <row r="213" spans="1:9" ht="12.4" hidden="1" customHeight="1">
      <c r="A213" s="11"/>
      <c r="B213" s="1"/>
      <c r="C213" s="36"/>
      <c r="D213" s="209"/>
      <c r="E213" s="210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4"/>
        <v>0</v>
      </c>
      <c r="I213" s="12"/>
    </row>
    <row r="214" spans="1:9" ht="12.4" hidden="1" customHeight="1">
      <c r="A214" s="11"/>
      <c r="B214" s="1"/>
      <c r="C214" s="36"/>
      <c r="D214" s="209"/>
      <c r="E214" s="210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4"/>
        <v>0</v>
      </c>
      <c r="I214" s="12"/>
    </row>
    <row r="215" spans="1:9" ht="12.4" hidden="1" customHeight="1">
      <c r="A215" s="11"/>
      <c r="B215" s="1"/>
      <c r="C215" s="36"/>
      <c r="D215" s="209"/>
      <c r="E215" s="210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4"/>
        <v>0</v>
      </c>
      <c r="I215" s="12"/>
    </row>
    <row r="216" spans="1:9" ht="12.4" hidden="1" customHeight="1">
      <c r="A216" s="11"/>
      <c r="B216" s="1"/>
      <c r="C216" s="36"/>
      <c r="D216" s="209"/>
      <c r="E216" s="210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4"/>
        <v>0</v>
      </c>
      <c r="I216" s="12"/>
    </row>
    <row r="217" spans="1:9" ht="12.4" hidden="1" customHeight="1">
      <c r="A217" s="11"/>
      <c r="B217" s="1"/>
      <c r="C217" s="36"/>
      <c r="D217" s="209"/>
      <c r="E217" s="210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4"/>
        <v>0</v>
      </c>
      <c r="I217" s="12"/>
    </row>
    <row r="218" spans="1:9" ht="12.4" hidden="1" customHeight="1">
      <c r="A218" s="11"/>
      <c r="B218" s="1"/>
      <c r="C218" s="36"/>
      <c r="D218" s="209"/>
      <c r="E218" s="210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4"/>
        <v>0</v>
      </c>
      <c r="I218" s="12"/>
    </row>
    <row r="219" spans="1:9" ht="12.4" hidden="1" customHeight="1">
      <c r="A219" s="11"/>
      <c r="B219" s="1"/>
      <c r="C219" s="36"/>
      <c r="D219" s="209"/>
      <c r="E219" s="210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4"/>
        <v>0</v>
      </c>
      <c r="I219" s="12"/>
    </row>
    <row r="220" spans="1:9" ht="12.4" hidden="1" customHeight="1">
      <c r="A220" s="11"/>
      <c r="B220" s="1"/>
      <c r="C220" s="36"/>
      <c r="D220" s="209"/>
      <c r="E220" s="210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4"/>
        <v>0</v>
      </c>
      <c r="I220" s="12"/>
    </row>
    <row r="221" spans="1:9" ht="12.4" hidden="1" customHeight="1">
      <c r="A221" s="11"/>
      <c r="B221" s="1"/>
      <c r="C221" s="36"/>
      <c r="D221" s="209"/>
      <c r="E221" s="210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4"/>
        <v>0</v>
      </c>
      <c r="I221" s="12"/>
    </row>
    <row r="222" spans="1:9" ht="12.4" hidden="1" customHeight="1">
      <c r="A222" s="11"/>
      <c r="B222" s="1"/>
      <c r="C222" s="36"/>
      <c r="D222" s="209"/>
      <c r="E222" s="210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4"/>
        <v>0</v>
      </c>
      <c r="I222" s="12"/>
    </row>
    <row r="223" spans="1:9" ht="12.4" hidden="1" customHeight="1">
      <c r="A223" s="11"/>
      <c r="B223" s="1"/>
      <c r="C223" s="36"/>
      <c r="D223" s="209"/>
      <c r="E223" s="210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4"/>
        <v>0</v>
      </c>
      <c r="I223" s="12"/>
    </row>
    <row r="224" spans="1:9" ht="12.4" hidden="1" customHeight="1">
      <c r="A224" s="11"/>
      <c r="B224" s="1"/>
      <c r="C224" s="36"/>
      <c r="D224" s="209"/>
      <c r="E224" s="210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4"/>
        <v>0</v>
      </c>
      <c r="I224" s="12"/>
    </row>
    <row r="225" spans="1:9" ht="12.4" hidden="1" customHeight="1">
      <c r="A225" s="11"/>
      <c r="B225" s="1"/>
      <c r="C225" s="36"/>
      <c r="D225" s="209"/>
      <c r="E225" s="210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4"/>
        <v>0</v>
      </c>
      <c r="I225" s="12"/>
    </row>
    <row r="226" spans="1:9" ht="12.4" hidden="1" customHeight="1">
      <c r="A226" s="11"/>
      <c r="B226" s="1"/>
      <c r="C226" s="36"/>
      <c r="D226" s="209"/>
      <c r="E226" s="210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6"/>
      <c r="D227" s="209"/>
      <c r="E227" s="210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6"/>
      <c r="D228" s="209"/>
      <c r="E228" s="210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6"/>
      <c r="D229" s="209"/>
      <c r="E229" s="210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6"/>
      <c r="D230" s="209"/>
      <c r="E230" s="210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6"/>
      <c r="D231" s="209"/>
      <c r="E231" s="210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6"/>
      <c r="D232" s="209"/>
      <c r="E232" s="210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6"/>
      <c r="D233" s="209"/>
      <c r="E233" s="210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6"/>
      <c r="D234" s="209"/>
      <c r="E234" s="210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4"/>
        <v>0</v>
      </c>
      <c r="I234" s="12"/>
    </row>
    <row r="235" spans="1:9" ht="12.4" hidden="1" customHeight="1">
      <c r="A235" s="11"/>
      <c r="B235" s="1"/>
      <c r="C235" s="37"/>
      <c r="D235" s="209"/>
      <c r="E235" s="210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>ROUND(IF(ISNUMBER(B235), G235*B235, 0),5)</f>
        <v>0</v>
      </c>
      <c r="I235" s="12"/>
    </row>
    <row r="236" spans="1:9" ht="12" hidden="1" customHeight="1">
      <c r="A236" s="11"/>
      <c r="B236" s="1"/>
      <c r="C236" s="36"/>
      <c r="D236" s="209"/>
      <c r="E236" s="210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ref="H236:H286" si="5">ROUND(IF(ISNUMBER(B236), G236*B236, 0),5)</f>
        <v>0</v>
      </c>
      <c r="I236" s="12"/>
    </row>
    <row r="237" spans="1:9" ht="12.4" hidden="1" customHeight="1">
      <c r="A237" s="11"/>
      <c r="B237" s="1"/>
      <c r="C237" s="36"/>
      <c r="D237" s="209"/>
      <c r="E237" s="210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5"/>
        <v>0</v>
      </c>
      <c r="I237" s="12"/>
    </row>
    <row r="238" spans="1:9" ht="12.4" hidden="1" customHeight="1">
      <c r="A238" s="11"/>
      <c r="B238" s="1"/>
      <c r="C238" s="36"/>
      <c r="D238" s="209"/>
      <c r="E238" s="210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5"/>
        <v>0</v>
      </c>
      <c r="I238" s="12"/>
    </row>
    <row r="239" spans="1:9" ht="12.4" hidden="1" customHeight="1">
      <c r="A239" s="11"/>
      <c r="B239" s="1"/>
      <c r="C239" s="36"/>
      <c r="D239" s="209"/>
      <c r="E239" s="210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5"/>
        <v>0</v>
      </c>
      <c r="I239" s="12"/>
    </row>
    <row r="240" spans="1:9" ht="12.4" hidden="1" customHeight="1">
      <c r="A240" s="11"/>
      <c r="B240" s="1"/>
      <c r="C240" s="36"/>
      <c r="D240" s="209"/>
      <c r="E240" s="210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5"/>
        <v>0</v>
      </c>
      <c r="I240" s="12"/>
    </row>
    <row r="241" spans="1:9" ht="12.4" hidden="1" customHeight="1">
      <c r="A241" s="11"/>
      <c r="B241" s="1"/>
      <c r="C241" s="36"/>
      <c r="D241" s="209"/>
      <c r="E241" s="210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5"/>
        <v>0</v>
      </c>
      <c r="I241" s="12"/>
    </row>
    <row r="242" spans="1:9" ht="12.4" hidden="1" customHeight="1">
      <c r="A242" s="11"/>
      <c r="B242" s="1"/>
      <c r="C242" s="36"/>
      <c r="D242" s="209"/>
      <c r="E242" s="210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5"/>
        <v>0</v>
      </c>
      <c r="I242" s="12"/>
    </row>
    <row r="243" spans="1:9" ht="12.4" hidden="1" customHeight="1">
      <c r="A243" s="11"/>
      <c r="B243" s="1"/>
      <c r="C243" s="36"/>
      <c r="D243" s="209"/>
      <c r="E243" s="210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5"/>
        <v>0</v>
      </c>
      <c r="I243" s="12"/>
    </row>
    <row r="244" spans="1:9" ht="12.4" hidden="1" customHeight="1">
      <c r="A244" s="11"/>
      <c r="B244" s="1"/>
      <c r="C244" s="36"/>
      <c r="D244" s="209"/>
      <c r="E244" s="210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5"/>
        <v>0</v>
      </c>
      <c r="I244" s="12"/>
    </row>
    <row r="245" spans="1:9" ht="12.4" hidden="1" customHeight="1">
      <c r="A245" s="11"/>
      <c r="B245" s="1"/>
      <c r="C245" s="36"/>
      <c r="D245" s="209"/>
      <c r="E245" s="210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5"/>
        <v>0</v>
      </c>
      <c r="I245" s="12"/>
    </row>
    <row r="246" spans="1:9" ht="12.4" hidden="1" customHeight="1">
      <c r="A246" s="11"/>
      <c r="B246" s="1"/>
      <c r="C246" s="36"/>
      <c r="D246" s="209"/>
      <c r="E246" s="210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5"/>
        <v>0</v>
      </c>
      <c r="I246" s="12"/>
    </row>
    <row r="247" spans="1:9" ht="12.4" hidden="1" customHeight="1">
      <c r="A247" s="11"/>
      <c r="B247" s="1"/>
      <c r="C247" s="36"/>
      <c r="D247" s="209"/>
      <c r="E247" s="210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5"/>
        <v>0</v>
      </c>
      <c r="I247" s="12"/>
    </row>
    <row r="248" spans="1:9" ht="12.4" hidden="1" customHeight="1">
      <c r="A248" s="11"/>
      <c r="B248" s="1"/>
      <c r="C248" s="36"/>
      <c r="D248" s="209"/>
      <c r="E248" s="210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5"/>
        <v>0</v>
      </c>
      <c r="I248" s="12"/>
    </row>
    <row r="249" spans="1:9" ht="12.4" hidden="1" customHeight="1">
      <c r="A249" s="11"/>
      <c r="B249" s="1"/>
      <c r="C249" s="36"/>
      <c r="D249" s="209"/>
      <c r="E249" s="210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5"/>
        <v>0</v>
      </c>
      <c r="I249" s="12"/>
    </row>
    <row r="250" spans="1:9" ht="12.4" hidden="1" customHeight="1">
      <c r="A250" s="11"/>
      <c r="B250" s="1"/>
      <c r="C250" s="36"/>
      <c r="D250" s="209"/>
      <c r="E250" s="210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5"/>
        <v>0</v>
      </c>
      <c r="I250" s="12"/>
    </row>
    <row r="251" spans="1:9" ht="12.4" hidden="1" customHeight="1">
      <c r="A251" s="11"/>
      <c r="B251" s="1"/>
      <c r="C251" s="36"/>
      <c r="D251" s="209"/>
      <c r="E251" s="210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5"/>
        <v>0</v>
      </c>
      <c r="I251" s="12"/>
    </row>
    <row r="252" spans="1:9" ht="12.4" hidden="1" customHeight="1">
      <c r="A252" s="11"/>
      <c r="B252" s="1"/>
      <c r="C252" s="36"/>
      <c r="D252" s="209"/>
      <c r="E252" s="210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5"/>
        <v>0</v>
      </c>
      <c r="I252" s="12"/>
    </row>
    <row r="253" spans="1:9" ht="12.4" hidden="1" customHeight="1">
      <c r="A253" s="11"/>
      <c r="B253" s="1"/>
      <c r="C253" s="36"/>
      <c r="D253" s="209"/>
      <c r="E253" s="210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5"/>
        <v>0</v>
      </c>
      <c r="I253" s="12"/>
    </row>
    <row r="254" spans="1:9" ht="12.4" hidden="1" customHeight="1">
      <c r="A254" s="11"/>
      <c r="B254" s="1"/>
      <c r="C254" s="36"/>
      <c r="D254" s="209"/>
      <c r="E254" s="210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5"/>
        <v>0</v>
      </c>
      <c r="I254" s="12"/>
    </row>
    <row r="255" spans="1:9" ht="12.4" hidden="1" customHeight="1">
      <c r="A255" s="11"/>
      <c r="B255" s="1"/>
      <c r="C255" s="36"/>
      <c r="D255" s="209"/>
      <c r="E255" s="210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5"/>
        <v>0</v>
      </c>
      <c r="I255" s="12"/>
    </row>
    <row r="256" spans="1:9" ht="12.4" hidden="1" customHeight="1">
      <c r="A256" s="11"/>
      <c r="B256" s="1"/>
      <c r="C256" s="36"/>
      <c r="D256" s="209"/>
      <c r="E256" s="210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5"/>
        <v>0</v>
      </c>
      <c r="I256" s="12"/>
    </row>
    <row r="257" spans="1:9" ht="12.4" hidden="1" customHeight="1">
      <c r="A257" s="11"/>
      <c r="B257" s="1"/>
      <c r="C257" s="36"/>
      <c r="D257" s="209"/>
      <c r="E257" s="210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5"/>
        <v>0</v>
      </c>
      <c r="I257" s="12"/>
    </row>
    <row r="258" spans="1:9" ht="12.4" hidden="1" customHeight="1">
      <c r="A258" s="11"/>
      <c r="B258" s="1"/>
      <c r="C258" s="36"/>
      <c r="D258" s="209"/>
      <c r="E258" s="210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5"/>
        <v>0</v>
      </c>
      <c r="I258" s="12"/>
    </row>
    <row r="259" spans="1:9" ht="12.4" hidden="1" customHeight="1">
      <c r="A259" s="11"/>
      <c r="B259" s="1"/>
      <c r="C259" s="37"/>
      <c r="D259" s="209"/>
      <c r="E259" s="210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5"/>
        <v>0</v>
      </c>
      <c r="I259" s="12"/>
    </row>
    <row r="260" spans="1:9" ht="12" hidden="1" customHeight="1">
      <c r="A260" s="11"/>
      <c r="B260" s="1"/>
      <c r="C260" s="36"/>
      <c r="D260" s="209"/>
      <c r="E260" s="210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5"/>
        <v>0</v>
      </c>
      <c r="I260" s="12"/>
    </row>
    <row r="261" spans="1:9" ht="12.4" hidden="1" customHeight="1">
      <c r="A261" s="11"/>
      <c r="B261" s="1"/>
      <c r="C261" s="36"/>
      <c r="D261" s="209"/>
      <c r="E261" s="210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5"/>
        <v>0</v>
      </c>
      <c r="I261" s="12"/>
    </row>
    <row r="262" spans="1:9" ht="12.4" hidden="1" customHeight="1">
      <c r="A262" s="11"/>
      <c r="B262" s="1"/>
      <c r="C262" s="36"/>
      <c r="D262" s="209"/>
      <c r="E262" s="210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5"/>
        <v>0</v>
      </c>
      <c r="I262" s="12"/>
    </row>
    <row r="263" spans="1:9" ht="12.4" hidden="1" customHeight="1">
      <c r="A263" s="11"/>
      <c r="B263" s="1"/>
      <c r="C263" s="36"/>
      <c r="D263" s="209"/>
      <c r="E263" s="210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5"/>
        <v>0</v>
      </c>
      <c r="I263" s="12"/>
    </row>
    <row r="264" spans="1:9" ht="12.4" hidden="1" customHeight="1">
      <c r="A264" s="11"/>
      <c r="B264" s="1"/>
      <c r="C264" s="36"/>
      <c r="D264" s="209"/>
      <c r="E264" s="210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5"/>
        <v>0</v>
      </c>
      <c r="I264" s="12"/>
    </row>
    <row r="265" spans="1:9" ht="12.4" hidden="1" customHeight="1">
      <c r="A265" s="11"/>
      <c r="B265" s="1"/>
      <c r="C265" s="36"/>
      <c r="D265" s="209"/>
      <c r="E265" s="210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5"/>
        <v>0</v>
      </c>
      <c r="I265" s="12"/>
    </row>
    <row r="266" spans="1:9" ht="12.4" hidden="1" customHeight="1">
      <c r="A266" s="11"/>
      <c r="B266" s="1"/>
      <c r="C266" s="36"/>
      <c r="D266" s="209"/>
      <c r="E266" s="210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5"/>
        <v>0</v>
      </c>
      <c r="I266" s="12"/>
    </row>
    <row r="267" spans="1:9" ht="12.4" hidden="1" customHeight="1">
      <c r="A267" s="11"/>
      <c r="B267" s="1"/>
      <c r="C267" s="36"/>
      <c r="D267" s="209"/>
      <c r="E267" s="210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5"/>
        <v>0</v>
      </c>
      <c r="I267" s="12"/>
    </row>
    <row r="268" spans="1:9" ht="12.4" hidden="1" customHeight="1">
      <c r="A268" s="11"/>
      <c r="B268" s="1"/>
      <c r="C268" s="36"/>
      <c r="D268" s="209"/>
      <c r="E268" s="210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5"/>
        <v>0</v>
      </c>
      <c r="I268" s="12"/>
    </row>
    <row r="269" spans="1:9" ht="12.4" hidden="1" customHeight="1">
      <c r="A269" s="11"/>
      <c r="B269" s="1"/>
      <c r="C269" s="36"/>
      <c r="D269" s="209"/>
      <c r="E269" s="210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5"/>
        <v>0</v>
      </c>
      <c r="I269" s="12"/>
    </row>
    <row r="270" spans="1:9" ht="12.4" hidden="1" customHeight="1">
      <c r="A270" s="11"/>
      <c r="B270" s="1"/>
      <c r="C270" s="36"/>
      <c r="D270" s="209"/>
      <c r="E270" s="210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5"/>
        <v>0</v>
      </c>
      <c r="I270" s="12"/>
    </row>
    <row r="271" spans="1:9" ht="12.4" hidden="1" customHeight="1">
      <c r="A271" s="11"/>
      <c r="B271" s="1"/>
      <c r="C271" s="36"/>
      <c r="D271" s="209"/>
      <c r="E271" s="210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5"/>
        <v>0</v>
      </c>
      <c r="I271" s="12"/>
    </row>
    <row r="272" spans="1:9" ht="12.4" hidden="1" customHeight="1">
      <c r="A272" s="11"/>
      <c r="B272" s="1"/>
      <c r="C272" s="36"/>
      <c r="D272" s="209"/>
      <c r="E272" s="210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5"/>
        <v>0</v>
      </c>
      <c r="I272" s="12"/>
    </row>
    <row r="273" spans="1:9" ht="12.4" hidden="1" customHeight="1">
      <c r="A273" s="11"/>
      <c r="B273" s="1"/>
      <c r="C273" s="36"/>
      <c r="D273" s="209"/>
      <c r="E273" s="210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5"/>
        <v>0</v>
      </c>
      <c r="I273" s="12"/>
    </row>
    <row r="274" spans="1:9" ht="12.4" hidden="1" customHeight="1">
      <c r="A274" s="11"/>
      <c r="B274" s="1"/>
      <c r="C274" s="36"/>
      <c r="D274" s="209"/>
      <c r="E274" s="210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5"/>
        <v>0</v>
      </c>
      <c r="I274" s="12"/>
    </row>
    <row r="275" spans="1:9" ht="12.4" hidden="1" customHeight="1">
      <c r="A275" s="11"/>
      <c r="B275" s="1"/>
      <c r="C275" s="36"/>
      <c r="D275" s="209"/>
      <c r="E275" s="210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5"/>
        <v>0</v>
      </c>
      <c r="I275" s="12"/>
    </row>
    <row r="276" spans="1:9" ht="12.4" hidden="1" customHeight="1">
      <c r="A276" s="11"/>
      <c r="B276" s="1"/>
      <c r="C276" s="36"/>
      <c r="D276" s="209"/>
      <c r="E276" s="210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5"/>
        <v>0</v>
      </c>
      <c r="I276" s="12"/>
    </row>
    <row r="277" spans="1:9" ht="12.4" hidden="1" customHeight="1">
      <c r="A277" s="11"/>
      <c r="B277" s="1"/>
      <c r="C277" s="36"/>
      <c r="D277" s="209"/>
      <c r="E277" s="210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5"/>
        <v>0</v>
      </c>
      <c r="I277" s="12"/>
    </row>
    <row r="278" spans="1:9" ht="12.4" hidden="1" customHeight="1">
      <c r="A278" s="11"/>
      <c r="B278" s="1"/>
      <c r="C278" s="36"/>
      <c r="D278" s="209"/>
      <c r="E278" s="210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6"/>
      <c r="D279" s="209"/>
      <c r="E279" s="210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6"/>
      <c r="D280" s="209"/>
      <c r="E280" s="210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6"/>
      <c r="D281" s="209"/>
      <c r="E281" s="210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6"/>
      <c r="D282" s="209"/>
      <c r="E282" s="210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6"/>
      <c r="D283" s="209"/>
      <c r="E283" s="210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6"/>
      <c r="D284" s="209"/>
      <c r="E284" s="210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6"/>
      <c r="D285" s="209"/>
      <c r="E285" s="210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6"/>
      <c r="D286" s="209"/>
      <c r="E286" s="210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5"/>
        <v>0</v>
      </c>
      <c r="I286" s="12"/>
    </row>
    <row r="287" spans="1:9" ht="12.4" hidden="1" customHeight="1">
      <c r="A287" s="11"/>
      <c r="B287" s="1"/>
      <c r="C287" s="37"/>
      <c r="D287" s="209"/>
      <c r="E287" s="210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>ROUND(IF(ISNUMBER(B287), G287*B287, 0),5)</f>
        <v>0</v>
      </c>
      <c r="I287" s="12"/>
    </row>
    <row r="288" spans="1:9" ht="12" hidden="1" customHeight="1">
      <c r="A288" s="11"/>
      <c r="B288" s="1"/>
      <c r="C288" s="36"/>
      <c r="D288" s="209"/>
      <c r="E288" s="210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ref="H288:H304" si="6">ROUND(IF(ISNUMBER(B288), G288*B288, 0),5)</f>
        <v>0</v>
      </c>
      <c r="I288" s="12"/>
    </row>
    <row r="289" spans="1:9" ht="12.4" hidden="1" customHeight="1">
      <c r="A289" s="11"/>
      <c r="B289" s="1"/>
      <c r="C289" s="36"/>
      <c r="D289" s="209"/>
      <c r="E289" s="210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6"/>
        <v>0</v>
      </c>
      <c r="I289" s="12"/>
    </row>
    <row r="290" spans="1:9" ht="12.4" hidden="1" customHeight="1">
      <c r="A290" s="11"/>
      <c r="B290" s="1"/>
      <c r="C290" s="36"/>
      <c r="D290" s="209"/>
      <c r="E290" s="210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6"/>
        <v>0</v>
      </c>
      <c r="I290" s="12"/>
    </row>
    <row r="291" spans="1:9" ht="12.4" hidden="1" customHeight="1">
      <c r="A291" s="11"/>
      <c r="B291" s="1"/>
      <c r="C291" s="36"/>
      <c r="D291" s="209"/>
      <c r="E291" s="210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6"/>
        <v>0</v>
      </c>
      <c r="I291" s="12"/>
    </row>
    <row r="292" spans="1:9" ht="12.4" hidden="1" customHeight="1">
      <c r="A292" s="11"/>
      <c r="B292" s="1"/>
      <c r="C292" s="36"/>
      <c r="D292" s="209"/>
      <c r="E292" s="210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6"/>
        <v>0</v>
      </c>
      <c r="I292" s="12"/>
    </row>
    <row r="293" spans="1:9" ht="12.4" hidden="1" customHeight="1">
      <c r="A293" s="11"/>
      <c r="B293" s="1"/>
      <c r="C293" s="36"/>
      <c r="D293" s="209"/>
      <c r="E293" s="210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6"/>
        <v>0</v>
      </c>
      <c r="I293" s="12"/>
    </row>
    <row r="294" spans="1:9" ht="12.4" hidden="1" customHeight="1">
      <c r="A294" s="11"/>
      <c r="B294" s="1"/>
      <c r="C294" s="36"/>
      <c r="D294" s="209"/>
      <c r="E294" s="210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6"/>
        <v>0</v>
      </c>
      <c r="I294" s="12"/>
    </row>
    <row r="295" spans="1:9" ht="12.4" hidden="1" customHeight="1">
      <c r="A295" s="11"/>
      <c r="B295" s="1"/>
      <c r="C295" s="36"/>
      <c r="D295" s="209"/>
      <c r="E295" s="210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6"/>
        <v>0</v>
      </c>
      <c r="I295" s="12"/>
    </row>
    <row r="296" spans="1:9" ht="12.4" hidden="1" customHeight="1">
      <c r="A296" s="11"/>
      <c r="B296" s="1"/>
      <c r="C296" s="36"/>
      <c r="D296" s="209"/>
      <c r="E296" s="210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6"/>
      <c r="D297" s="209"/>
      <c r="E297" s="210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6"/>
      <c r="D298" s="209"/>
      <c r="E298" s="210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.4" hidden="1" customHeight="1">
      <c r="A299" s="11"/>
      <c r="B299" s="1"/>
      <c r="C299" s="36"/>
      <c r="D299" s="209"/>
      <c r="E299" s="210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6"/>
      <c r="D300" s="209"/>
      <c r="E300" s="210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6"/>
      <c r="D301" s="209"/>
      <c r="E301" s="210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6"/>
      <c r="D302" s="209"/>
      <c r="E302" s="210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7"/>
      <c r="D303" s="209"/>
      <c r="E303" s="210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7"/>
      <c r="D304" s="209"/>
      <c r="E304" s="210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6"/>
        <v>0</v>
      </c>
      <c r="I304" s="12"/>
    </row>
    <row r="305" spans="1:9" ht="12.4" hidden="1" customHeight="1">
      <c r="A305" s="11"/>
      <c r="B305" s="1"/>
      <c r="C305" s="36"/>
      <c r="D305" s="209"/>
      <c r="E305" s="210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209"/>
      <c r="E306" s="210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ref="H306:H343" si="7">ROUND(IF(ISNUMBER(B306), G306*B306, 0),5)</f>
        <v>0</v>
      </c>
      <c r="I306" s="12"/>
    </row>
    <row r="307" spans="1:9" ht="12.4" hidden="1" customHeight="1">
      <c r="A307" s="11"/>
      <c r="B307" s="1"/>
      <c r="C307" s="36"/>
      <c r="D307" s="209"/>
      <c r="E307" s="210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7"/>
        <v>0</v>
      </c>
      <c r="I307" s="12"/>
    </row>
    <row r="308" spans="1:9" ht="12.4" hidden="1" customHeight="1">
      <c r="A308" s="11"/>
      <c r="B308" s="1"/>
      <c r="C308" s="36"/>
      <c r="D308" s="209"/>
      <c r="E308" s="210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7"/>
        <v>0</v>
      </c>
      <c r="I308" s="12"/>
    </row>
    <row r="309" spans="1:9" ht="12.4" hidden="1" customHeight="1">
      <c r="A309" s="11"/>
      <c r="B309" s="1"/>
      <c r="C309" s="36"/>
      <c r="D309" s="209"/>
      <c r="E309" s="210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7"/>
        <v>0</v>
      </c>
      <c r="I309" s="12"/>
    </row>
    <row r="310" spans="1:9" ht="12.4" hidden="1" customHeight="1">
      <c r="A310" s="11"/>
      <c r="B310" s="1"/>
      <c r="C310" s="36"/>
      <c r="D310" s="209"/>
      <c r="E310" s="210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7"/>
        <v>0</v>
      </c>
      <c r="I310" s="12"/>
    </row>
    <row r="311" spans="1:9" ht="12.4" hidden="1" customHeight="1">
      <c r="A311" s="11"/>
      <c r="B311" s="1"/>
      <c r="C311" s="36"/>
      <c r="D311" s="209"/>
      <c r="E311" s="210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7"/>
        <v>0</v>
      </c>
      <c r="I311" s="12"/>
    </row>
    <row r="312" spans="1:9" ht="12.4" hidden="1" customHeight="1">
      <c r="A312" s="11"/>
      <c r="B312" s="1"/>
      <c r="C312" s="36"/>
      <c r="D312" s="209"/>
      <c r="E312" s="210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7"/>
        <v>0</v>
      </c>
      <c r="I312" s="12"/>
    </row>
    <row r="313" spans="1:9" ht="12.4" hidden="1" customHeight="1">
      <c r="A313" s="11"/>
      <c r="B313" s="1"/>
      <c r="C313" s="36"/>
      <c r="D313" s="209"/>
      <c r="E313" s="210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7"/>
        <v>0</v>
      </c>
      <c r="I313" s="12"/>
    </row>
    <row r="314" spans="1:9" ht="12.4" hidden="1" customHeight="1">
      <c r="A314" s="11"/>
      <c r="B314" s="1"/>
      <c r="C314" s="36"/>
      <c r="D314" s="209"/>
      <c r="E314" s="210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7"/>
        <v>0</v>
      </c>
      <c r="I314" s="12"/>
    </row>
    <row r="315" spans="1:9" ht="12.4" hidden="1" customHeight="1">
      <c r="A315" s="11"/>
      <c r="B315" s="1"/>
      <c r="C315" s="36"/>
      <c r="D315" s="209"/>
      <c r="E315" s="210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7"/>
        <v>0</v>
      </c>
      <c r="I315" s="12"/>
    </row>
    <row r="316" spans="1:9" ht="12.4" hidden="1" customHeight="1">
      <c r="A316" s="11"/>
      <c r="B316" s="1"/>
      <c r="C316" s="37"/>
      <c r="D316" s="209"/>
      <c r="E316" s="210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7"/>
        <v>0</v>
      </c>
      <c r="I316" s="12"/>
    </row>
    <row r="317" spans="1:9" ht="12" hidden="1" customHeight="1">
      <c r="A317" s="11"/>
      <c r="B317" s="1"/>
      <c r="C317" s="36"/>
      <c r="D317" s="209"/>
      <c r="E317" s="210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7"/>
        <v>0</v>
      </c>
      <c r="I317" s="12"/>
    </row>
    <row r="318" spans="1:9" ht="12.4" hidden="1" customHeight="1">
      <c r="A318" s="11"/>
      <c r="B318" s="1"/>
      <c r="C318" s="36"/>
      <c r="D318" s="209"/>
      <c r="E318" s="210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7"/>
        <v>0</v>
      </c>
      <c r="I318" s="12"/>
    </row>
    <row r="319" spans="1:9" ht="12.4" hidden="1" customHeight="1">
      <c r="A319" s="11"/>
      <c r="B319" s="1"/>
      <c r="C319" s="36"/>
      <c r="D319" s="209"/>
      <c r="E319" s="210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7"/>
        <v>0</v>
      </c>
      <c r="I319" s="12"/>
    </row>
    <row r="320" spans="1:9" ht="12.4" hidden="1" customHeight="1">
      <c r="A320" s="11"/>
      <c r="B320" s="1"/>
      <c r="C320" s="36"/>
      <c r="D320" s="209"/>
      <c r="E320" s="210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7"/>
        <v>0</v>
      </c>
      <c r="I320" s="12"/>
    </row>
    <row r="321" spans="1:9" ht="12.4" hidden="1" customHeight="1">
      <c r="A321" s="11"/>
      <c r="B321" s="1"/>
      <c r="C321" s="36"/>
      <c r="D321" s="209"/>
      <c r="E321" s="210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7"/>
        <v>0</v>
      </c>
      <c r="I321" s="12"/>
    </row>
    <row r="322" spans="1:9" ht="12.4" hidden="1" customHeight="1">
      <c r="A322" s="11"/>
      <c r="B322" s="1"/>
      <c r="C322" s="36"/>
      <c r="D322" s="209"/>
      <c r="E322" s="210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7"/>
        <v>0</v>
      </c>
      <c r="I322" s="12"/>
    </row>
    <row r="323" spans="1:9" ht="12.4" hidden="1" customHeight="1">
      <c r="A323" s="11"/>
      <c r="B323" s="1"/>
      <c r="C323" s="36"/>
      <c r="D323" s="209"/>
      <c r="E323" s="210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7"/>
        <v>0</v>
      </c>
      <c r="I323" s="12"/>
    </row>
    <row r="324" spans="1:9" ht="12.4" hidden="1" customHeight="1">
      <c r="A324" s="11"/>
      <c r="B324" s="1"/>
      <c r="C324" s="36"/>
      <c r="D324" s="209"/>
      <c r="E324" s="210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7"/>
        <v>0</v>
      </c>
      <c r="I324" s="12"/>
    </row>
    <row r="325" spans="1:9" ht="12.4" hidden="1" customHeight="1">
      <c r="A325" s="11"/>
      <c r="B325" s="1"/>
      <c r="C325" s="36"/>
      <c r="D325" s="209"/>
      <c r="E325" s="210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7"/>
        <v>0</v>
      </c>
      <c r="I325" s="12"/>
    </row>
    <row r="326" spans="1:9" ht="12.4" hidden="1" customHeight="1">
      <c r="A326" s="11"/>
      <c r="B326" s="1"/>
      <c r="C326" s="36"/>
      <c r="D326" s="209"/>
      <c r="E326" s="210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7"/>
        <v>0</v>
      </c>
      <c r="I326" s="12"/>
    </row>
    <row r="327" spans="1:9" ht="12.4" hidden="1" customHeight="1">
      <c r="A327" s="11"/>
      <c r="B327" s="1"/>
      <c r="C327" s="36"/>
      <c r="D327" s="209"/>
      <c r="E327" s="210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7"/>
        <v>0</v>
      </c>
      <c r="I327" s="12"/>
    </row>
    <row r="328" spans="1:9" ht="12.4" hidden="1" customHeight="1">
      <c r="A328" s="11"/>
      <c r="B328" s="1"/>
      <c r="C328" s="36"/>
      <c r="D328" s="209"/>
      <c r="E328" s="210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7"/>
        <v>0</v>
      </c>
      <c r="I328" s="12"/>
    </row>
    <row r="329" spans="1:9" ht="12.4" hidden="1" customHeight="1">
      <c r="A329" s="11"/>
      <c r="B329" s="1"/>
      <c r="C329" s="36"/>
      <c r="D329" s="209"/>
      <c r="E329" s="210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7"/>
        <v>0</v>
      </c>
      <c r="I329" s="12"/>
    </row>
    <row r="330" spans="1:9" ht="12.4" hidden="1" customHeight="1">
      <c r="A330" s="11"/>
      <c r="B330" s="1"/>
      <c r="C330" s="36"/>
      <c r="D330" s="209"/>
      <c r="E330" s="210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7"/>
        <v>0</v>
      </c>
      <c r="I330" s="12"/>
    </row>
    <row r="331" spans="1:9" ht="12.4" hidden="1" customHeight="1">
      <c r="A331" s="11"/>
      <c r="B331" s="1"/>
      <c r="C331" s="36"/>
      <c r="D331" s="209"/>
      <c r="E331" s="210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7"/>
        <v>0</v>
      </c>
      <c r="I331" s="12"/>
    </row>
    <row r="332" spans="1:9" ht="12.4" hidden="1" customHeight="1">
      <c r="A332" s="11"/>
      <c r="B332" s="1"/>
      <c r="C332" s="36"/>
      <c r="D332" s="209"/>
      <c r="E332" s="210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7"/>
        <v>0</v>
      </c>
      <c r="I332" s="12"/>
    </row>
    <row r="333" spans="1:9" ht="12.4" hidden="1" customHeight="1">
      <c r="A333" s="11"/>
      <c r="B333" s="1"/>
      <c r="C333" s="36"/>
      <c r="D333" s="209"/>
      <c r="E333" s="210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7"/>
        <v>0</v>
      </c>
      <c r="I333" s="12"/>
    </row>
    <row r="334" spans="1:9" ht="12.4" hidden="1" customHeight="1">
      <c r="A334" s="11"/>
      <c r="B334" s="1"/>
      <c r="C334" s="36"/>
      <c r="D334" s="209"/>
      <c r="E334" s="210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6"/>
      <c r="D335" s="209"/>
      <c r="E335" s="210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6"/>
      <c r="D336" s="209"/>
      <c r="E336" s="210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6"/>
      <c r="D337" s="209"/>
      <c r="E337" s="210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6"/>
      <c r="D338" s="209"/>
      <c r="E338" s="210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6"/>
      <c r="D339" s="209"/>
      <c r="E339" s="210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6"/>
      <c r="D340" s="209"/>
      <c r="E340" s="210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6"/>
      <c r="D341" s="209"/>
      <c r="E341" s="210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6"/>
      <c r="D342" s="209"/>
      <c r="E342" s="210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6"/>
      <c r="D343" s="209"/>
      <c r="E343" s="210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7"/>
        <v>0</v>
      </c>
      <c r="I343" s="12"/>
    </row>
    <row r="344" spans="1:9" ht="12.4" hidden="1" customHeight="1">
      <c r="A344" s="11"/>
      <c r="B344" s="1"/>
      <c r="C344" s="37"/>
      <c r="D344" s="209"/>
      <c r="E344" s="210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>ROUND(IF(ISNUMBER(B344), G344*B344, 0),5)</f>
        <v>0</v>
      </c>
      <c r="I344" s="12"/>
    </row>
    <row r="345" spans="1:9" ht="12" hidden="1" customHeight="1">
      <c r="A345" s="11"/>
      <c r="B345" s="1"/>
      <c r="C345" s="36"/>
      <c r="D345" s="209"/>
      <c r="E345" s="210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ref="H345:H395" si="8">ROUND(IF(ISNUMBER(B345), G345*B345, 0),5)</f>
        <v>0</v>
      </c>
      <c r="I345" s="12"/>
    </row>
    <row r="346" spans="1:9" ht="12.4" hidden="1" customHeight="1">
      <c r="A346" s="11"/>
      <c r="B346" s="1"/>
      <c r="C346" s="36"/>
      <c r="D346" s="209"/>
      <c r="E346" s="210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8"/>
        <v>0</v>
      </c>
      <c r="I346" s="12"/>
    </row>
    <row r="347" spans="1:9" ht="12.4" hidden="1" customHeight="1">
      <c r="A347" s="11"/>
      <c r="B347" s="1"/>
      <c r="C347" s="36"/>
      <c r="D347" s="209"/>
      <c r="E347" s="210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8"/>
        <v>0</v>
      </c>
      <c r="I347" s="12"/>
    </row>
    <row r="348" spans="1:9" ht="12.4" hidden="1" customHeight="1">
      <c r="A348" s="11"/>
      <c r="B348" s="1"/>
      <c r="C348" s="36"/>
      <c r="D348" s="209"/>
      <c r="E348" s="210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8"/>
        <v>0</v>
      </c>
      <c r="I348" s="12"/>
    </row>
    <row r="349" spans="1:9" ht="12.4" hidden="1" customHeight="1">
      <c r="A349" s="11"/>
      <c r="B349" s="1"/>
      <c r="C349" s="36"/>
      <c r="D349" s="209"/>
      <c r="E349" s="210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8"/>
        <v>0</v>
      </c>
      <c r="I349" s="12"/>
    </row>
    <row r="350" spans="1:9" ht="12.4" hidden="1" customHeight="1">
      <c r="A350" s="11"/>
      <c r="B350" s="1"/>
      <c r="C350" s="36"/>
      <c r="D350" s="209"/>
      <c r="E350" s="210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8"/>
        <v>0</v>
      </c>
      <c r="I350" s="12"/>
    </row>
    <row r="351" spans="1:9" ht="12.4" hidden="1" customHeight="1">
      <c r="A351" s="11"/>
      <c r="B351" s="1"/>
      <c r="C351" s="36"/>
      <c r="D351" s="209"/>
      <c r="E351" s="210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8"/>
        <v>0</v>
      </c>
      <c r="I351" s="12"/>
    </row>
    <row r="352" spans="1:9" ht="12.4" hidden="1" customHeight="1">
      <c r="A352" s="11"/>
      <c r="B352" s="1"/>
      <c r="C352" s="36"/>
      <c r="D352" s="209"/>
      <c r="E352" s="210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8"/>
        <v>0</v>
      </c>
      <c r="I352" s="12"/>
    </row>
    <row r="353" spans="1:9" ht="12.4" hidden="1" customHeight="1">
      <c r="A353" s="11"/>
      <c r="B353" s="1"/>
      <c r="C353" s="36"/>
      <c r="D353" s="209"/>
      <c r="E353" s="210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8"/>
        <v>0</v>
      </c>
      <c r="I353" s="12"/>
    </row>
    <row r="354" spans="1:9" ht="12.4" hidden="1" customHeight="1">
      <c r="A354" s="11"/>
      <c r="B354" s="1"/>
      <c r="C354" s="36"/>
      <c r="D354" s="209"/>
      <c r="E354" s="210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8"/>
        <v>0</v>
      </c>
      <c r="I354" s="12"/>
    </row>
    <row r="355" spans="1:9" ht="12.4" hidden="1" customHeight="1">
      <c r="A355" s="11"/>
      <c r="B355" s="1"/>
      <c r="C355" s="36"/>
      <c r="D355" s="209"/>
      <c r="E355" s="210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8"/>
        <v>0</v>
      </c>
      <c r="I355" s="12"/>
    </row>
    <row r="356" spans="1:9" ht="12.4" hidden="1" customHeight="1">
      <c r="A356" s="11"/>
      <c r="B356" s="1"/>
      <c r="C356" s="36"/>
      <c r="D356" s="209"/>
      <c r="E356" s="210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8"/>
        <v>0</v>
      </c>
      <c r="I356" s="12"/>
    </row>
    <row r="357" spans="1:9" ht="12.4" hidden="1" customHeight="1">
      <c r="A357" s="11"/>
      <c r="B357" s="1"/>
      <c r="C357" s="36"/>
      <c r="D357" s="209"/>
      <c r="E357" s="210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8"/>
        <v>0</v>
      </c>
      <c r="I357" s="12"/>
    </row>
    <row r="358" spans="1:9" ht="12.4" hidden="1" customHeight="1">
      <c r="A358" s="11"/>
      <c r="B358" s="1"/>
      <c r="C358" s="36"/>
      <c r="D358" s="209"/>
      <c r="E358" s="210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8"/>
        <v>0</v>
      </c>
      <c r="I358" s="12"/>
    </row>
    <row r="359" spans="1:9" ht="12.4" hidden="1" customHeight="1">
      <c r="A359" s="11"/>
      <c r="B359" s="1"/>
      <c r="C359" s="36"/>
      <c r="D359" s="209"/>
      <c r="E359" s="210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8"/>
        <v>0</v>
      </c>
      <c r="I359" s="12"/>
    </row>
    <row r="360" spans="1:9" ht="12.4" hidden="1" customHeight="1">
      <c r="A360" s="11"/>
      <c r="B360" s="1"/>
      <c r="C360" s="36"/>
      <c r="D360" s="209"/>
      <c r="E360" s="210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8"/>
        <v>0</v>
      </c>
      <c r="I360" s="12"/>
    </row>
    <row r="361" spans="1:9" ht="12.4" hidden="1" customHeight="1">
      <c r="A361" s="11"/>
      <c r="B361" s="1"/>
      <c r="C361" s="36"/>
      <c r="D361" s="209"/>
      <c r="E361" s="210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8"/>
        <v>0</v>
      </c>
      <c r="I361" s="12"/>
    </row>
    <row r="362" spans="1:9" ht="12.4" hidden="1" customHeight="1">
      <c r="A362" s="11"/>
      <c r="B362" s="1"/>
      <c r="C362" s="36"/>
      <c r="D362" s="209"/>
      <c r="E362" s="210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8"/>
        <v>0</v>
      </c>
      <c r="I362" s="12"/>
    </row>
    <row r="363" spans="1:9" ht="12.4" hidden="1" customHeight="1">
      <c r="A363" s="11"/>
      <c r="B363" s="1"/>
      <c r="C363" s="36"/>
      <c r="D363" s="209"/>
      <c r="E363" s="210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8"/>
        <v>0</v>
      </c>
      <c r="I363" s="12"/>
    </row>
    <row r="364" spans="1:9" ht="12.4" hidden="1" customHeight="1">
      <c r="A364" s="11"/>
      <c r="B364" s="1"/>
      <c r="C364" s="36"/>
      <c r="D364" s="209"/>
      <c r="E364" s="210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8"/>
        <v>0</v>
      </c>
      <c r="I364" s="12"/>
    </row>
    <row r="365" spans="1:9" ht="12.4" hidden="1" customHeight="1">
      <c r="A365" s="11"/>
      <c r="B365" s="1"/>
      <c r="C365" s="36"/>
      <c r="D365" s="209"/>
      <c r="E365" s="210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8"/>
        <v>0</v>
      </c>
      <c r="I365" s="12"/>
    </row>
    <row r="366" spans="1:9" ht="12.4" hidden="1" customHeight="1">
      <c r="A366" s="11"/>
      <c r="B366" s="1"/>
      <c r="C366" s="36"/>
      <c r="D366" s="209"/>
      <c r="E366" s="210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8"/>
        <v>0</v>
      </c>
      <c r="I366" s="12"/>
    </row>
    <row r="367" spans="1:9" ht="12.4" hidden="1" customHeight="1">
      <c r="A367" s="11"/>
      <c r="B367" s="1"/>
      <c r="C367" s="36"/>
      <c r="D367" s="209"/>
      <c r="E367" s="210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8"/>
        <v>0</v>
      </c>
      <c r="I367" s="12"/>
    </row>
    <row r="368" spans="1:9" ht="12.4" hidden="1" customHeight="1">
      <c r="A368" s="11"/>
      <c r="B368" s="1"/>
      <c r="C368" s="37"/>
      <c r="D368" s="209"/>
      <c r="E368" s="210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8"/>
        <v>0</v>
      </c>
      <c r="I368" s="12"/>
    </row>
    <row r="369" spans="1:9" ht="12" hidden="1" customHeight="1">
      <c r="A369" s="11"/>
      <c r="B369" s="1"/>
      <c r="C369" s="36"/>
      <c r="D369" s="209"/>
      <c r="E369" s="210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8"/>
        <v>0</v>
      </c>
      <c r="I369" s="12"/>
    </row>
    <row r="370" spans="1:9" ht="12.4" hidden="1" customHeight="1">
      <c r="A370" s="11"/>
      <c r="B370" s="1"/>
      <c r="C370" s="36"/>
      <c r="D370" s="209"/>
      <c r="E370" s="210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8"/>
        <v>0</v>
      </c>
      <c r="I370" s="12"/>
    </row>
    <row r="371" spans="1:9" ht="12.4" hidden="1" customHeight="1">
      <c r="A371" s="11"/>
      <c r="B371" s="1"/>
      <c r="C371" s="36"/>
      <c r="D371" s="209"/>
      <c r="E371" s="210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8"/>
        <v>0</v>
      </c>
      <c r="I371" s="12"/>
    </row>
    <row r="372" spans="1:9" ht="12.4" hidden="1" customHeight="1">
      <c r="A372" s="11"/>
      <c r="B372" s="1"/>
      <c r="C372" s="36"/>
      <c r="D372" s="209"/>
      <c r="E372" s="210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8"/>
        <v>0</v>
      </c>
      <c r="I372" s="12"/>
    </row>
    <row r="373" spans="1:9" ht="12.4" hidden="1" customHeight="1">
      <c r="A373" s="11"/>
      <c r="B373" s="1"/>
      <c r="C373" s="36"/>
      <c r="D373" s="209"/>
      <c r="E373" s="210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8"/>
        <v>0</v>
      </c>
      <c r="I373" s="12"/>
    </row>
    <row r="374" spans="1:9" ht="12.4" hidden="1" customHeight="1">
      <c r="A374" s="11"/>
      <c r="B374" s="1"/>
      <c r="C374" s="36"/>
      <c r="D374" s="209"/>
      <c r="E374" s="210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8"/>
        <v>0</v>
      </c>
      <c r="I374" s="12"/>
    </row>
    <row r="375" spans="1:9" ht="12.4" hidden="1" customHeight="1">
      <c r="A375" s="11"/>
      <c r="B375" s="1"/>
      <c r="C375" s="36"/>
      <c r="D375" s="209"/>
      <c r="E375" s="210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8"/>
        <v>0</v>
      </c>
      <c r="I375" s="12"/>
    </row>
    <row r="376" spans="1:9" ht="12.4" hidden="1" customHeight="1">
      <c r="A376" s="11"/>
      <c r="B376" s="1"/>
      <c r="C376" s="36"/>
      <c r="D376" s="209"/>
      <c r="E376" s="210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8"/>
        <v>0</v>
      </c>
      <c r="I376" s="12"/>
    </row>
    <row r="377" spans="1:9" ht="12.4" hidden="1" customHeight="1">
      <c r="A377" s="11"/>
      <c r="B377" s="1"/>
      <c r="C377" s="36"/>
      <c r="D377" s="209"/>
      <c r="E377" s="210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8"/>
        <v>0</v>
      </c>
      <c r="I377" s="12"/>
    </row>
    <row r="378" spans="1:9" ht="12.4" hidden="1" customHeight="1">
      <c r="A378" s="11"/>
      <c r="B378" s="1"/>
      <c r="C378" s="36"/>
      <c r="D378" s="209"/>
      <c r="E378" s="210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8"/>
        <v>0</v>
      </c>
      <c r="I378" s="12"/>
    </row>
    <row r="379" spans="1:9" ht="12.4" hidden="1" customHeight="1">
      <c r="A379" s="11"/>
      <c r="B379" s="1"/>
      <c r="C379" s="36"/>
      <c r="D379" s="209"/>
      <c r="E379" s="210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8"/>
        <v>0</v>
      </c>
      <c r="I379" s="12"/>
    </row>
    <row r="380" spans="1:9" ht="12.4" hidden="1" customHeight="1">
      <c r="A380" s="11"/>
      <c r="B380" s="1"/>
      <c r="C380" s="36"/>
      <c r="D380" s="209"/>
      <c r="E380" s="210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8"/>
        <v>0</v>
      </c>
      <c r="I380" s="12"/>
    </row>
    <row r="381" spans="1:9" ht="12.4" hidden="1" customHeight="1">
      <c r="A381" s="11"/>
      <c r="B381" s="1"/>
      <c r="C381" s="36"/>
      <c r="D381" s="209"/>
      <c r="E381" s="210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8"/>
        <v>0</v>
      </c>
      <c r="I381" s="12"/>
    </row>
    <row r="382" spans="1:9" ht="12.4" hidden="1" customHeight="1">
      <c r="A382" s="11"/>
      <c r="B382" s="1"/>
      <c r="C382" s="36"/>
      <c r="D382" s="209"/>
      <c r="E382" s="210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8"/>
        <v>0</v>
      </c>
      <c r="I382" s="12"/>
    </row>
    <row r="383" spans="1:9" ht="12.4" hidden="1" customHeight="1">
      <c r="A383" s="11"/>
      <c r="B383" s="1"/>
      <c r="C383" s="36"/>
      <c r="D383" s="209"/>
      <c r="E383" s="210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8"/>
        <v>0</v>
      </c>
      <c r="I383" s="12"/>
    </row>
    <row r="384" spans="1:9" ht="12.4" hidden="1" customHeight="1">
      <c r="A384" s="11"/>
      <c r="B384" s="1"/>
      <c r="C384" s="36"/>
      <c r="D384" s="209"/>
      <c r="E384" s="210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8"/>
        <v>0</v>
      </c>
      <c r="I384" s="12"/>
    </row>
    <row r="385" spans="1:9" ht="12.4" hidden="1" customHeight="1">
      <c r="A385" s="11"/>
      <c r="B385" s="1"/>
      <c r="C385" s="36"/>
      <c r="D385" s="209"/>
      <c r="E385" s="210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8"/>
        <v>0</v>
      </c>
      <c r="I385" s="12"/>
    </row>
    <row r="386" spans="1:9" ht="12.4" hidden="1" customHeight="1">
      <c r="A386" s="11"/>
      <c r="B386" s="1"/>
      <c r="C386" s="36"/>
      <c r="D386" s="209"/>
      <c r="E386" s="210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6"/>
      <c r="D387" s="209"/>
      <c r="E387" s="210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6"/>
      <c r="D388" s="209"/>
      <c r="E388" s="210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6"/>
      <c r="D389" s="209"/>
      <c r="E389" s="210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6"/>
      <c r="D390" s="209"/>
      <c r="E390" s="210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6"/>
      <c r="D391" s="209"/>
      <c r="E391" s="210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6"/>
      <c r="D392" s="209"/>
      <c r="E392" s="210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6"/>
      <c r="D393" s="209"/>
      <c r="E393" s="210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6"/>
      <c r="D394" s="209"/>
      <c r="E394" s="210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6"/>
      <c r="D395" s="209"/>
      <c r="E395" s="210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8"/>
        <v>0</v>
      </c>
      <c r="I395" s="12"/>
    </row>
    <row r="396" spans="1:9" ht="12.4" hidden="1" customHeight="1">
      <c r="A396" s="11"/>
      <c r="B396" s="1"/>
      <c r="C396" s="37"/>
      <c r="D396" s="209"/>
      <c r="E396" s="210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>ROUND(IF(ISNUMBER(B396), G396*B396, 0),5)</f>
        <v>0</v>
      </c>
      <c r="I396" s="12"/>
    </row>
    <row r="397" spans="1:9" ht="12" hidden="1" customHeight="1">
      <c r="A397" s="11"/>
      <c r="B397" s="1"/>
      <c r="C397" s="36"/>
      <c r="D397" s="209"/>
      <c r="E397" s="210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ref="H397:H451" si="9">ROUND(IF(ISNUMBER(B397), G397*B397, 0),5)</f>
        <v>0</v>
      </c>
      <c r="I397" s="12"/>
    </row>
    <row r="398" spans="1:9" ht="12.4" hidden="1" customHeight="1">
      <c r="A398" s="11"/>
      <c r="B398" s="1"/>
      <c r="C398" s="36"/>
      <c r="D398" s="209"/>
      <c r="E398" s="210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9"/>
        <v>0</v>
      </c>
      <c r="I398" s="12"/>
    </row>
    <row r="399" spans="1:9" ht="12.4" hidden="1" customHeight="1">
      <c r="A399" s="11"/>
      <c r="B399" s="1"/>
      <c r="C399" s="36"/>
      <c r="D399" s="209"/>
      <c r="E399" s="210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9"/>
        <v>0</v>
      </c>
      <c r="I399" s="12"/>
    </row>
    <row r="400" spans="1:9" ht="12.4" hidden="1" customHeight="1">
      <c r="A400" s="11"/>
      <c r="B400" s="1"/>
      <c r="C400" s="36"/>
      <c r="D400" s="209"/>
      <c r="E400" s="210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9"/>
        <v>0</v>
      </c>
      <c r="I400" s="12"/>
    </row>
    <row r="401" spans="1:9" ht="12.4" hidden="1" customHeight="1">
      <c r="A401" s="11"/>
      <c r="B401" s="1"/>
      <c r="C401" s="36"/>
      <c r="D401" s="209"/>
      <c r="E401" s="210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9"/>
        <v>0</v>
      </c>
      <c r="I401" s="12"/>
    </row>
    <row r="402" spans="1:9" ht="12.4" hidden="1" customHeight="1">
      <c r="A402" s="11"/>
      <c r="B402" s="1"/>
      <c r="C402" s="36"/>
      <c r="D402" s="209"/>
      <c r="E402" s="210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9"/>
        <v>0</v>
      </c>
      <c r="I402" s="12"/>
    </row>
    <row r="403" spans="1:9" ht="12.4" hidden="1" customHeight="1">
      <c r="A403" s="11"/>
      <c r="B403" s="1"/>
      <c r="C403" s="36"/>
      <c r="D403" s="209"/>
      <c r="E403" s="210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9"/>
        <v>0</v>
      </c>
      <c r="I403" s="12"/>
    </row>
    <row r="404" spans="1:9" ht="12.4" hidden="1" customHeight="1">
      <c r="A404" s="11"/>
      <c r="B404" s="1"/>
      <c r="C404" s="36"/>
      <c r="D404" s="209"/>
      <c r="E404" s="210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9"/>
        <v>0</v>
      </c>
      <c r="I404" s="12"/>
    </row>
    <row r="405" spans="1:9" ht="12.4" hidden="1" customHeight="1">
      <c r="A405" s="11"/>
      <c r="B405" s="1"/>
      <c r="C405" s="36"/>
      <c r="D405" s="209"/>
      <c r="E405" s="210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9"/>
        <v>0</v>
      </c>
      <c r="I405" s="12"/>
    </row>
    <row r="406" spans="1:9" ht="12.4" hidden="1" customHeight="1">
      <c r="A406" s="11"/>
      <c r="B406" s="1"/>
      <c r="C406" s="36"/>
      <c r="D406" s="209"/>
      <c r="E406" s="210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9"/>
        <v>0</v>
      </c>
      <c r="I406" s="12"/>
    </row>
    <row r="407" spans="1:9" ht="12.4" hidden="1" customHeight="1">
      <c r="A407" s="11"/>
      <c r="B407" s="1"/>
      <c r="C407" s="36"/>
      <c r="D407" s="209"/>
      <c r="E407" s="210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9"/>
        <v>0</v>
      </c>
      <c r="I407" s="12"/>
    </row>
    <row r="408" spans="1:9" ht="12.4" hidden="1" customHeight="1">
      <c r="A408" s="11"/>
      <c r="B408" s="1"/>
      <c r="C408" s="36"/>
      <c r="D408" s="209"/>
      <c r="E408" s="210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9"/>
        <v>0</v>
      </c>
      <c r="I408" s="12"/>
    </row>
    <row r="409" spans="1:9" ht="12.4" hidden="1" customHeight="1">
      <c r="A409" s="11"/>
      <c r="B409" s="1"/>
      <c r="C409" s="36"/>
      <c r="D409" s="209"/>
      <c r="E409" s="210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9"/>
        <v>0</v>
      </c>
      <c r="I409" s="12"/>
    </row>
    <row r="410" spans="1:9" ht="12.4" hidden="1" customHeight="1">
      <c r="A410" s="11"/>
      <c r="B410" s="1"/>
      <c r="C410" s="36"/>
      <c r="D410" s="209"/>
      <c r="E410" s="210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9"/>
        <v>0</v>
      </c>
      <c r="I410" s="12"/>
    </row>
    <row r="411" spans="1:9" ht="12.4" hidden="1" customHeight="1">
      <c r="A411" s="11"/>
      <c r="B411" s="1"/>
      <c r="C411" s="36"/>
      <c r="D411" s="209"/>
      <c r="E411" s="210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9"/>
        <v>0</v>
      </c>
      <c r="I411" s="12"/>
    </row>
    <row r="412" spans="1:9" ht="12.4" hidden="1" customHeight="1">
      <c r="A412" s="11"/>
      <c r="B412" s="1"/>
      <c r="C412" s="37"/>
      <c r="D412" s="209"/>
      <c r="E412" s="210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9"/>
        <v>0</v>
      </c>
      <c r="I412" s="12"/>
    </row>
    <row r="413" spans="1:9" ht="12.4" hidden="1" customHeight="1">
      <c r="A413" s="11"/>
      <c r="B413" s="1"/>
      <c r="C413" s="37"/>
      <c r="D413" s="209"/>
      <c r="E413" s="210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9"/>
        <v>0</v>
      </c>
      <c r="I413" s="12"/>
    </row>
    <row r="414" spans="1:9" ht="12.4" hidden="1" customHeight="1">
      <c r="A414" s="11"/>
      <c r="B414" s="1"/>
      <c r="C414" s="36"/>
      <c r="D414" s="209"/>
      <c r="E414" s="210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9"/>
        <v>0</v>
      </c>
      <c r="I414" s="12"/>
    </row>
    <row r="415" spans="1:9" ht="12.4" hidden="1" customHeight="1">
      <c r="A415" s="11"/>
      <c r="B415" s="1"/>
      <c r="C415" s="36"/>
      <c r="D415" s="209"/>
      <c r="E415" s="210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9"/>
        <v>0</v>
      </c>
      <c r="I415" s="12"/>
    </row>
    <row r="416" spans="1:9" ht="12.4" hidden="1" customHeight="1">
      <c r="A416" s="11"/>
      <c r="B416" s="1"/>
      <c r="C416" s="36"/>
      <c r="D416" s="209"/>
      <c r="E416" s="210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9"/>
        <v>0</v>
      </c>
      <c r="I416" s="12"/>
    </row>
    <row r="417" spans="1:9" ht="12.4" hidden="1" customHeight="1">
      <c r="A417" s="11"/>
      <c r="B417" s="1"/>
      <c r="C417" s="36"/>
      <c r="D417" s="209"/>
      <c r="E417" s="210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9"/>
        <v>0</v>
      </c>
      <c r="I417" s="12"/>
    </row>
    <row r="418" spans="1:9" ht="12.4" hidden="1" customHeight="1">
      <c r="A418" s="11"/>
      <c r="B418" s="1"/>
      <c r="C418" s="36"/>
      <c r="D418" s="209"/>
      <c r="E418" s="210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9"/>
        <v>0</v>
      </c>
      <c r="I418" s="12"/>
    </row>
    <row r="419" spans="1:9" ht="12.4" hidden="1" customHeight="1">
      <c r="A419" s="11"/>
      <c r="B419" s="1"/>
      <c r="C419" s="36"/>
      <c r="D419" s="209"/>
      <c r="E419" s="210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9"/>
        <v>0</v>
      </c>
      <c r="I419" s="12"/>
    </row>
    <row r="420" spans="1:9" ht="12.4" hidden="1" customHeight="1">
      <c r="A420" s="11"/>
      <c r="B420" s="1"/>
      <c r="C420" s="36"/>
      <c r="D420" s="209"/>
      <c r="E420" s="210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9"/>
        <v>0</v>
      </c>
      <c r="I420" s="12"/>
    </row>
    <row r="421" spans="1:9" ht="12.4" hidden="1" customHeight="1">
      <c r="A421" s="11"/>
      <c r="B421" s="1"/>
      <c r="C421" s="36"/>
      <c r="D421" s="209"/>
      <c r="E421" s="210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9"/>
        <v>0</v>
      </c>
      <c r="I421" s="12"/>
    </row>
    <row r="422" spans="1:9" ht="12.4" hidden="1" customHeight="1">
      <c r="A422" s="11"/>
      <c r="B422" s="1"/>
      <c r="C422" s="36"/>
      <c r="D422" s="209"/>
      <c r="E422" s="210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9"/>
        <v>0</v>
      </c>
      <c r="I422" s="12"/>
    </row>
    <row r="423" spans="1:9" ht="12.4" hidden="1" customHeight="1">
      <c r="A423" s="11"/>
      <c r="B423" s="1"/>
      <c r="C423" s="36"/>
      <c r="D423" s="209"/>
      <c r="E423" s="210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9"/>
        <v>0</v>
      </c>
      <c r="I423" s="12"/>
    </row>
    <row r="424" spans="1:9" ht="12.4" hidden="1" customHeight="1">
      <c r="A424" s="11"/>
      <c r="B424" s="1"/>
      <c r="C424" s="37"/>
      <c r="D424" s="209"/>
      <c r="E424" s="210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9"/>
        <v>0</v>
      </c>
      <c r="I424" s="12"/>
    </row>
    <row r="425" spans="1:9" ht="12" hidden="1" customHeight="1">
      <c r="A425" s="11"/>
      <c r="B425" s="1"/>
      <c r="C425" s="36"/>
      <c r="D425" s="209"/>
      <c r="E425" s="210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9"/>
        <v>0</v>
      </c>
      <c r="I425" s="12"/>
    </row>
    <row r="426" spans="1:9" ht="12.4" hidden="1" customHeight="1">
      <c r="A426" s="11"/>
      <c r="B426" s="1"/>
      <c r="C426" s="36"/>
      <c r="D426" s="209"/>
      <c r="E426" s="210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9"/>
        <v>0</v>
      </c>
      <c r="I426" s="12"/>
    </row>
    <row r="427" spans="1:9" ht="12.4" hidden="1" customHeight="1">
      <c r="A427" s="11"/>
      <c r="B427" s="1"/>
      <c r="C427" s="36"/>
      <c r="D427" s="209"/>
      <c r="E427" s="210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9"/>
        <v>0</v>
      </c>
      <c r="I427" s="12"/>
    </row>
    <row r="428" spans="1:9" ht="12.4" hidden="1" customHeight="1">
      <c r="A428" s="11"/>
      <c r="B428" s="1"/>
      <c r="C428" s="36"/>
      <c r="D428" s="209"/>
      <c r="E428" s="210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9"/>
        <v>0</v>
      </c>
      <c r="I428" s="12"/>
    </row>
    <row r="429" spans="1:9" ht="12.4" hidden="1" customHeight="1">
      <c r="A429" s="11"/>
      <c r="B429" s="1"/>
      <c r="C429" s="36"/>
      <c r="D429" s="209"/>
      <c r="E429" s="210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9"/>
        <v>0</v>
      </c>
      <c r="I429" s="12"/>
    </row>
    <row r="430" spans="1:9" ht="12.4" hidden="1" customHeight="1">
      <c r="A430" s="11"/>
      <c r="B430" s="1"/>
      <c r="C430" s="36"/>
      <c r="D430" s="209"/>
      <c r="E430" s="210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9"/>
        <v>0</v>
      </c>
      <c r="I430" s="12"/>
    </row>
    <row r="431" spans="1:9" ht="12.4" hidden="1" customHeight="1">
      <c r="A431" s="11"/>
      <c r="B431" s="1"/>
      <c r="C431" s="36"/>
      <c r="D431" s="209"/>
      <c r="E431" s="210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9"/>
        <v>0</v>
      </c>
      <c r="I431" s="12"/>
    </row>
    <row r="432" spans="1:9" ht="12.4" hidden="1" customHeight="1">
      <c r="A432" s="11"/>
      <c r="B432" s="1"/>
      <c r="C432" s="36"/>
      <c r="D432" s="209"/>
      <c r="E432" s="210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9"/>
        <v>0</v>
      </c>
      <c r="I432" s="12"/>
    </row>
    <row r="433" spans="1:9" ht="12.4" hidden="1" customHeight="1">
      <c r="A433" s="11"/>
      <c r="B433" s="1"/>
      <c r="C433" s="36"/>
      <c r="D433" s="209"/>
      <c r="E433" s="210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9"/>
        <v>0</v>
      </c>
      <c r="I433" s="12"/>
    </row>
    <row r="434" spans="1:9" ht="12.4" hidden="1" customHeight="1">
      <c r="A434" s="11"/>
      <c r="B434" s="1"/>
      <c r="C434" s="36"/>
      <c r="D434" s="209"/>
      <c r="E434" s="210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9"/>
        <v>0</v>
      </c>
      <c r="I434" s="12"/>
    </row>
    <row r="435" spans="1:9" ht="12.4" hidden="1" customHeight="1">
      <c r="A435" s="11"/>
      <c r="B435" s="1"/>
      <c r="C435" s="36"/>
      <c r="D435" s="209"/>
      <c r="E435" s="210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9"/>
        <v>0</v>
      </c>
      <c r="I435" s="12"/>
    </row>
    <row r="436" spans="1:9" ht="12.4" hidden="1" customHeight="1">
      <c r="A436" s="11"/>
      <c r="B436" s="1"/>
      <c r="C436" s="36"/>
      <c r="D436" s="209"/>
      <c r="E436" s="210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9"/>
        <v>0</v>
      </c>
      <c r="I436" s="12"/>
    </row>
    <row r="437" spans="1:9" ht="12.4" hidden="1" customHeight="1">
      <c r="A437" s="11"/>
      <c r="B437" s="1"/>
      <c r="C437" s="36"/>
      <c r="D437" s="209"/>
      <c r="E437" s="210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9"/>
        <v>0</v>
      </c>
      <c r="I437" s="12"/>
    </row>
    <row r="438" spans="1:9" ht="12.4" hidden="1" customHeight="1">
      <c r="A438" s="11"/>
      <c r="B438" s="1"/>
      <c r="C438" s="36"/>
      <c r="D438" s="209"/>
      <c r="E438" s="210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9"/>
        <v>0</v>
      </c>
      <c r="I438" s="12"/>
    </row>
    <row r="439" spans="1:9" ht="12.4" hidden="1" customHeight="1">
      <c r="A439" s="11"/>
      <c r="B439" s="1"/>
      <c r="C439" s="36"/>
      <c r="D439" s="209"/>
      <c r="E439" s="210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9"/>
        <v>0</v>
      </c>
      <c r="I439" s="12"/>
    </row>
    <row r="440" spans="1:9" ht="12.4" hidden="1" customHeight="1">
      <c r="A440" s="11"/>
      <c r="B440" s="1"/>
      <c r="C440" s="36"/>
      <c r="D440" s="209"/>
      <c r="E440" s="210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9"/>
        <v>0</v>
      </c>
      <c r="I440" s="12"/>
    </row>
    <row r="441" spans="1:9" ht="12.4" hidden="1" customHeight="1">
      <c r="A441" s="11"/>
      <c r="B441" s="1"/>
      <c r="C441" s="36"/>
      <c r="D441" s="209"/>
      <c r="E441" s="210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9"/>
        <v>0</v>
      </c>
      <c r="I441" s="12"/>
    </row>
    <row r="442" spans="1:9" ht="12.4" hidden="1" customHeight="1">
      <c r="A442" s="11"/>
      <c r="B442" s="1"/>
      <c r="C442" s="36"/>
      <c r="D442" s="209"/>
      <c r="E442" s="210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9"/>
        <v>0</v>
      </c>
      <c r="I442" s="12"/>
    </row>
    <row r="443" spans="1:9" ht="12.4" hidden="1" customHeight="1">
      <c r="A443" s="11"/>
      <c r="B443" s="1"/>
      <c r="C443" s="36"/>
      <c r="D443" s="209"/>
      <c r="E443" s="210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6"/>
      <c r="D444" s="209"/>
      <c r="E444" s="210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6"/>
      <c r="D445" s="209"/>
      <c r="E445" s="210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6"/>
      <c r="D446" s="209"/>
      <c r="E446" s="210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6"/>
      <c r="D447" s="209"/>
      <c r="E447" s="210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6"/>
      <c r="D448" s="209"/>
      <c r="E448" s="210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6"/>
      <c r="D449" s="209"/>
      <c r="E449" s="210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6"/>
      <c r="D450" s="209"/>
      <c r="E450" s="210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6"/>
      <c r="D451" s="209"/>
      <c r="E451" s="210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9"/>
        <v>0</v>
      </c>
      <c r="I451" s="12"/>
    </row>
    <row r="452" spans="1:9" ht="12.4" hidden="1" customHeight="1">
      <c r="A452" s="11"/>
      <c r="B452" s="1"/>
      <c r="C452" s="37"/>
      <c r="D452" s="209"/>
      <c r="E452" s="210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>ROUND(IF(ISNUMBER(B452), G452*B452, 0),5)</f>
        <v>0</v>
      </c>
      <c r="I452" s="12"/>
    </row>
    <row r="453" spans="1:9" ht="12" hidden="1" customHeight="1">
      <c r="A453" s="11"/>
      <c r="B453" s="1"/>
      <c r="C453" s="36"/>
      <c r="D453" s="209"/>
      <c r="E453" s="210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ref="H453:H503" si="10">ROUND(IF(ISNUMBER(B453), G453*B453, 0),5)</f>
        <v>0</v>
      </c>
      <c r="I453" s="12"/>
    </row>
    <row r="454" spans="1:9" ht="12.4" hidden="1" customHeight="1">
      <c r="A454" s="11"/>
      <c r="B454" s="1"/>
      <c r="C454" s="36"/>
      <c r="D454" s="209"/>
      <c r="E454" s="210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0"/>
        <v>0</v>
      </c>
      <c r="I454" s="12"/>
    </row>
    <row r="455" spans="1:9" ht="12.4" hidden="1" customHeight="1">
      <c r="A455" s="11"/>
      <c r="B455" s="1"/>
      <c r="C455" s="36"/>
      <c r="D455" s="209"/>
      <c r="E455" s="210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0"/>
        <v>0</v>
      </c>
      <c r="I455" s="12"/>
    </row>
    <row r="456" spans="1:9" ht="12.4" hidden="1" customHeight="1">
      <c r="A456" s="11"/>
      <c r="B456" s="1"/>
      <c r="C456" s="36"/>
      <c r="D456" s="209"/>
      <c r="E456" s="210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0"/>
        <v>0</v>
      </c>
      <c r="I456" s="12"/>
    </row>
    <row r="457" spans="1:9" ht="12.4" hidden="1" customHeight="1">
      <c r="A457" s="11"/>
      <c r="B457" s="1"/>
      <c r="C457" s="36"/>
      <c r="D457" s="209"/>
      <c r="E457" s="210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0"/>
        <v>0</v>
      </c>
      <c r="I457" s="12"/>
    </row>
    <row r="458" spans="1:9" ht="12.4" hidden="1" customHeight="1">
      <c r="A458" s="11"/>
      <c r="B458" s="1"/>
      <c r="C458" s="36"/>
      <c r="D458" s="209"/>
      <c r="E458" s="210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0"/>
        <v>0</v>
      </c>
      <c r="I458" s="12"/>
    </row>
    <row r="459" spans="1:9" ht="12.4" hidden="1" customHeight="1">
      <c r="A459" s="11"/>
      <c r="B459" s="1"/>
      <c r="C459" s="36"/>
      <c r="D459" s="209"/>
      <c r="E459" s="210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0"/>
        <v>0</v>
      </c>
      <c r="I459" s="12"/>
    </row>
    <row r="460" spans="1:9" ht="12.4" hidden="1" customHeight="1">
      <c r="A460" s="11"/>
      <c r="B460" s="1"/>
      <c r="C460" s="36"/>
      <c r="D460" s="209"/>
      <c r="E460" s="210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0"/>
        <v>0</v>
      </c>
      <c r="I460" s="12"/>
    </row>
    <row r="461" spans="1:9" ht="12.4" hidden="1" customHeight="1">
      <c r="A461" s="11"/>
      <c r="B461" s="1"/>
      <c r="C461" s="36"/>
      <c r="D461" s="209"/>
      <c r="E461" s="210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0"/>
        <v>0</v>
      </c>
      <c r="I461" s="12"/>
    </row>
    <row r="462" spans="1:9" ht="12.4" hidden="1" customHeight="1">
      <c r="A462" s="11"/>
      <c r="B462" s="1"/>
      <c r="C462" s="36"/>
      <c r="D462" s="209"/>
      <c r="E462" s="210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0"/>
        <v>0</v>
      </c>
      <c r="I462" s="12"/>
    </row>
    <row r="463" spans="1:9" ht="12.4" hidden="1" customHeight="1">
      <c r="A463" s="11"/>
      <c r="B463" s="1"/>
      <c r="C463" s="36"/>
      <c r="D463" s="209"/>
      <c r="E463" s="210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0"/>
        <v>0</v>
      </c>
      <c r="I463" s="12"/>
    </row>
    <row r="464" spans="1:9" ht="12.4" hidden="1" customHeight="1">
      <c r="A464" s="11"/>
      <c r="B464" s="1"/>
      <c r="C464" s="36"/>
      <c r="D464" s="209"/>
      <c r="E464" s="210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0"/>
        <v>0</v>
      </c>
      <c r="I464" s="12"/>
    </row>
    <row r="465" spans="1:9" ht="12.4" hidden="1" customHeight="1">
      <c r="A465" s="11"/>
      <c r="B465" s="1"/>
      <c r="C465" s="36"/>
      <c r="D465" s="209"/>
      <c r="E465" s="210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0"/>
        <v>0</v>
      </c>
      <c r="I465" s="12"/>
    </row>
    <row r="466" spans="1:9" ht="12.4" hidden="1" customHeight="1">
      <c r="A466" s="11"/>
      <c r="B466" s="1"/>
      <c r="C466" s="36"/>
      <c r="D466" s="209"/>
      <c r="E466" s="210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0"/>
        <v>0</v>
      </c>
      <c r="I466" s="12"/>
    </row>
    <row r="467" spans="1:9" ht="12.4" hidden="1" customHeight="1">
      <c r="A467" s="11"/>
      <c r="B467" s="1"/>
      <c r="C467" s="36"/>
      <c r="D467" s="209"/>
      <c r="E467" s="210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0"/>
        <v>0</v>
      </c>
      <c r="I467" s="12"/>
    </row>
    <row r="468" spans="1:9" ht="12.4" hidden="1" customHeight="1">
      <c r="A468" s="11"/>
      <c r="B468" s="1"/>
      <c r="C468" s="36"/>
      <c r="D468" s="209"/>
      <c r="E468" s="210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0"/>
        <v>0</v>
      </c>
      <c r="I468" s="12"/>
    </row>
    <row r="469" spans="1:9" ht="12.4" hidden="1" customHeight="1">
      <c r="A469" s="11"/>
      <c r="B469" s="1"/>
      <c r="C469" s="36"/>
      <c r="D469" s="209"/>
      <c r="E469" s="210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0"/>
        <v>0</v>
      </c>
      <c r="I469" s="12"/>
    </row>
    <row r="470" spans="1:9" ht="12.4" hidden="1" customHeight="1">
      <c r="A470" s="11"/>
      <c r="B470" s="1"/>
      <c r="C470" s="36"/>
      <c r="D470" s="209"/>
      <c r="E470" s="210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0"/>
        <v>0</v>
      </c>
      <c r="I470" s="12"/>
    </row>
    <row r="471" spans="1:9" ht="12.4" hidden="1" customHeight="1">
      <c r="A471" s="11"/>
      <c r="B471" s="1"/>
      <c r="C471" s="36"/>
      <c r="D471" s="209"/>
      <c r="E471" s="210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0"/>
        <v>0</v>
      </c>
      <c r="I471" s="12"/>
    </row>
    <row r="472" spans="1:9" ht="12.4" hidden="1" customHeight="1">
      <c r="A472" s="11"/>
      <c r="B472" s="1"/>
      <c r="C472" s="36"/>
      <c r="D472" s="209"/>
      <c r="E472" s="210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0"/>
        <v>0</v>
      </c>
      <c r="I472" s="12"/>
    </row>
    <row r="473" spans="1:9" ht="12.4" hidden="1" customHeight="1">
      <c r="A473" s="11"/>
      <c r="B473" s="1"/>
      <c r="C473" s="36"/>
      <c r="D473" s="209"/>
      <c r="E473" s="210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0"/>
        <v>0</v>
      </c>
      <c r="I473" s="12"/>
    </row>
    <row r="474" spans="1:9" ht="12.4" hidden="1" customHeight="1">
      <c r="A474" s="11"/>
      <c r="B474" s="1"/>
      <c r="C474" s="36"/>
      <c r="D474" s="209"/>
      <c r="E474" s="210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0"/>
        <v>0</v>
      </c>
      <c r="I474" s="12"/>
    </row>
    <row r="475" spans="1:9" ht="12.4" hidden="1" customHeight="1">
      <c r="A475" s="11"/>
      <c r="B475" s="1"/>
      <c r="C475" s="36"/>
      <c r="D475" s="209"/>
      <c r="E475" s="210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0"/>
        <v>0</v>
      </c>
      <c r="I475" s="12"/>
    </row>
    <row r="476" spans="1:9" ht="12.4" hidden="1" customHeight="1">
      <c r="A476" s="11"/>
      <c r="B476" s="1"/>
      <c r="C476" s="37"/>
      <c r="D476" s="209"/>
      <c r="E476" s="210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0"/>
        <v>0</v>
      </c>
      <c r="I476" s="12"/>
    </row>
    <row r="477" spans="1:9" ht="12" hidden="1" customHeight="1">
      <c r="A477" s="11"/>
      <c r="B477" s="1"/>
      <c r="C477" s="36"/>
      <c r="D477" s="209"/>
      <c r="E477" s="210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0"/>
        <v>0</v>
      </c>
      <c r="I477" s="12"/>
    </row>
    <row r="478" spans="1:9" ht="12.4" hidden="1" customHeight="1">
      <c r="A478" s="11"/>
      <c r="B478" s="1"/>
      <c r="C478" s="36"/>
      <c r="D478" s="209"/>
      <c r="E478" s="210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0"/>
        <v>0</v>
      </c>
      <c r="I478" s="12"/>
    </row>
    <row r="479" spans="1:9" ht="12.4" hidden="1" customHeight="1">
      <c r="A479" s="11"/>
      <c r="B479" s="1"/>
      <c r="C479" s="36"/>
      <c r="D479" s="209"/>
      <c r="E479" s="210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0"/>
        <v>0</v>
      </c>
      <c r="I479" s="12"/>
    </row>
    <row r="480" spans="1:9" ht="12.4" hidden="1" customHeight="1">
      <c r="A480" s="11"/>
      <c r="B480" s="1"/>
      <c r="C480" s="36"/>
      <c r="D480" s="209"/>
      <c r="E480" s="210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0"/>
        <v>0</v>
      </c>
      <c r="I480" s="12"/>
    </row>
    <row r="481" spans="1:9" ht="12.4" hidden="1" customHeight="1">
      <c r="A481" s="11"/>
      <c r="B481" s="1"/>
      <c r="C481" s="36"/>
      <c r="D481" s="209"/>
      <c r="E481" s="210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0"/>
        <v>0</v>
      </c>
      <c r="I481" s="12"/>
    </row>
    <row r="482" spans="1:9" ht="12.4" hidden="1" customHeight="1">
      <c r="A482" s="11"/>
      <c r="B482" s="1"/>
      <c r="C482" s="36"/>
      <c r="D482" s="209"/>
      <c r="E482" s="210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0"/>
        <v>0</v>
      </c>
      <c r="I482" s="12"/>
    </row>
    <row r="483" spans="1:9" ht="12.4" hidden="1" customHeight="1">
      <c r="A483" s="11"/>
      <c r="B483" s="1"/>
      <c r="C483" s="36"/>
      <c r="D483" s="209"/>
      <c r="E483" s="210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0"/>
        <v>0</v>
      </c>
      <c r="I483" s="12"/>
    </row>
    <row r="484" spans="1:9" ht="12.4" hidden="1" customHeight="1">
      <c r="A484" s="11"/>
      <c r="B484" s="1"/>
      <c r="C484" s="36"/>
      <c r="D484" s="209"/>
      <c r="E484" s="210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0"/>
        <v>0</v>
      </c>
      <c r="I484" s="12"/>
    </row>
    <row r="485" spans="1:9" ht="12.4" hidden="1" customHeight="1">
      <c r="A485" s="11"/>
      <c r="B485" s="1"/>
      <c r="C485" s="36"/>
      <c r="D485" s="209"/>
      <c r="E485" s="210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0"/>
        <v>0</v>
      </c>
      <c r="I485" s="12"/>
    </row>
    <row r="486" spans="1:9" ht="12.4" hidden="1" customHeight="1">
      <c r="A486" s="11"/>
      <c r="B486" s="1"/>
      <c r="C486" s="36"/>
      <c r="D486" s="209"/>
      <c r="E486" s="210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0"/>
        <v>0</v>
      </c>
      <c r="I486" s="12"/>
    </row>
    <row r="487" spans="1:9" ht="12.4" hidden="1" customHeight="1">
      <c r="A487" s="11"/>
      <c r="B487" s="1"/>
      <c r="C487" s="36"/>
      <c r="D487" s="209"/>
      <c r="E487" s="210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0"/>
        <v>0</v>
      </c>
      <c r="I487" s="12"/>
    </row>
    <row r="488" spans="1:9" ht="12.4" hidden="1" customHeight="1">
      <c r="A488" s="11"/>
      <c r="B488" s="1"/>
      <c r="C488" s="36"/>
      <c r="D488" s="209"/>
      <c r="E488" s="210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0"/>
        <v>0</v>
      </c>
      <c r="I488" s="12"/>
    </row>
    <row r="489" spans="1:9" ht="12.4" hidden="1" customHeight="1">
      <c r="A489" s="11"/>
      <c r="B489" s="1"/>
      <c r="C489" s="36"/>
      <c r="D489" s="209"/>
      <c r="E489" s="210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0"/>
        <v>0</v>
      </c>
      <c r="I489" s="12"/>
    </row>
    <row r="490" spans="1:9" ht="12.4" hidden="1" customHeight="1">
      <c r="A490" s="11"/>
      <c r="B490" s="1"/>
      <c r="C490" s="36"/>
      <c r="D490" s="209"/>
      <c r="E490" s="210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0"/>
        <v>0</v>
      </c>
      <c r="I490" s="12"/>
    </row>
    <row r="491" spans="1:9" ht="12.4" hidden="1" customHeight="1">
      <c r="A491" s="11"/>
      <c r="B491" s="1"/>
      <c r="C491" s="36"/>
      <c r="D491" s="209"/>
      <c r="E491" s="210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0"/>
        <v>0</v>
      </c>
      <c r="I491" s="12"/>
    </row>
    <row r="492" spans="1:9" ht="12.4" hidden="1" customHeight="1">
      <c r="A492" s="11"/>
      <c r="B492" s="1"/>
      <c r="C492" s="36"/>
      <c r="D492" s="209"/>
      <c r="E492" s="210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0"/>
        <v>0</v>
      </c>
      <c r="I492" s="12"/>
    </row>
    <row r="493" spans="1:9" ht="12.4" hidden="1" customHeight="1">
      <c r="A493" s="11"/>
      <c r="B493" s="1"/>
      <c r="C493" s="36"/>
      <c r="D493" s="209"/>
      <c r="E493" s="210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0"/>
        <v>0</v>
      </c>
      <c r="I493" s="12"/>
    </row>
    <row r="494" spans="1:9" ht="12.4" hidden="1" customHeight="1">
      <c r="A494" s="11"/>
      <c r="B494" s="1"/>
      <c r="C494" s="36"/>
      <c r="D494" s="209"/>
      <c r="E494" s="210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0"/>
        <v>0</v>
      </c>
      <c r="I494" s="12"/>
    </row>
    <row r="495" spans="1:9" ht="12.4" hidden="1" customHeight="1">
      <c r="A495" s="11"/>
      <c r="B495" s="1"/>
      <c r="C495" s="36"/>
      <c r="D495" s="209"/>
      <c r="E495" s="210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6"/>
      <c r="D496" s="209"/>
      <c r="E496" s="210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6"/>
      <c r="D497" s="209"/>
      <c r="E497" s="210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6"/>
      <c r="D498" s="209"/>
      <c r="E498" s="210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6"/>
      <c r="D499" s="209"/>
      <c r="E499" s="210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6"/>
      <c r="D500" s="209"/>
      <c r="E500" s="210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6"/>
      <c r="D501" s="209"/>
      <c r="E501" s="210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6"/>
      <c r="D502" s="209"/>
      <c r="E502" s="210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6"/>
      <c r="D503" s="209"/>
      <c r="E503" s="210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0"/>
        <v>0</v>
      </c>
      <c r="I503" s="12"/>
    </row>
    <row r="504" spans="1:9" ht="12.4" hidden="1" customHeight="1">
      <c r="A504" s="11"/>
      <c r="B504" s="1"/>
      <c r="C504" s="37"/>
      <c r="D504" s="209"/>
      <c r="E504" s="210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>ROUND(IF(ISNUMBER(B504), G504*B504, 0),5)</f>
        <v>0</v>
      </c>
      <c r="I504" s="12"/>
    </row>
    <row r="505" spans="1:9" ht="12" hidden="1" customHeight="1">
      <c r="A505" s="11"/>
      <c r="B505" s="1"/>
      <c r="C505" s="36"/>
      <c r="D505" s="209"/>
      <c r="E505" s="210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ref="H505:H521" si="11">ROUND(IF(ISNUMBER(B505), G505*B505, 0),5)</f>
        <v>0</v>
      </c>
      <c r="I505" s="12"/>
    </row>
    <row r="506" spans="1:9" ht="12.4" hidden="1" customHeight="1">
      <c r="A506" s="11"/>
      <c r="B506" s="1"/>
      <c r="C506" s="36"/>
      <c r="D506" s="209"/>
      <c r="E506" s="210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1"/>
        <v>0</v>
      </c>
      <c r="I506" s="12"/>
    </row>
    <row r="507" spans="1:9" ht="12.4" hidden="1" customHeight="1">
      <c r="A507" s="11"/>
      <c r="B507" s="1"/>
      <c r="C507" s="36"/>
      <c r="D507" s="209"/>
      <c r="E507" s="210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1"/>
        <v>0</v>
      </c>
      <c r="I507" s="12"/>
    </row>
    <row r="508" spans="1:9" ht="12.4" hidden="1" customHeight="1">
      <c r="A508" s="11"/>
      <c r="B508" s="1"/>
      <c r="C508" s="36"/>
      <c r="D508" s="209"/>
      <c r="E508" s="210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1"/>
        <v>0</v>
      </c>
      <c r="I508" s="12"/>
    </row>
    <row r="509" spans="1:9" ht="12.4" hidden="1" customHeight="1">
      <c r="A509" s="11"/>
      <c r="B509" s="1"/>
      <c r="C509" s="36"/>
      <c r="D509" s="209"/>
      <c r="E509" s="210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1"/>
        <v>0</v>
      </c>
      <c r="I509" s="12"/>
    </row>
    <row r="510" spans="1:9" ht="12.4" hidden="1" customHeight="1">
      <c r="A510" s="11"/>
      <c r="B510" s="1"/>
      <c r="C510" s="36"/>
      <c r="D510" s="209"/>
      <c r="E510" s="210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1"/>
        <v>0</v>
      </c>
      <c r="I510" s="12"/>
    </row>
    <row r="511" spans="1:9" ht="12.4" hidden="1" customHeight="1">
      <c r="A511" s="11"/>
      <c r="B511" s="1"/>
      <c r="C511" s="36"/>
      <c r="D511" s="209"/>
      <c r="E511" s="210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1"/>
        <v>0</v>
      </c>
      <c r="I511" s="12"/>
    </row>
    <row r="512" spans="1:9" ht="12.4" hidden="1" customHeight="1">
      <c r="A512" s="11"/>
      <c r="B512" s="1"/>
      <c r="C512" s="36"/>
      <c r="D512" s="209"/>
      <c r="E512" s="210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6"/>
      <c r="D513" s="209"/>
      <c r="E513" s="210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6"/>
      <c r="D514" s="209"/>
      <c r="E514" s="210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6"/>
      <c r="D515" s="209"/>
      <c r="E515" s="210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.4" hidden="1" customHeight="1">
      <c r="A516" s="11"/>
      <c r="B516" s="1"/>
      <c r="C516" s="36"/>
      <c r="D516" s="209"/>
      <c r="E516" s="210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6"/>
      <c r="D517" s="209"/>
      <c r="E517" s="210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6"/>
      <c r="D518" s="209"/>
      <c r="E518" s="210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6"/>
      <c r="D519" s="209"/>
      <c r="E519" s="210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7"/>
      <c r="D520" s="209"/>
      <c r="E520" s="210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7"/>
      <c r="D521" s="209"/>
      <c r="E521" s="210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1"/>
        <v>0</v>
      </c>
      <c r="I521" s="12"/>
    </row>
    <row r="522" spans="1:9" ht="12.4" hidden="1" customHeight="1">
      <c r="A522" s="11"/>
      <c r="B522" s="1"/>
      <c r="C522" s="36"/>
      <c r="D522" s="209"/>
      <c r="E522" s="210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209"/>
      <c r="E523" s="210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ref="H523:H560" si="12">ROUND(IF(ISNUMBER(B523), G523*B523, 0),5)</f>
        <v>0</v>
      </c>
      <c r="I523" s="12"/>
    </row>
    <row r="524" spans="1:9" ht="12.4" hidden="1" customHeight="1">
      <c r="A524" s="11"/>
      <c r="B524" s="1"/>
      <c r="C524" s="36"/>
      <c r="D524" s="209"/>
      <c r="E524" s="210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2"/>
        <v>0</v>
      </c>
      <c r="I524" s="12"/>
    </row>
    <row r="525" spans="1:9" ht="12.4" hidden="1" customHeight="1">
      <c r="A525" s="11"/>
      <c r="B525" s="1"/>
      <c r="C525" s="36"/>
      <c r="D525" s="209"/>
      <c r="E525" s="210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2"/>
        <v>0</v>
      </c>
      <c r="I525" s="12"/>
    </row>
    <row r="526" spans="1:9" ht="12.4" hidden="1" customHeight="1">
      <c r="A526" s="11"/>
      <c r="B526" s="1"/>
      <c r="C526" s="36"/>
      <c r="D526" s="209"/>
      <c r="E526" s="210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2"/>
        <v>0</v>
      </c>
      <c r="I526" s="12"/>
    </row>
    <row r="527" spans="1:9" ht="12.4" hidden="1" customHeight="1">
      <c r="A527" s="11"/>
      <c r="B527" s="1"/>
      <c r="C527" s="36"/>
      <c r="D527" s="209"/>
      <c r="E527" s="210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2"/>
        <v>0</v>
      </c>
      <c r="I527" s="12"/>
    </row>
    <row r="528" spans="1:9" ht="12.4" hidden="1" customHeight="1">
      <c r="A528" s="11"/>
      <c r="B528" s="1"/>
      <c r="C528" s="36"/>
      <c r="D528" s="209"/>
      <c r="E528" s="210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2"/>
        <v>0</v>
      </c>
      <c r="I528" s="12"/>
    </row>
    <row r="529" spans="1:9" ht="12.4" hidden="1" customHeight="1">
      <c r="A529" s="11"/>
      <c r="B529" s="1"/>
      <c r="C529" s="36"/>
      <c r="D529" s="209"/>
      <c r="E529" s="210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2"/>
        <v>0</v>
      </c>
      <c r="I529" s="12"/>
    </row>
    <row r="530" spans="1:9" ht="12.4" hidden="1" customHeight="1">
      <c r="A530" s="11"/>
      <c r="B530" s="1"/>
      <c r="C530" s="36"/>
      <c r="D530" s="209"/>
      <c r="E530" s="210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2"/>
        <v>0</v>
      </c>
      <c r="I530" s="12"/>
    </row>
    <row r="531" spans="1:9" ht="12.4" hidden="1" customHeight="1">
      <c r="A531" s="11"/>
      <c r="B531" s="1"/>
      <c r="C531" s="36"/>
      <c r="D531" s="209"/>
      <c r="E531" s="210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2"/>
        <v>0</v>
      </c>
      <c r="I531" s="12"/>
    </row>
    <row r="532" spans="1:9" ht="12.4" hidden="1" customHeight="1">
      <c r="A532" s="11"/>
      <c r="B532" s="1"/>
      <c r="C532" s="36"/>
      <c r="D532" s="209"/>
      <c r="E532" s="210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2"/>
        <v>0</v>
      </c>
      <c r="I532" s="12"/>
    </row>
    <row r="533" spans="1:9" ht="12.4" hidden="1" customHeight="1">
      <c r="A533" s="11"/>
      <c r="B533" s="1"/>
      <c r="C533" s="37"/>
      <c r="D533" s="209"/>
      <c r="E533" s="210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2"/>
        <v>0</v>
      </c>
      <c r="I533" s="12"/>
    </row>
    <row r="534" spans="1:9" ht="12" hidden="1" customHeight="1">
      <c r="A534" s="11"/>
      <c r="B534" s="1"/>
      <c r="C534" s="36"/>
      <c r="D534" s="209"/>
      <c r="E534" s="210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2"/>
        <v>0</v>
      </c>
      <c r="I534" s="12"/>
    </row>
    <row r="535" spans="1:9" ht="12.4" hidden="1" customHeight="1">
      <c r="A535" s="11"/>
      <c r="B535" s="1"/>
      <c r="C535" s="36"/>
      <c r="D535" s="209"/>
      <c r="E535" s="210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2"/>
        <v>0</v>
      </c>
      <c r="I535" s="12"/>
    </row>
    <row r="536" spans="1:9" ht="12.4" hidden="1" customHeight="1">
      <c r="A536" s="11"/>
      <c r="B536" s="1"/>
      <c r="C536" s="36"/>
      <c r="D536" s="209"/>
      <c r="E536" s="210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2"/>
        <v>0</v>
      </c>
      <c r="I536" s="12"/>
    </row>
    <row r="537" spans="1:9" ht="12.4" hidden="1" customHeight="1">
      <c r="A537" s="11"/>
      <c r="B537" s="1"/>
      <c r="C537" s="36"/>
      <c r="D537" s="209"/>
      <c r="E537" s="210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2"/>
        <v>0</v>
      </c>
      <c r="I537" s="12"/>
    </row>
    <row r="538" spans="1:9" ht="12.4" hidden="1" customHeight="1">
      <c r="A538" s="11"/>
      <c r="B538" s="1"/>
      <c r="C538" s="36"/>
      <c r="D538" s="209"/>
      <c r="E538" s="210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2"/>
        <v>0</v>
      </c>
      <c r="I538" s="12"/>
    </row>
    <row r="539" spans="1:9" ht="12.4" hidden="1" customHeight="1">
      <c r="A539" s="11"/>
      <c r="B539" s="1"/>
      <c r="C539" s="36"/>
      <c r="D539" s="209"/>
      <c r="E539" s="210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2"/>
        <v>0</v>
      </c>
      <c r="I539" s="12"/>
    </row>
    <row r="540" spans="1:9" ht="12.4" hidden="1" customHeight="1">
      <c r="A540" s="11"/>
      <c r="B540" s="1"/>
      <c r="C540" s="36"/>
      <c r="D540" s="209"/>
      <c r="E540" s="210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2"/>
        <v>0</v>
      </c>
      <c r="I540" s="12"/>
    </row>
    <row r="541" spans="1:9" ht="12.4" hidden="1" customHeight="1">
      <c r="A541" s="11"/>
      <c r="B541" s="1"/>
      <c r="C541" s="36"/>
      <c r="D541" s="209"/>
      <c r="E541" s="210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2"/>
        <v>0</v>
      </c>
      <c r="I541" s="12"/>
    </row>
    <row r="542" spans="1:9" ht="12.4" hidden="1" customHeight="1">
      <c r="A542" s="11"/>
      <c r="B542" s="1"/>
      <c r="C542" s="36"/>
      <c r="D542" s="209"/>
      <c r="E542" s="210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2"/>
        <v>0</v>
      </c>
      <c r="I542" s="12"/>
    </row>
    <row r="543" spans="1:9" ht="12.4" hidden="1" customHeight="1">
      <c r="A543" s="11"/>
      <c r="B543" s="1"/>
      <c r="C543" s="36"/>
      <c r="D543" s="209"/>
      <c r="E543" s="210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2"/>
        <v>0</v>
      </c>
      <c r="I543" s="12"/>
    </row>
    <row r="544" spans="1:9" ht="12.4" hidden="1" customHeight="1">
      <c r="A544" s="11"/>
      <c r="B544" s="1"/>
      <c r="C544" s="36"/>
      <c r="D544" s="209"/>
      <c r="E544" s="210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2"/>
        <v>0</v>
      </c>
      <c r="I544" s="12"/>
    </row>
    <row r="545" spans="1:9" ht="12.4" hidden="1" customHeight="1">
      <c r="A545" s="11"/>
      <c r="B545" s="1"/>
      <c r="C545" s="36"/>
      <c r="D545" s="209"/>
      <c r="E545" s="210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2"/>
        <v>0</v>
      </c>
      <c r="I545" s="12"/>
    </row>
    <row r="546" spans="1:9" ht="12.4" hidden="1" customHeight="1">
      <c r="A546" s="11"/>
      <c r="B546" s="1"/>
      <c r="C546" s="36"/>
      <c r="D546" s="209"/>
      <c r="E546" s="210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6"/>
      <c r="D547" s="209"/>
      <c r="E547" s="210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6"/>
      <c r="D548" s="209"/>
      <c r="E548" s="210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6"/>
      <c r="D549" s="209"/>
      <c r="E549" s="210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6"/>
      <c r="D550" s="209"/>
      <c r="E550" s="210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6"/>
      <c r="D551" s="209"/>
      <c r="E551" s="210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6"/>
      <c r="D552" s="209"/>
      <c r="E552" s="210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6"/>
      <c r="D553" s="209"/>
      <c r="E553" s="210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6"/>
      <c r="D554" s="209"/>
      <c r="E554" s="210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6"/>
      <c r="D555" s="209"/>
      <c r="E555" s="210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6"/>
      <c r="D556" s="209"/>
      <c r="E556" s="210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6"/>
      <c r="D557" s="209"/>
      <c r="E557" s="210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6"/>
      <c r="D558" s="209"/>
      <c r="E558" s="210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6"/>
      <c r="D559" s="209"/>
      <c r="E559" s="210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6"/>
      <c r="D560" s="209"/>
      <c r="E560" s="210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2"/>
        <v>0</v>
      </c>
      <c r="I560" s="12"/>
    </row>
    <row r="561" spans="1:9" ht="12.4" hidden="1" customHeight="1">
      <c r="A561" s="11"/>
      <c r="B561" s="1"/>
      <c r="C561" s="37"/>
      <c r="D561" s="209"/>
      <c r="E561" s="210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>ROUND(IF(ISNUMBER(B561), G561*B561, 0),5)</f>
        <v>0</v>
      </c>
      <c r="I561" s="12"/>
    </row>
    <row r="562" spans="1:9" ht="12" hidden="1" customHeight="1">
      <c r="A562" s="11"/>
      <c r="B562" s="1"/>
      <c r="C562" s="36"/>
      <c r="D562" s="209"/>
      <c r="E562" s="210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ref="H562:H612" si="13">ROUND(IF(ISNUMBER(B562), G562*B562, 0),5)</f>
        <v>0</v>
      </c>
      <c r="I562" s="12"/>
    </row>
    <row r="563" spans="1:9" ht="12.4" hidden="1" customHeight="1">
      <c r="A563" s="11"/>
      <c r="B563" s="1"/>
      <c r="C563" s="36"/>
      <c r="D563" s="209"/>
      <c r="E563" s="210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3"/>
        <v>0</v>
      </c>
      <c r="I563" s="12"/>
    </row>
    <row r="564" spans="1:9" ht="12.4" hidden="1" customHeight="1">
      <c r="A564" s="11"/>
      <c r="B564" s="1"/>
      <c r="C564" s="36"/>
      <c r="D564" s="209"/>
      <c r="E564" s="210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3"/>
        <v>0</v>
      </c>
      <c r="I564" s="12"/>
    </row>
    <row r="565" spans="1:9" ht="12.4" hidden="1" customHeight="1">
      <c r="A565" s="11"/>
      <c r="B565" s="1"/>
      <c r="C565" s="36"/>
      <c r="D565" s="209"/>
      <c r="E565" s="210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3"/>
        <v>0</v>
      </c>
      <c r="I565" s="12"/>
    </row>
    <row r="566" spans="1:9" ht="12.4" hidden="1" customHeight="1">
      <c r="A566" s="11"/>
      <c r="B566" s="1"/>
      <c r="C566" s="36"/>
      <c r="D566" s="209"/>
      <c r="E566" s="210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3"/>
        <v>0</v>
      </c>
      <c r="I566" s="12"/>
    </row>
    <row r="567" spans="1:9" ht="12.4" hidden="1" customHeight="1">
      <c r="A567" s="11"/>
      <c r="B567" s="1"/>
      <c r="C567" s="36"/>
      <c r="D567" s="209"/>
      <c r="E567" s="210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3"/>
        <v>0</v>
      </c>
      <c r="I567" s="12"/>
    </row>
    <row r="568" spans="1:9" ht="12.4" hidden="1" customHeight="1">
      <c r="A568" s="11"/>
      <c r="B568" s="1"/>
      <c r="C568" s="36"/>
      <c r="D568" s="209"/>
      <c r="E568" s="210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3"/>
        <v>0</v>
      </c>
      <c r="I568" s="12"/>
    </row>
    <row r="569" spans="1:9" ht="12.4" hidden="1" customHeight="1">
      <c r="A569" s="11"/>
      <c r="B569" s="1"/>
      <c r="C569" s="36"/>
      <c r="D569" s="209"/>
      <c r="E569" s="210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3"/>
        <v>0</v>
      </c>
      <c r="I569" s="12"/>
    </row>
    <row r="570" spans="1:9" ht="12.4" hidden="1" customHeight="1">
      <c r="A570" s="11"/>
      <c r="B570" s="1"/>
      <c r="C570" s="36"/>
      <c r="D570" s="209"/>
      <c r="E570" s="210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3"/>
        <v>0</v>
      </c>
      <c r="I570" s="12"/>
    </row>
    <row r="571" spans="1:9" ht="12.4" hidden="1" customHeight="1">
      <c r="A571" s="11"/>
      <c r="B571" s="1"/>
      <c r="C571" s="36"/>
      <c r="D571" s="209"/>
      <c r="E571" s="210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3"/>
        <v>0</v>
      </c>
      <c r="I571" s="12"/>
    </row>
    <row r="572" spans="1:9" ht="12.4" hidden="1" customHeight="1">
      <c r="A572" s="11"/>
      <c r="B572" s="1"/>
      <c r="C572" s="36"/>
      <c r="D572" s="209"/>
      <c r="E572" s="210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3"/>
        <v>0</v>
      </c>
      <c r="I572" s="12"/>
    </row>
    <row r="573" spans="1:9" ht="12.4" hidden="1" customHeight="1">
      <c r="A573" s="11"/>
      <c r="B573" s="1"/>
      <c r="C573" s="36"/>
      <c r="D573" s="209"/>
      <c r="E573" s="210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3"/>
        <v>0</v>
      </c>
      <c r="I573" s="12"/>
    </row>
    <row r="574" spans="1:9" ht="12.4" hidden="1" customHeight="1">
      <c r="A574" s="11"/>
      <c r="B574" s="1"/>
      <c r="C574" s="36"/>
      <c r="D574" s="209"/>
      <c r="E574" s="210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3"/>
        <v>0</v>
      </c>
      <c r="I574" s="12"/>
    </row>
    <row r="575" spans="1:9" ht="12.4" hidden="1" customHeight="1">
      <c r="A575" s="11"/>
      <c r="B575" s="1"/>
      <c r="C575" s="36"/>
      <c r="D575" s="209"/>
      <c r="E575" s="210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3"/>
        <v>0</v>
      </c>
      <c r="I575" s="12"/>
    </row>
    <row r="576" spans="1:9" ht="12.4" hidden="1" customHeight="1">
      <c r="A576" s="11"/>
      <c r="B576" s="1"/>
      <c r="C576" s="36"/>
      <c r="D576" s="209"/>
      <c r="E576" s="210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3"/>
        <v>0</v>
      </c>
      <c r="I576" s="12"/>
    </row>
    <row r="577" spans="1:9" ht="12.4" hidden="1" customHeight="1">
      <c r="A577" s="11"/>
      <c r="B577" s="1"/>
      <c r="C577" s="36"/>
      <c r="D577" s="209"/>
      <c r="E577" s="210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3"/>
        <v>0</v>
      </c>
      <c r="I577" s="12"/>
    </row>
    <row r="578" spans="1:9" ht="12.4" hidden="1" customHeight="1">
      <c r="A578" s="11"/>
      <c r="B578" s="1"/>
      <c r="C578" s="36"/>
      <c r="D578" s="209"/>
      <c r="E578" s="210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3"/>
        <v>0</v>
      </c>
      <c r="I578" s="12"/>
    </row>
    <row r="579" spans="1:9" ht="12.4" hidden="1" customHeight="1">
      <c r="A579" s="11"/>
      <c r="B579" s="1"/>
      <c r="C579" s="36"/>
      <c r="D579" s="209"/>
      <c r="E579" s="210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3"/>
        <v>0</v>
      </c>
      <c r="I579" s="12"/>
    </row>
    <row r="580" spans="1:9" ht="12.4" hidden="1" customHeight="1">
      <c r="A580" s="11"/>
      <c r="B580" s="1"/>
      <c r="C580" s="36"/>
      <c r="D580" s="209"/>
      <c r="E580" s="210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3"/>
        <v>0</v>
      </c>
      <c r="I580" s="12"/>
    </row>
    <row r="581" spans="1:9" ht="12.4" hidden="1" customHeight="1">
      <c r="A581" s="11"/>
      <c r="B581" s="1"/>
      <c r="C581" s="36"/>
      <c r="D581" s="209"/>
      <c r="E581" s="210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3"/>
        <v>0</v>
      </c>
      <c r="I581" s="12"/>
    </row>
    <row r="582" spans="1:9" ht="12.4" hidden="1" customHeight="1">
      <c r="A582" s="11"/>
      <c r="B582" s="1"/>
      <c r="C582" s="36"/>
      <c r="D582" s="209"/>
      <c r="E582" s="210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3"/>
        <v>0</v>
      </c>
      <c r="I582" s="12"/>
    </row>
    <row r="583" spans="1:9" ht="12.4" hidden="1" customHeight="1">
      <c r="A583" s="11"/>
      <c r="B583" s="1"/>
      <c r="C583" s="36"/>
      <c r="D583" s="209"/>
      <c r="E583" s="210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3"/>
        <v>0</v>
      </c>
      <c r="I583" s="12"/>
    </row>
    <row r="584" spans="1:9" ht="12.4" hidden="1" customHeight="1">
      <c r="A584" s="11"/>
      <c r="B584" s="1"/>
      <c r="C584" s="36"/>
      <c r="D584" s="209"/>
      <c r="E584" s="210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3"/>
        <v>0</v>
      </c>
      <c r="I584" s="12"/>
    </row>
    <row r="585" spans="1:9" ht="12.4" hidden="1" customHeight="1">
      <c r="A585" s="11"/>
      <c r="B585" s="1"/>
      <c r="C585" s="37"/>
      <c r="D585" s="209"/>
      <c r="E585" s="210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3"/>
        <v>0</v>
      </c>
      <c r="I585" s="12"/>
    </row>
    <row r="586" spans="1:9" ht="12" hidden="1" customHeight="1">
      <c r="A586" s="11"/>
      <c r="B586" s="1"/>
      <c r="C586" s="36"/>
      <c r="D586" s="209"/>
      <c r="E586" s="210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3"/>
        <v>0</v>
      </c>
      <c r="I586" s="12"/>
    </row>
    <row r="587" spans="1:9" ht="12.4" hidden="1" customHeight="1">
      <c r="A587" s="11"/>
      <c r="B587" s="1"/>
      <c r="C587" s="36"/>
      <c r="D587" s="209"/>
      <c r="E587" s="210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3"/>
        <v>0</v>
      </c>
      <c r="I587" s="12"/>
    </row>
    <row r="588" spans="1:9" ht="12.4" hidden="1" customHeight="1">
      <c r="A588" s="11"/>
      <c r="B588" s="1"/>
      <c r="C588" s="36"/>
      <c r="D588" s="209"/>
      <c r="E588" s="210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3"/>
        <v>0</v>
      </c>
      <c r="I588" s="12"/>
    </row>
    <row r="589" spans="1:9" ht="12.4" hidden="1" customHeight="1">
      <c r="A589" s="11"/>
      <c r="B589" s="1"/>
      <c r="C589" s="36"/>
      <c r="D589" s="209"/>
      <c r="E589" s="210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3"/>
        <v>0</v>
      </c>
      <c r="I589" s="12"/>
    </row>
    <row r="590" spans="1:9" ht="12.4" hidden="1" customHeight="1">
      <c r="A590" s="11"/>
      <c r="B590" s="1"/>
      <c r="C590" s="36"/>
      <c r="D590" s="209"/>
      <c r="E590" s="210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3"/>
        <v>0</v>
      </c>
      <c r="I590" s="12"/>
    </row>
    <row r="591" spans="1:9" ht="12.4" hidden="1" customHeight="1">
      <c r="A591" s="11"/>
      <c r="B591" s="1"/>
      <c r="C591" s="36"/>
      <c r="D591" s="209"/>
      <c r="E591" s="210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3"/>
        <v>0</v>
      </c>
      <c r="I591" s="12"/>
    </row>
    <row r="592" spans="1:9" ht="12.4" hidden="1" customHeight="1">
      <c r="A592" s="11"/>
      <c r="B592" s="1"/>
      <c r="C592" s="36"/>
      <c r="D592" s="209"/>
      <c r="E592" s="210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3"/>
        <v>0</v>
      </c>
      <c r="I592" s="12"/>
    </row>
    <row r="593" spans="1:9" ht="12.4" hidden="1" customHeight="1">
      <c r="A593" s="11"/>
      <c r="B593" s="1"/>
      <c r="C593" s="36"/>
      <c r="D593" s="209"/>
      <c r="E593" s="210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3"/>
        <v>0</v>
      </c>
      <c r="I593" s="12"/>
    </row>
    <row r="594" spans="1:9" ht="12.4" hidden="1" customHeight="1">
      <c r="A594" s="11"/>
      <c r="B594" s="1"/>
      <c r="C594" s="36"/>
      <c r="D594" s="209"/>
      <c r="E594" s="210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3"/>
        <v>0</v>
      </c>
      <c r="I594" s="12"/>
    </row>
    <row r="595" spans="1:9" ht="12.4" hidden="1" customHeight="1">
      <c r="A595" s="11"/>
      <c r="B595" s="1"/>
      <c r="C595" s="36"/>
      <c r="D595" s="209"/>
      <c r="E595" s="210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3"/>
        <v>0</v>
      </c>
      <c r="I595" s="12"/>
    </row>
    <row r="596" spans="1:9" ht="12.4" hidden="1" customHeight="1">
      <c r="A596" s="11"/>
      <c r="B596" s="1"/>
      <c r="C596" s="36"/>
      <c r="D596" s="209"/>
      <c r="E596" s="210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3"/>
        <v>0</v>
      </c>
      <c r="I596" s="12"/>
    </row>
    <row r="597" spans="1:9" ht="12.4" hidden="1" customHeight="1">
      <c r="A597" s="11"/>
      <c r="B597" s="1"/>
      <c r="C597" s="36"/>
      <c r="D597" s="209"/>
      <c r="E597" s="210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3"/>
        <v>0</v>
      </c>
      <c r="I597" s="12"/>
    </row>
    <row r="598" spans="1:9" ht="12.4" hidden="1" customHeight="1">
      <c r="A598" s="11"/>
      <c r="B598" s="1"/>
      <c r="C598" s="36"/>
      <c r="D598" s="209"/>
      <c r="E598" s="210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6"/>
      <c r="D599" s="209"/>
      <c r="E599" s="210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6"/>
      <c r="D600" s="209"/>
      <c r="E600" s="210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6"/>
      <c r="D601" s="209"/>
      <c r="E601" s="210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6"/>
      <c r="D602" s="209"/>
      <c r="E602" s="210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6"/>
      <c r="D603" s="209"/>
      <c r="E603" s="210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6"/>
      <c r="D604" s="209"/>
      <c r="E604" s="210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6"/>
      <c r="D605" s="209"/>
      <c r="E605" s="210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6"/>
      <c r="D606" s="209"/>
      <c r="E606" s="210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6"/>
      <c r="D607" s="209"/>
      <c r="E607" s="210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6"/>
      <c r="D608" s="209"/>
      <c r="E608" s="210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6"/>
      <c r="D609" s="209"/>
      <c r="E609" s="210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6"/>
      <c r="D610" s="209"/>
      <c r="E610" s="210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6"/>
      <c r="D611" s="209"/>
      <c r="E611" s="210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6"/>
      <c r="D612" s="209"/>
      <c r="E612" s="210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3"/>
        <v>0</v>
      </c>
      <c r="I612" s="12"/>
    </row>
    <row r="613" spans="1:9" ht="12.4" hidden="1" customHeight="1">
      <c r="A613" s="11"/>
      <c r="B613" s="1"/>
      <c r="C613" s="37"/>
      <c r="D613" s="209"/>
      <c r="E613" s="210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>ROUND(IF(ISNUMBER(B613), G613*B613, 0),5)</f>
        <v>0</v>
      </c>
      <c r="I613" s="12"/>
    </row>
    <row r="614" spans="1:9" ht="12" hidden="1" customHeight="1">
      <c r="A614" s="11"/>
      <c r="B614" s="1"/>
      <c r="C614" s="36"/>
      <c r="D614" s="209"/>
      <c r="E614" s="210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ref="H614:H668" si="14">ROUND(IF(ISNUMBER(B614), G614*B614, 0),5)</f>
        <v>0</v>
      </c>
      <c r="I614" s="12"/>
    </row>
    <row r="615" spans="1:9" ht="12.4" hidden="1" customHeight="1">
      <c r="A615" s="11"/>
      <c r="B615" s="1"/>
      <c r="C615" s="36"/>
      <c r="D615" s="209"/>
      <c r="E615" s="210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.4" hidden="1" customHeight="1">
      <c r="A616" s="11"/>
      <c r="B616" s="1"/>
      <c r="C616" s="36"/>
      <c r="D616" s="209"/>
      <c r="E616" s="210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6"/>
      <c r="D617" s="209"/>
      <c r="E617" s="210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6"/>
      <c r="D618" s="209"/>
      <c r="E618" s="210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6"/>
      <c r="D619" s="209"/>
      <c r="E619" s="210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6"/>
      <c r="D620" s="209"/>
      <c r="E620" s="210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6"/>
      <c r="D621" s="209"/>
      <c r="E621" s="210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6"/>
      <c r="D622" s="209"/>
      <c r="E622" s="210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4"/>
        <v>0</v>
      </c>
      <c r="I622" s="12"/>
    </row>
    <row r="623" spans="1:9" ht="12.4" hidden="1" customHeight="1">
      <c r="A623" s="11"/>
      <c r="B623" s="1"/>
      <c r="C623" s="36"/>
      <c r="D623" s="209"/>
      <c r="E623" s="210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4"/>
        <v>0</v>
      </c>
      <c r="I623" s="12"/>
    </row>
    <row r="624" spans="1:9" ht="12.4" hidden="1" customHeight="1">
      <c r="A624" s="11"/>
      <c r="B624" s="1"/>
      <c r="C624" s="36"/>
      <c r="D624" s="209"/>
      <c r="E624" s="210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4"/>
        <v>0</v>
      </c>
      <c r="I624" s="12"/>
    </row>
    <row r="625" spans="1:9" ht="12.4" hidden="1" customHeight="1">
      <c r="A625" s="11"/>
      <c r="B625" s="1"/>
      <c r="C625" s="36"/>
      <c r="D625" s="209"/>
      <c r="E625" s="210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4"/>
        <v>0</v>
      </c>
      <c r="I625" s="12"/>
    </row>
    <row r="626" spans="1:9" ht="12.4" hidden="1" customHeight="1">
      <c r="A626" s="11"/>
      <c r="B626" s="1"/>
      <c r="C626" s="36"/>
      <c r="D626" s="209"/>
      <c r="E626" s="210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4"/>
        <v>0</v>
      </c>
      <c r="I626" s="12"/>
    </row>
    <row r="627" spans="1:9" ht="12.4" hidden="1" customHeight="1">
      <c r="A627" s="11"/>
      <c r="B627" s="1"/>
      <c r="C627" s="36"/>
      <c r="D627" s="209"/>
      <c r="E627" s="210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4"/>
        <v>0</v>
      </c>
      <c r="I627" s="12"/>
    </row>
    <row r="628" spans="1:9" ht="12.4" hidden="1" customHeight="1">
      <c r="A628" s="11"/>
      <c r="B628" s="1"/>
      <c r="C628" s="36"/>
      <c r="D628" s="209"/>
      <c r="E628" s="210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4"/>
        <v>0</v>
      </c>
      <c r="I628" s="12"/>
    </row>
    <row r="629" spans="1:9" ht="12.4" hidden="1" customHeight="1">
      <c r="A629" s="11"/>
      <c r="B629" s="1"/>
      <c r="C629" s="37"/>
      <c r="D629" s="209"/>
      <c r="E629" s="210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4"/>
        <v>0</v>
      </c>
      <c r="I629" s="12"/>
    </row>
    <row r="630" spans="1:9" ht="12.4" hidden="1" customHeight="1">
      <c r="A630" s="11"/>
      <c r="B630" s="1"/>
      <c r="C630" s="37"/>
      <c r="D630" s="209"/>
      <c r="E630" s="210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4"/>
        <v>0</v>
      </c>
      <c r="I630" s="12"/>
    </row>
    <row r="631" spans="1:9" ht="12.4" hidden="1" customHeight="1">
      <c r="A631" s="11"/>
      <c r="B631" s="1"/>
      <c r="C631" s="36"/>
      <c r="D631" s="209"/>
      <c r="E631" s="210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4"/>
        <v>0</v>
      </c>
      <c r="I631" s="12"/>
    </row>
    <row r="632" spans="1:9" ht="12.4" hidden="1" customHeight="1">
      <c r="A632" s="11"/>
      <c r="B632" s="1"/>
      <c r="C632" s="36"/>
      <c r="D632" s="209"/>
      <c r="E632" s="210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4"/>
        <v>0</v>
      </c>
      <c r="I632" s="12"/>
    </row>
    <row r="633" spans="1:9" ht="12.4" hidden="1" customHeight="1">
      <c r="A633" s="11"/>
      <c r="B633" s="1"/>
      <c r="C633" s="36"/>
      <c r="D633" s="209"/>
      <c r="E633" s="210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4"/>
        <v>0</v>
      </c>
      <c r="I633" s="12"/>
    </row>
    <row r="634" spans="1:9" ht="12.4" hidden="1" customHeight="1">
      <c r="A634" s="11"/>
      <c r="B634" s="1"/>
      <c r="C634" s="36"/>
      <c r="D634" s="209"/>
      <c r="E634" s="210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4"/>
        <v>0</v>
      </c>
      <c r="I634" s="12"/>
    </row>
    <row r="635" spans="1:9" ht="12.4" hidden="1" customHeight="1">
      <c r="A635" s="11"/>
      <c r="B635" s="1"/>
      <c r="C635" s="36"/>
      <c r="D635" s="209"/>
      <c r="E635" s="210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4"/>
        <v>0</v>
      </c>
      <c r="I635" s="12"/>
    </row>
    <row r="636" spans="1:9" ht="12.4" hidden="1" customHeight="1">
      <c r="A636" s="11"/>
      <c r="B636" s="1"/>
      <c r="C636" s="36"/>
      <c r="D636" s="209"/>
      <c r="E636" s="210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4"/>
        <v>0</v>
      </c>
      <c r="I636" s="12"/>
    </row>
    <row r="637" spans="1:9" ht="12.4" hidden="1" customHeight="1">
      <c r="A637" s="11"/>
      <c r="B637" s="1"/>
      <c r="C637" s="36"/>
      <c r="D637" s="209"/>
      <c r="E637" s="210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4"/>
        <v>0</v>
      </c>
      <c r="I637" s="12"/>
    </row>
    <row r="638" spans="1:9" ht="12.4" hidden="1" customHeight="1">
      <c r="A638" s="11"/>
      <c r="B638" s="1"/>
      <c r="C638" s="36"/>
      <c r="D638" s="209"/>
      <c r="E638" s="210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4"/>
        <v>0</v>
      </c>
      <c r="I638" s="12"/>
    </row>
    <row r="639" spans="1:9" ht="12.4" hidden="1" customHeight="1">
      <c r="A639" s="11"/>
      <c r="B639" s="1"/>
      <c r="C639" s="36"/>
      <c r="D639" s="209"/>
      <c r="E639" s="210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4"/>
        <v>0</v>
      </c>
      <c r="I639" s="12"/>
    </row>
    <row r="640" spans="1:9" ht="12.4" hidden="1" customHeight="1">
      <c r="A640" s="11"/>
      <c r="B640" s="1"/>
      <c r="C640" s="36"/>
      <c r="D640" s="209"/>
      <c r="E640" s="210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4"/>
        <v>0</v>
      </c>
      <c r="I640" s="12"/>
    </row>
    <row r="641" spans="1:9" ht="12.4" hidden="1" customHeight="1">
      <c r="A641" s="11"/>
      <c r="B641" s="1"/>
      <c r="C641" s="37"/>
      <c r="D641" s="209"/>
      <c r="E641" s="210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4"/>
        <v>0</v>
      </c>
      <c r="I641" s="12"/>
    </row>
    <row r="642" spans="1:9" ht="12" hidden="1" customHeight="1">
      <c r="A642" s="11"/>
      <c r="B642" s="1"/>
      <c r="C642" s="36"/>
      <c r="D642" s="209"/>
      <c r="E642" s="210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4"/>
        <v>0</v>
      </c>
      <c r="I642" s="12"/>
    </row>
    <row r="643" spans="1:9" ht="12.4" hidden="1" customHeight="1">
      <c r="A643" s="11"/>
      <c r="B643" s="1"/>
      <c r="C643" s="36"/>
      <c r="D643" s="209"/>
      <c r="E643" s="210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4"/>
        <v>0</v>
      </c>
      <c r="I643" s="12"/>
    </row>
    <row r="644" spans="1:9" ht="12.4" hidden="1" customHeight="1">
      <c r="A644" s="11"/>
      <c r="B644" s="1"/>
      <c r="C644" s="36"/>
      <c r="D644" s="209"/>
      <c r="E644" s="210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4"/>
        <v>0</v>
      </c>
      <c r="I644" s="12"/>
    </row>
    <row r="645" spans="1:9" ht="12.4" hidden="1" customHeight="1">
      <c r="A645" s="11"/>
      <c r="B645" s="1"/>
      <c r="C645" s="36"/>
      <c r="D645" s="209"/>
      <c r="E645" s="210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4"/>
        <v>0</v>
      </c>
      <c r="I645" s="12"/>
    </row>
    <row r="646" spans="1:9" ht="12.4" hidden="1" customHeight="1">
      <c r="A646" s="11"/>
      <c r="B646" s="1"/>
      <c r="C646" s="36"/>
      <c r="D646" s="209"/>
      <c r="E646" s="210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4"/>
        <v>0</v>
      </c>
      <c r="I646" s="12"/>
    </row>
    <row r="647" spans="1:9" ht="12.4" hidden="1" customHeight="1">
      <c r="A647" s="11"/>
      <c r="B647" s="1"/>
      <c r="C647" s="36"/>
      <c r="D647" s="209"/>
      <c r="E647" s="210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4"/>
        <v>0</v>
      </c>
      <c r="I647" s="12"/>
    </row>
    <row r="648" spans="1:9" ht="12.4" hidden="1" customHeight="1">
      <c r="A648" s="11"/>
      <c r="B648" s="1"/>
      <c r="C648" s="36"/>
      <c r="D648" s="209"/>
      <c r="E648" s="210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4"/>
        <v>0</v>
      </c>
      <c r="I648" s="12"/>
    </row>
    <row r="649" spans="1:9" ht="12.4" hidden="1" customHeight="1">
      <c r="A649" s="11"/>
      <c r="B649" s="1"/>
      <c r="C649" s="36"/>
      <c r="D649" s="209"/>
      <c r="E649" s="210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4"/>
        <v>0</v>
      </c>
      <c r="I649" s="12"/>
    </row>
    <row r="650" spans="1:9" ht="12.4" hidden="1" customHeight="1">
      <c r="A650" s="11"/>
      <c r="B650" s="1"/>
      <c r="C650" s="36"/>
      <c r="D650" s="209"/>
      <c r="E650" s="210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4"/>
        <v>0</v>
      </c>
      <c r="I650" s="12"/>
    </row>
    <row r="651" spans="1:9" ht="12.4" hidden="1" customHeight="1">
      <c r="A651" s="11"/>
      <c r="B651" s="1"/>
      <c r="C651" s="36"/>
      <c r="D651" s="209"/>
      <c r="E651" s="210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4"/>
        <v>0</v>
      </c>
      <c r="I651" s="12"/>
    </row>
    <row r="652" spans="1:9" ht="12.4" hidden="1" customHeight="1">
      <c r="A652" s="11"/>
      <c r="B652" s="1"/>
      <c r="C652" s="36"/>
      <c r="D652" s="209"/>
      <c r="E652" s="210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4"/>
        <v>0</v>
      </c>
      <c r="I652" s="12"/>
    </row>
    <row r="653" spans="1:9" ht="12.4" hidden="1" customHeight="1">
      <c r="A653" s="11"/>
      <c r="B653" s="1"/>
      <c r="C653" s="36"/>
      <c r="D653" s="209"/>
      <c r="E653" s="210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4"/>
        <v>0</v>
      </c>
      <c r="I653" s="12"/>
    </row>
    <row r="654" spans="1:9" ht="12.4" hidden="1" customHeight="1">
      <c r="A654" s="11"/>
      <c r="B654" s="1"/>
      <c r="C654" s="36"/>
      <c r="D654" s="209"/>
      <c r="E654" s="210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4"/>
        <v>0</v>
      </c>
      <c r="I654" s="12"/>
    </row>
    <row r="655" spans="1:9" ht="12.4" hidden="1" customHeight="1">
      <c r="A655" s="11"/>
      <c r="B655" s="1"/>
      <c r="C655" s="36"/>
      <c r="D655" s="209"/>
      <c r="E655" s="210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4"/>
        <v>0</v>
      </c>
      <c r="I655" s="12"/>
    </row>
    <row r="656" spans="1:9" ht="12.4" hidden="1" customHeight="1">
      <c r="A656" s="11"/>
      <c r="B656" s="1"/>
      <c r="C656" s="36"/>
      <c r="D656" s="209"/>
      <c r="E656" s="210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4"/>
        <v>0</v>
      </c>
      <c r="I656" s="12"/>
    </row>
    <row r="657" spans="1:9" ht="12.4" hidden="1" customHeight="1">
      <c r="A657" s="11"/>
      <c r="B657" s="1"/>
      <c r="C657" s="36"/>
      <c r="D657" s="209"/>
      <c r="E657" s="210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4"/>
        <v>0</v>
      </c>
      <c r="I657" s="12"/>
    </row>
    <row r="658" spans="1:9" ht="12.4" hidden="1" customHeight="1">
      <c r="A658" s="11"/>
      <c r="B658" s="1"/>
      <c r="C658" s="36"/>
      <c r="D658" s="209"/>
      <c r="E658" s="210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4"/>
        <v>0</v>
      </c>
      <c r="I658" s="12"/>
    </row>
    <row r="659" spans="1:9" ht="12.4" hidden="1" customHeight="1">
      <c r="A659" s="11"/>
      <c r="B659" s="1"/>
      <c r="C659" s="36"/>
      <c r="D659" s="209"/>
      <c r="E659" s="210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6"/>
      <c r="D660" s="209"/>
      <c r="E660" s="210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6"/>
      <c r="D661" s="209"/>
      <c r="E661" s="210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6"/>
      <c r="D662" s="209"/>
      <c r="E662" s="210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6"/>
      <c r="D663" s="209"/>
      <c r="E663" s="210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6"/>
      <c r="D664" s="209"/>
      <c r="E664" s="210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6"/>
      <c r="D665" s="209"/>
      <c r="E665" s="210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6"/>
      <c r="D666" s="209"/>
      <c r="E666" s="210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6"/>
      <c r="D667" s="209"/>
      <c r="E667" s="210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6"/>
      <c r="D668" s="209"/>
      <c r="E668" s="210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4"/>
        <v>0</v>
      </c>
      <c r="I668" s="12"/>
    </row>
    <row r="669" spans="1:9" ht="12.4" hidden="1" customHeight="1">
      <c r="A669" s="11"/>
      <c r="B669" s="1"/>
      <c r="C669" s="37"/>
      <c r="D669" s="209"/>
      <c r="E669" s="210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>ROUND(IF(ISNUMBER(B669), G669*B669, 0),5)</f>
        <v>0</v>
      </c>
      <c r="I669" s="12"/>
    </row>
    <row r="670" spans="1:9" ht="12" hidden="1" customHeight="1">
      <c r="A670" s="11"/>
      <c r="B670" s="1"/>
      <c r="C670" s="36"/>
      <c r="D670" s="209"/>
      <c r="E670" s="210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ref="H670:H720" si="15">ROUND(IF(ISNUMBER(B670), G670*B670, 0),5)</f>
        <v>0</v>
      </c>
      <c r="I670" s="12"/>
    </row>
    <row r="671" spans="1:9" ht="12.4" hidden="1" customHeight="1">
      <c r="A671" s="11"/>
      <c r="B671" s="1"/>
      <c r="C671" s="36"/>
      <c r="D671" s="209"/>
      <c r="E671" s="210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6"/>
      <c r="D672" s="209"/>
      <c r="E672" s="210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5"/>
        <v>0</v>
      </c>
      <c r="I672" s="12"/>
    </row>
    <row r="673" spans="1:9" ht="12.4" hidden="1" customHeight="1">
      <c r="A673" s="11"/>
      <c r="B673" s="1"/>
      <c r="C673" s="36"/>
      <c r="D673" s="209"/>
      <c r="E673" s="210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5"/>
        <v>0</v>
      </c>
      <c r="I673" s="12"/>
    </row>
    <row r="674" spans="1:9" ht="12.4" hidden="1" customHeight="1">
      <c r="A674" s="11"/>
      <c r="B674" s="1"/>
      <c r="C674" s="36"/>
      <c r="D674" s="209"/>
      <c r="E674" s="210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6"/>
      <c r="D675" s="209"/>
      <c r="E675" s="210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6"/>
      <c r="D676" s="209"/>
      <c r="E676" s="210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6"/>
      <c r="D677" s="209"/>
      <c r="E677" s="210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6"/>
      <c r="D678" s="209"/>
      <c r="E678" s="210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6"/>
      <c r="D679" s="209"/>
      <c r="E679" s="210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6"/>
      <c r="D680" s="209"/>
      <c r="E680" s="210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.4" hidden="1" customHeight="1">
      <c r="A681" s="11"/>
      <c r="B681" s="1"/>
      <c r="C681" s="36"/>
      <c r="D681" s="209"/>
      <c r="E681" s="210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6"/>
      <c r="D682" s="209"/>
      <c r="E682" s="210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6"/>
      <c r="D683" s="209"/>
      <c r="E683" s="210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6"/>
      <c r="D684" s="209"/>
      <c r="E684" s="210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6"/>
      <c r="D685" s="209"/>
      <c r="E685" s="210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6"/>
      <c r="D686" s="209"/>
      <c r="E686" s="210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5"/>
        <v>0</v>
      </c>
      <c r="I686" s="12"/>
    </row>
    <row r="687" spans="1:9" ht="12.4" hidden="1" customHeight="1">
      <c r="A687" s="11"/>
      <c r="B687" s="1"/>
      <c r="C687" s="36"/>
      <c r="D687" s="209"/>
      <c r="E687" s="210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5"/>
        <v>0</v>
      </c>
      <c r="I687" s="12"/>
    </row>
    <row r="688" spans="1:9" ht="12.4" hidden="1" customHeight="1">
      <c r="A688" s="11"/>
      <c r="B688" s="1"/>
      <c r="C688" s="36"/>
      <c r="D688" s="209"/>
      <c r="E688" s="210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5"/>
        <v>0</v>
      </c>
      <c r="I688" s="12"/>
    </row>
    <row r="689" spans="1:9" ht="12.4" hidden="1" customHeight="1">
      <c r="A689" s="11"/>
      <c r="B689" s="1"/>
      <c r="C689" s="36"/>
      <c r="D689" s="209"/>
      <c r="E689" s="210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5"/>
        <v>0</v>
      </c>
      <c r="I689" s="12"/>
    </row>
    <row r="690" spans="1:9" ht="12.4" hidden="1" customHeight="1">
      <c r="A690" s="11"/>
      <c r="B690" s="1"/>
      <c r="C690" s="36"/>
      <c r="D690" s="209"/>
      <c r="E690" s="210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5"/>
        <v>0</v>
      </c>
      <c r="I690" s="12"/>
    </row>
    <row r="691" spans="1:9" ht="12.4" hidden="1" customHeight="1">
      <c r="A691" s="11"/>
      <c r="B691" s="1"/>
      <c r="C691" s="36"/>
      <c r="D691" s="209"/>
      <c r="E691" s="210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5"/>
        <v>0</v>
      </c>
      <c r="I691" s="12"/>
    </row>
    <row r="692" spans="1:9" ht="12.4" hidden="1" customHeight="1">
      <c r="A692" s="11"/>
      <c r="B692" s="1"/>
      <c r="C692" s="36"/>
      <c r="D692" s="209"/>
      <c r="E692" s="210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5"/>
        <v>0</v>
      </c>
      <c r="I692" s="12"/>
    </row>
    <row r="693" spans="1:9" ht="12.4" hidden="1" customHeight="1">
      <c r="A693" s="11"/>
      <c r="B693" s="1"/>
      <c r="C693" s="37"/>
      <c r="D693" s="209"/>
      <c r="E693" s="210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5"/>
        <v>0</v>
      </c>
      <c r="I693" s="12"/>
    </row>
    <row r="694" spans="1:9" ht="12" hidden="1" customHeight="1">
      <c r="A694" s="11"/>
      <c r="B694" s="1"/>
      <c r="C694" s="36"/>
      <c r="D694" s="209"/>
      <c r="E694" s="210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5"/>
        <v>0</v>
      </c>
      <c r="I694" s="12"/>
    </row>
    <row r="695" spans="1:9" ht="12.4" hidden="1" customHeight="1">
      <c r="A695" s="11"/>
      <c r="B695" s="1"/>
      <c r="C695" s="36"/>
      <c r="D695" s="209"/>
      <c r="E695" s="210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5"/>
        <v>0</v>
      </c>
      <c r="I695" s="12"/>
    </row>
    <row r="696" spans="1:9" ht="12.4" hidden="1" customHeight="1">
      <c r="A696" s="11"/>
      <c r="B696" s="1"/>
      <c r="C696" s="36"/>
      <c r="D696" s="209"/>
      <c r="E696" s="210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5"/>
        <v>0</v>
      </c>
      <c r="I696" s="12"/>
    </row>
    <row r="697" spans="1:9" ht="12.4" hidden="1" customHeight="1">
      <c r="A697" s="11"/>
      <c r="B697" s="1"/>
      <c r="C697" s="36"/>
      <c r="D697" s="209"/>
      <c r="E697" s="210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5"/>
        <v>0</v>
      </c>
      <c r="I697" s="12"/>
    </row>
    <row r="698" spans="1:9" ht="12.4" hidden="1" customHeight="1">
      <c r="A698" s="11"/>
      <c r="B698" s="1"/>
      <c r="C698" s="36"/>
      <c r="D698" s="209"/>
      <c r="E698" s="210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5"/>
        <v>0</v>
      </c>
      <c r="I698" s="12"/>
    </row>
    <row r="699" spans="1:9" ht="12.4" hidden="1" customHeight="1">
      <c r="A699" s="11"/>
      <c r="B699" s="1"/>
      <c r="C699" s="36"/>
      <c r="D699" s="209"/>
      <c r="E699" s="210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5"/>
        <v>0</v>
      </c>
      <c r="I699" s="12"/>
    </row>
    <row r="700" spans="1:9" ht="12.4" hidden="1" customHeight="1">
      <c r="A700" s="11"/>
      <c r="B700" s="1"/>
      <c r="C700" s="36"/>
      <c r="D700" s="209"/>
      <c r="E700" s="210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5"/>
        <v>0</v>
      </c>
      <c r="I700" s="12"/>
    </row>
    <row r="701" spans="1:9" ht="12.4" hidden="1" customHeight="1">
      <c r="A701" s="11"/>
      <c r="B701" s="1"/>
      <c r="C701" s="36"/>
      <c r="D701" s="209"/>
      <c r="E701" s="210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5"/>
        <v>0</v>
      </c>
      <c r="I701" s="12"/>
    </row>
    <row r="702" spans="1:9" ht="12.4" hidden="1" customHeight="1">
      <c r="A702" s="11"/>
      <c r="B702" s="1"/>
      <c r="C702" s="36"/>
      <c r="D702" s="209"/>
      <c r="E702" s="210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5"/>
        <v>0</v>
      </c>
      <c r="I702" s="12"/>
    </row>
    <row r="703" spans="1:9" ht="12.4" hidden="1" customHeight="1">
      <c r="A703" s="11"/>
      <c r="B703" s="1"/>
      <c r="C703" s="36"/>
      <c r="D703" s="209"/>
      <c r="E703" s="210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5"/>
        <v>0</v>
      </c>
      <c r="I703" s="12"/>
    </row>
    <row r="704" spans="1:9" ht="12.4" hidden="1" customHeight="1">
      <c r="A704" s="11"/>
      <c r="B704" s="1"/>
      <c r="C704" s="36"/>
      <c r="D704" s="209"/>
      <c r="E704" s="210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5"/>
        <v>0</v>
      </c>
      <c r="I704" s="12"/>
    </row>
    <row r="705" spans="1:9" ht="12.4" hidden="1" customHeight="1">
      <c r="A705" s="11"/>
      <c r="B705" s="1"/>
      <c r="C705" s="36"/>
      <c r="D705" s="209"/>
      <c r="E705" s="210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5"/>
        <v>0</v>
      </c>
      <c r="I705" s="12"/>
    </row>
    <row r="706" spans="1:9" ht="12.4" hidden="1" customHeight="1">
      <c r="A706" s="11"/>
      <c r="B706" s="1"/>
      <c r="C706" s="36"/>
      <c r="D706" s="209"/>
      <c r="E706" s="210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5"/>
        <v>0</v>
      </c>
      <c r="I706" s="12"/>
    </row>
    <row r="707" spans="1:9" ht="12.4" hidden="1" customHeight="1">
      <c r="A707" s="11"/>
      <c r="B707" s="1"/>
      <c r="C707" s="36"/>
      <c r="D707" s="209"/>
      <c r="E707" s="210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5"/>
        <v>0</v>
      </c>
      <c r="I707" s="12"/>
    </row>
    <row r="708" spans="1:9" ht="12.4" hidden="1" customHeight="1">
      <c r="A708" s="11"/>
      <c r="B708" s="1"/>
      <c r="C708" s="36"/>
      <c r="D708" s="209"/>
      <c r="E708" s="210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5"/>
        <v>0</v>
      </c>
      <c r="I708" s="12"/>
    </row>
    <row r="709" spans="1:9" ht="12.4" hidden="1" customHeight="1">
      <c r="A709" s="11"/>
      <c r="B709" s="1"/>
      <c r="C709" s="36"/>
      <c r="D709" s="209"/>
      <c r="E709" s="210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5"/>
        <v>0</v>
      </c>
      <c r="I709" s="12"/>
    </row>
    <row r="710" spans="1:9" ht="12.4" hidden="1" customHeight="1">
      <c r="A710" s="11"/>
      <c r="B710" s="1"/>
      <c r="C710" s="36"/>
      <c r="D710" s="209"/>
      <c r="E710" s="210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5"/>
        <v>0</v>
      </c>
      <c r="I710" s="12"/>
    </row>
    <row r="711" spans="1:9" ht="12.4" hidden="1" customHeight="1">
      <c r="A711" s="11"/>
      <c r="B711" s="1"/>
      <c r="C711" s="36"/>
      <c r="D711" s="209"/>
      <c r="E711" s="210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5"/>
        <v>0</v>
      </c>
      <c r="I711" s="12"/>
    </row>
    <row r="712" spans="1:9" ht="12.4" hidden="1" customHeight="1">
      <c r="A712" s="11"/>
      <c r="B712" s="1"/>
      <c r="C712" s="36"/>
      <c r="D712" s="209"/>
      <c r="E712" s="210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6"/>
      <c r="D713" s="209"/>
      <c r="E713" s="210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6"/>
      <c r="D714" s="209"/>
      <c r="E714" s="210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6"/>
      <c r="D715" s="209"/>
      <c r="E715" s="210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6"/>
      <c r="D716" s="209"/>
      <c r="E716" s="210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6"/>
      <c r="D717" s="209"/>
      <c r="E717" s="210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6"/>
      <c r="D718" s="209"/>
      <c r="E718" s="210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6"/>
      <c r="D719" s="209"/>
      <c r="E719" s="210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6"/>
      <c r="D720" s="209"/>
      <c r="E720" s="210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15"/>
        <v>0</v>
      </c>
      <c r="I720" s="12"/>
    </row>
    <row r="721" spans="1:9" ht="12.4" hidden="1" customHeight="1">
      <c r="A721" s="11"/>
      <c r="B721" s="1"/>
      <c r="C721" s="37"/>
      <c r="D721" s="209"/>
      <c r="E721" s="210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>ROUND(IF(ISNUMBER(B721), G721*B721, 0),5)</f>
        <v>0</v>
      </c>
      <c r="I721" s="12"/>
    </row>
    <row r="722" spans="1:9" ht="12" hidden="1" customHeight="1">
      <c r="A722" s="11"/>
      <c r="B722" s="1"/>
      <c r="C722" s="36"/>
      <c r="D722" s="209"/>
      <c r="E722" s="210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ref="H722:H738" si="16">ROUND(IF(ISNUMBER(B722), G722*B722, 0),5)</f>
        <v>0</v>
      </c>
      <c r="I722" s="12"/>
    </row>
    <row r="723" spans="1:9" ht="12.4" hidden="1" customHeight="1">
      <c r="A723" s="11"/>
      <c r="B723" s="1"/>
      <c r="C723" s="36"/>
      <c r="D723" s="209"/>
      <c r="E723" s="210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6"/>
        <v>0</v>
      </c>
      <c r="I723" s="12"/>
    </row>
    <row r="724" spans="1:9" ht="12.4" hidden="1" customHeight="1">
      <c r="A724" s="11"/>
      <c r="B724" s="1"/>
      <c r="C724" s="36"/>
      <c r="D724" s="209"/>
      <c r="E724" s="210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6"/>
        <v>0</v>
      </c>
      <c r="I724" s="12"/>
    </row>
    <row r="725" spans="1:9" ht="12.4" hidden="1" customHeight="1">
      <c r="A725" s="11"/>
      <c r="B725" s="1"/>
      <c r="C725" s="36"/>
      <c r="D725" s="209"/>
      <c r="E725" s="210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6"/>
        <v>0</v>
      </c>
      <c r="I725" s="12"/>
    </row>
    <row r="726" spans="1:9" ht="12.4" hidden="1" customHeight="1">
      <c r="A726" s="11"/>
      <c r="B726" s="1"/>
      <c r="C726" s="36"/>
      <c r="D726" s="209"/>
      <c r="E726" s="210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6"/>
        <v>0</v>
      </c>
      <c r="I726" s="12"/>
    </row>
    <row r="727" spans="1:9" ht="12.4" hidden="1" customHeight="1">
      <c r="A727" s="11"/>
      <c r="B727" s="1"/>
      <c r="C727" s="36"/>
      <c r="D727" s="209"/>
      <c r="E727" s="210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6"/>
        <v>0</v>
      </c>
      <c r="I727" s="12"/>
    </row>
    <row r="728" spans="1:9" ht="12.4" hidden="1" customHeight="1">
      <c r="A728" s="11"/>
      <c r="B728" s="1"/>
      <c r="C728" s="36"/>
      <c r="D728" s="209"/>
      <c r="E728" s="210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6"/>
        <v>0</v>
      </c>
      <c r="I728" s="12"/>
    </row>
    <row r="729" spans="1:9" ht="12.4" hidden="1" customHeight="1">
      <c r="A729" s="11"/>
      <c r="B729" s="1"/>
      <c r="C729" s="36"/>
      <c r="D729" s="209"/>
      <c r="E729" s="210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6"/>
        <v>0</v>
      </c>
      <c r="I729" s="12"/>
    </row>
    <row r="730" spans="1:9" ht="12.4" hidden="1" customHeight="1">
      <c r="A730" s="11"/>
      <c r="B730" s="1"/>
      <c r="C730" s="36"/>
      <c r="D730" s="209"/>
      <c r="E730" s="210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6"/>
      <c r="D731" s="209"/>
      <c r="E731" s="210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6"/>
      <c r="D732" s="209"/>
      <c r="E732" s="210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.4" hidden="1" customHeight="1">
      <c r="A733" s="11"/>
      <c r="B733" s="1"/>
      <c r="C733" s="36"/>
      <c r="D733" s="209"/>
      <c r="E733" s="210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6"/>
      <c r="D734" s="209"/>
      <c r="E734" s="210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6"/>
      <c r="D735" s="209"/>
      <c r="E735" s="210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6"/>
      <c r="D736" s="209"/>
      <c r="E736" s="210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7"/>
      <c r="D737" s="209"/>
      <c r="E737" s="210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7"/>
      <c r="D738" s="209"/>
      <c r="E738" s="210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16"/>
        <v>0</v>
      </c>
      <c r="I738" s="12"/>
    </row>
    <row r="739" spans="1:9" ht="12.4" hidden="1" customHeight="1">
      <c r="A739" s="11"/>
      <c r="B739" s="1"/>
      <c r="C739" s="36"/>
      <c r="D739" s="209"/>
      <c r="E739" s="210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209"/>
      <c r="E740" s="210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ref="H740:H777" si="17">ROUND(IF(ISNUMBER(B740), G740*B740, 0),5)</f>
        <v>0</v>
      </c>
      <c r="I740" s="12"/>
    </row>
    <row r="741" spans="1:9" ht="12.4" hidden="1" customHeight="1">
      <c r="A741" s="11"/>
      <c r="B741" s="1"/>
      <c r="C741" s="36"/>
      <c r="D741" s="209"/>
      <c r="E741" s="210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6"/>
      <c r="D742" s="209"/>
      <c r="E742" s="210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6"/>
      <c r="D743" s="209"/>
      <c r="E743" s="210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6"/>
      <c r="D744" s="209"/>
      <c r="E744" s="210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6"/>
      <c r="D745" s="209"/>
      <c r="E745" s="210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6"/>
      <c r="D746" s="209"/>
      <c r="E746" s="210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6"/>
      <c r="D747" s="209"/>
      <c r="E747" s="210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6"/>
      <c r="D748" s="209"/>
      <c r="E748" s="210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6"/>
      <c r="D749" s="209"/>
      <c r="E749" s="210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.4" hidden="1" customHeight="1">
      <c r="A750" s="11"/>
      <c r="B750" s="1"/>
      <c r="C750" s="37"/>
      <c r="D750" s="209"/>
      <c r="E750" s="210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" hidden="1" customHeight="1">
      <c r="A751" s="11"/>
      <c r="B751" s="1"/>
      <c r="C751" s="36"/>
      <c r="D751" s="209"/>
      <c r="E751" s="210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6"/>
      <c r="D752" s="209"/>
      <c r="E752" s="210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6"/>
      <c r="D753" s="209"/>
      <c r="E753" s="210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6"/>
      <c r="D754" s="209"/>
      <c r="E754" s="210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.4" hidden="1" customHeight="1">
      <c r="A755" s="11"/>
      <c r="B755" s="1"/>
      <c r="C755" s="36"/>
      <c r="D755" s="209"/>
      <c r="E755" s="210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6"/>
      <c r="D756" s="209"/>
      <c r="E756" s="210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6"/>
      <c r="D757" s="209"/>
      <c r="E757" s="210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6"/>
      <c r="D758" s="209"/>
      <c r="E758" s="210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6"/>
      <c r="D759" s="209"/>
      <c r="E759" s="210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6"/>
      <c r="D760" s="209"/>
      <c r="E760" s="210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6"/>
      <c r="D761" s="209"/>
      <c r="E761" s="210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6"/>
      <c r="D762" s="209"/>
      <c r="E762" s="210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6"/>
      <c r="D763" s="209"/>
      <c r="E763" s="210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6"/>
      <c r="D764" s="209"/>
      <c r="E764" s="210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6"/>
      <c r="D765" s="209"/>
      <c r="E765" s="210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7"/>
        <v>0</v>
      </c>
      <c r="I765" s="12"/>
    </row>
    <row r="766" spans="1:9" ht="12.4" hidden="1" customHeight="1">
      <c r="A766" s="11"/>
      <c r="B766" s="1"/>
      <c r="C766" s="36"/>
      <c r="D766" s="209"/>
      <c r="E766" s="210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7"/>
        <v>0</v>
      </c>
      <c r="I766" s="12"/>
    </row>
    <row r="767" spans="1:9" ht="12.4" hidden="1" customHeight="1">
      <c r="A767" s="11"/>
      <c r="B767" s="1"/>
      <c r="C767" s="36"/>
      <c r="D767" s="209"/>
      <c r="E767" s="210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7"/>
        <v>0</v>
      </c>
      <c r="I767" s="12"/>
    </row>
    <row r="768" spans="1:9" ht="12.4" hidden="1" customHeight="1">
      <c r="A768" s="11"/>
      <c r="B768" s="1"/>
      <c r="C768" s="36"/>
      <c r="D768" s="209"/>
      <c r="E768" s="210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7"/>
        <v>0</v>
      </c>
      <c r="I768" s="12"/>
    </row>
    <row r="769" spans="1:9" ht="12.4" hidden="1" customHeight="1">
      <c r="A769" s="11"/>
      <c r="B769" s="1"/>
      <c r="C769" s="36"/>
      <c r="D769" s="209"/>
      <c r="E769" s="210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6"/>
      <c r="D770" s="209"/>
      <c r="E770" s="210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6"/>
      <c r="D771" s="209"/>
      <c r="E771" s="210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6"/>
      <c r="D772" s="209"/>
      <c r="E772" s="210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6"/>
      <c r="D773" s="209"/>
      <c r="E773" s="210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6"/>
      <c r="D774" s="209"/>
      <c r="E774" s="210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6"/>
      <c r="D775" s="209"/>
      <c r="E775" s="210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6"/>
      <c r="D776" s="209"/>
      <c r="E776" s="210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6"/>
      <c r="D777" s="209"/>
      <c r="E777" s="210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17"/>
        <v>0</v>
      </c>
      <c r="I777" s="12"/>
    </row>
    <row r="778" spans="1:9" ht="12.4" hidden="1" customHeight="1">
      <c r="A778" s="11"/>
      <c r="B778" s="1"/>
      <c r="C778" s="37"/>
      <c r="D778" s="209"/>
      <c r="E778" s="210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>ROUND(IF(ISNUMBER(B778), G778*B778, 0),5)</f>
        <v>0</v>
      </c>
      <c r="I778" s="12"/>
    </row>
    <row r="779" spans="1:9" ht="12" hidden="1" customHeight="1">
      <c r="A779" s="11"/>
      <c r="B779" s="1"/>
      <c r="C779" s="36"/>
      <c r="D779" s="209"/>
      <c r="E779" s="210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ref="H779:H842" si="18">ROUND(IF(ISNUMBER(B779), G779*B779, 0),5)</f>
        <v>0</v>
      </c>
      <c r="I779" s="12"/>
    </row>
    <row r="780" spans="1:9" ht="12.4" hidden="1" customHeight="1">
      <c r="A780" s="11"/>
      <c r="B780" s="1"/>
      <c r="C780" s="36"/>
      <c r="D780" s="209"/>
      <c r="E780" s="210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8"/>
        <v>0</v>
      </c>
      <c r="I780" s="12"/>
    </row>
    <row r="781" spans="1:9" ht="12.4" hidden="1" customHeight="1">
      <c r="A781" s="11"/>
      <c r="B781" s="1"/>
      <c r="C781" s="36"/>
      <c r="D781" s="209"/>
      <c r="E781" s="210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8"/>
        <v>0</v>
      </c>
      <c r="I781" s="12"/>
    </row>
    <row r="782" spans="1:9" ht="12.4" hidden="1" customHeight="1">
      <c r="A782" s="11"/>
      <c r="B782" s="1"/>
      <c r="C782" s="36"/>
      <c r="D782" s="209"/>
      <c r="E782" s="210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8"/>
        <v>0</v>
      </c>
      <c r="I782" s="12"/>
    </row>
    <row r="783" spans="1:9" ht="12.4" hidden="1" customHeight="1">
      <c r="A783" s="11"/>
      <c r="B783" s="1"/>
      <c r="C783" s="36"/>
      <c r="D783" s="209"/>
      <c r="E783" s="210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8"/>
        <v>0</v>
      </c>
      <c r="I783" s="12"/>
    </row>
    <row r="784" spans="1:9" ht="12.4" hidden="1" customHeight="1">
      <c r="A784" s="11"/>
      <c r="B784" s="1"/>
      <c r="C784" s="36"/>
      <c r="D784" s="209"/>
      <c r="E784" s="210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8"/>
        <v>0</v>
      </c>
      <c r="I784" s="12"/>
    </row>
    <row r="785" spans="1:9" ht="12.4" hidden="1" customHeight="1">
      <c r="A785" s="11"/>
      <c r="B785" s="1"/>
      <c r="C785" s="36"/>
      <c r="D785" s="209"/>
      <c r="E785" s="210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8"/>
        <v>0</v>
      </c>
      <c r="I785" s="12"/>
    </row>
    <row r="786" spans="1:9" ht="12.4" hidden="1" customHeight="1">
      <c r="A786" s="11"/>
      <c r="B786" s="1"/>
      <c r="C786" s="36"/>
      <c r="D786" s="209"/>
      <c r="E786" s="210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8"/>
        <v>0</v>
      </c>
      <c r="I786" s="12"/>
    </row>
    <row r="787" spans="1:9" ht="12.4" hidden="1" customHeight="1">
      <c r="A787" s="11"/>
      <c r="B787" s="1"/>
      <c r="C787" s="36"/>
      <c r="D787" s="209"/>
      <c r="E787" s="210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8"/>
        <v>0</v>
      </c>
      <c r="I787" s="12"/>
    </row>
    <row r="788" spans="1:9" ht="12.4" hidden="1" customHeight="1">
      <c r="A788" s="11"/>
      <c r="B788" s="1"/>
      <c r="C788" s="36"/>
      <c r="D788" s="209"/>
      <c r="E788" s="210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8"/>
        <v>0</v>
      </c>
      <c r="I788" s="12"/>
    </row>
    <row r="789" spans="1:9" ht="12.4" hidden="1" customHeight="1">
      <c r="A789" s="11"/>
      <c r="B789" s="1"/>
      <c r="C789" s="36"/>
      <c r="D789" s="209"/>
      <c r="E789" s="210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8"/>
        <v>0</v>
      </c>
      <c r="I789" s="12"/>
    </row>
    <row r="790" spans="1:9" ht="12.4" hidden="1" customHeight="1">
      <c r="A790" s="11"/>
      <c r="B790" s="1"/>
      <c r="C790" s="36"/>
      <c r="D790" s="209"/>
      <c r="E790" s="210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18"/>
        <v>0</v>
      </c>
      <c r="I790" s="12"/>
    </row>
    <row r="791" spans="1:9" ht="12.4" hidden="1" customHeight="1">
      <c r="A791" s="11"/>
      <c r="B791" s="1"/>
      <c r="C791" s="36"/>
      <c r="D791" s="209"/>
      <c r="E791" s="210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18"/>
        <v>0</v>
      </c>
      <c r="I791" s="12"/>
    </row>
    <row r="792" spans="1:9" ht="12.4" hidden="1" customHeight="1">
      <c r="A792" s="11"/>
      <c r="B792" s="1"/>
      <c r="C792" s="36"/>
      <c r="D792" s="209"/>
      <c r="E792" s="210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18"/>
        <v>0</v>
      </c>
      <c r="I792" s="12"/>
    </row>
    <row r="793" spans="1:9" ht="12.4" hidden="1" customHeight="1">
      <c r="A793" s="11"/>
      <c r="B793" s="1"/>
      <c r="C793" s="36"/>
      <c r="D793" s="209"/>
      <c r="E793" s="210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18"/>
        <v>0</v>
      </c>
      <c r="I793" s="12"/>
    </row>
    <row r="794" spans="1:9" ht="12.4" hidden="1" customHeight="1">
      <c r="A794" s="11"/>
      <c r="B794" s="1"/>
      <c r="C794" s="36"/>
      <c r="D794" s="209"/>
      <c r="E794" s="210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18"/>
        <v>0</v>
      </c>
      <c r="I794" s="12"/>
    </row>
    <row r="795" spans="1:9" ht="12.4" hidden="1" customHeight="1">
      <c r="A795" s="11"/>
      <c r="B795" s="1"/>
      <c r="C795" s="36"/>
      <c r="D795" s="209"/>
      <c r="E795" s="210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18"/>
        <v>0</v>
      </c>
      <c r="I795" s="12"/>
    </row>
    <row r="796" spans="1:9" ht="12.4" hidden="1" customHeight="1">
      <c r="A796" s="11"/>
      <c r="B796" s="1"/>
      <c r="C796" s="36"/>
      <c r="D796" s="209"/>
      <c r="E796" s="210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18"/>
        <v>0</v>
      </c>
      <c r="I796" s="12"/>
    </row>
    <row r="797" spans="1:9" ht="12.4" hidden="1" customHeight="1">
      <c r="A797" s="11"/>
      <c r="B797" s="1"/>
      <c r="C797" s="36"/>
      <c r="D797" s="209"/>
      <c r="E797" s="210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18"/>
        <v>0</v>
      </c>
      <c r="I797" s="12"/>
    </row>
    <row r="798" spans="1:9" ht="12.4" hidden="1" customHeight="1">
      <c r="A798" s="11"/>
      <c r="B798" s="1"/>
      <c r="C798" s="36"/>
      <c r="D798" s="209"/>
      <c r="E798" s="210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18"/>
        <v>0</v>
      </c>
      <c r="I798" s="12"/>
    </row>
    <row r="799" spans="1:9" ht="12.4" hidden="1" customHeight="1">
      <c r="A799" s="11"/>
      <c r="B799" s="1"/>
      <c r="C799" s="36"/>
      <c r="D799" s="209"/>
      <c r="E799" s="210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18"/>
        <v>0</v>
      </c>
      <c r="I799" s="12"/>
    </row>
    <row r="800" spans="1:9" ht="12.4" hidden="1" customHeight="1">
      <c r="A800" s="11"/>
      <c r="B800" s="1"/>
      <c r="C800" s="36"/>
      <c r="D800" s="209"/>
      <c r="E800" s="210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18"/>
        <v>0</v>
      </c>
      <c r="I800" s="12"/>
    </row>
    <row r="801" spans="1:9" ht="12.4" hidden="1" customHeight="1">
      <c r="A801" s="11"/>
      <c r="B801" s="1"/>
      <c r="C801" s="36"/>
      <c r="D801" s="209"/>
      <c r="E801" s="210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18"/>
        <v>0</v>
      </c>
      <c r="I801" s="12"/>
    </row>
    <row r="802" spans="1:9" ht="12.4" hidden="1" customHeight="1">
      <c r="A802" s="11"/>
      <c r="B802" s="1"/>
      <c r="C802" s="37"/>
      <c r="D802" s="209"/>
      <c r="E802" s="210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18"/>
        <v>0</v>
      </c>
      <c r="I802" s="12"/>
    </row>
    <row r="803" spans="1:9" ht="12" hidden="1" customHeight="1">
      <c r="A803" s="11"/>
      <c r="B803" s="1"/>
      <c r="C803" s="36"/>
      <c r="D803" s="209"/>
      <c r="E803" s="210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18"/>
        <v>0</v>
      </c>
      <c r="I803" s="12"/>
    </row>
    <row r="804" spans="1:9" ht="12.4" hidden="1" customHeight="1">
      <c r="A804" s="11"/>
      <c r="B804" s="1"/>
      <c r="C804" s="36"/>
      <c r="D804" s="209"/>
      <c r="E804" s="210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18"/>
        <v>0</v>
      </c>
      <c r="I804" s="12"/>
    </row>
    <row r="805" spans="1:9" ht="12.4" hidden="1" customHeight="1">
      <c r="A805" s="11"/>
      <c r="B805" s="1"/>
      <c r="C805" s="36"/>
      <c r="D805" s="209"/>
      <c r="E805" s="210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18"/>
        <v>0</v>
      </c>
      <c r="I805" s="12"/>
    </row>
    <row r="806" spans="1:9" ht="12.4" hidden="1" customHeight="1">
      <c r="A806" s="11"/>
      <c r="B806" s="1"/>
      <c r="C806" s="36"/>
      <c r="D806" s="209"/>
      <c r="E806" s="210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18"/>
        <v>0</v>
      </c>
      <c r="I806" s="12"/>
    </row>
    <row r="807" spans="1:9" ht="12.4" hidden="1" customHeight="1">
      <c r="A807" s="11"/>
      <c r="B807" s="1"/>
      <c r="C807" s="36"/>
      <c r="D807" s="209"/>
      <c r="E807" s="210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18"/>
        <v>0</v>
      </c>
      <c r="I807" s="12"/>
    </row>
    <row r="808" spans="1:9" ht="12.4" hidden="1" customHeight="1">
      <c r="A808" s="11"/>
      <c r="B808" s="1"/>
      <c r="C808" s="36"/>
      <c r="D808" s="209"/>
      <c r="E808" s="210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18"/>
        <v>0</v>
      </c>
      <c r="I808" s="12"/>
    </row>
    <row r="809" spans="1:9" ht="12.4" hidden="1" customHeight="1">
      <c r="A809" s="11"/>
      <c r="B809" s="1"/>
      <c r="C809" s="36"/>
      <c r="D809" s="209"/>
      <c r="E809" s="210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18"/>
        <v>0</v>
      </c>
      <c r="I809" s="12"/>
    </row>
    <row r="810" spans="1:9" ht="12.4" hidden="1" customHeight="1">
      <c r="A810" s="11"/>
      <c r="B810" s="1"/>
      <c r="C810" s="36"/>
      <c r="D810" s="209"/>
      <c r="E810" s="210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18"/>
        <v>0</v>
      </c>
      <c r="I810" s="12"/>
    </row>
    <row r="811" spans="1:9" ht="12.4" hidden="1" customHeight="1">
      <c r="A811" s="11"/>
      <c r="B811" s="1"/>
      <c r="C811" s="36"/>
      <c r="D811" s="209"/>
      <c r="E811" s="210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18"/>
        <v>0</v>
      </c>
      <c r="I811" s="12"/>
    </row>
    <row r="812" spans="1:9" ht="12.4" hidden="1" customHeight="1">
      <c r="A812" s="11"/>
      <c r="B812" s="1"/>
      <c r="C812" s="36"/>
      <c r="D812" s="209"/>
      <c r="E812" s="210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18"/>
        <v>0</v>
      </c>
      <c r="I812" s="12"/>
    </row>
    <row r="813" spans="1:9" ht="12.4" hidden="1" customHeight="1">
      <c r="A813" s="11"/>
      <c r="B813" s="1"/>
      <c r="C813" s="36"/>
      <c r="D813" s="209"/>
      <c r="E813" s="210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18"/>
        <v>0</v>
      </c>
      <c r="I813" s="12"/>
    </row>
    <row r="814" spans="1:9" ht="12.4" hidden="1" customHeight="1">
      <c r="A814" s="11"/>
      <c r="B814" s="1"/>
      <c r="C814" s="36"/>
      <c r="D814" s="209"/>
      <c r="E814" s="210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18"/>
        <v>0</v>
      </c>
      <c r="I814" s="12"/>
    </row>
    <row r="815" spans="1:9" ht="12.4" hidden="1" customHeight="1">
      <c r="A815" s="11"/>
      <c r="B815" s="1"/>
      <c r="C815" s="36"/>
      <c r="D815" s="209"/>
      <c r="E815" s="210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18"/>
        <v>0</v>
      </c>
      <c r="I815" s="12"/>
    </row>
    <row r="816" spans="1:9" ht="12.4" hidden="1" customHeight="1">
      <c r="A816" s="11"/>
      <c r="B816" s="1"/>
      <c r="C816" s="36"/>
      <c r="D816" s="209"/>
      <c r="E816" s="210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18"/>
        <v>0</v>
      </c>
      <c r="I816" s="12"/>
    </row>
    <row r="817" spans="1:9" ht="12.4" hidden="1" customHeight="1">
      <c r="A817" s="11"/>
      <c r="B817" s="1"/>
      <c r="C817" s="36"/>
      <c r="D817" s="209"/>
      <c r="E817" s="210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18"/>
        <v>0</v>
      </c>
      <c r="I817" s="12"/>
    </row>
    <row r="818" spans="1:9" ht="12.4" hidden="1" customHeight="1">
      <c r="A818" s="11"/>
      <c r="B818" s="1"/>
      <c r="C818" s="36"/>
      <c r="D818" s="209"/>
      <c r="E818" s="210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18"/>
        <v>0</v>
      </c>
      <c r="I818" s="12"/>
    </row>
    <row r="819" spans="1:9" ht="12.4" hidden="1" customHeight="1">
      <c r="A819" s="11"/>
      <c r="B819" s="1"/>
      <c r="C819" s="36"/>
      <c r="D819" s="209"/>
      <c r="E819" s="210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18"/>
        <v>0</v>
      </c>
      <c r="I819" s="12"/>
    </row>
    <row r="820" spans="1:9" ht="12.4" hidden="1" customHeight="1">
      <c r="A820" s="11"/>
      <c r="B820" s="1"/>
      <c r="C820" s="36"/>
      <c r="D820" s="209"/>
      <c r="E820" s="210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18"/>
        <v>0</v>
      </c>
      <c r="I820" s="12"/>
    </row>
    <row r="821" spans="1:9" ht="12.4" hidden="1" customHeight="1">
      <c r="A821" s="11"/>
      <c r="B821" s="1"/>
      <c r="C821" s="36"/>
      <c r="D821" s="209"/>
      <c r="E821" s="210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18"/>
        <v>0</v>
      </c>
      <c r="I821" s="12"/>
    </row>
    <row r="822" spans="1:9" ht="12.4" hidden="1" customHeight="1">
      <c r="A822" s="11"/>
      <c r="B822" s="1"/>
      <c r="C822" s="36"/>
      <c r="D822" s="209"/>
      <c r="E822" s="210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18"/>
        <v>0</v>
      </c>
      <c r="I822" s="12"/>
    </row>
    <row r="823" spans="1:9" ht="12.4" hidden="1" customHeight="1">
      <c r="A823" s="11"/>
      <c r="B823" s="1"/>
      <c r="C823" s="36"/>
      <c r="D823" s="209"/>
      <c r="E823" s="210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18"/>
        <v>0</v>
      </c>
      <c r="I823" s="12"/>
    </row>
    <row r="824" spans="1:9" ht="12.4" hidden="1" customHeight="1">
      <c r="A824" s="11"/>
      <c r="B824" s="1"/>
      <c r="C824" s="36"/>
      <c r="D824" s="209"/>
      <c r="E824" s="210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18"/>
        <v>0</v>
      </c>
      <c r="I824" s="12"/>
    </row>
    <row r="825" spans="1:9" ht="12.4" hidden="1" customHeight="1">
      <c r="A825" s="11"/>
      <c r="B825" s="1"/>
      <c r="C825" s="36"/>
      <c r="D825" s="209"/>
      <c r="E825" s="210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18"/>
        <v>0</v>
      </c>
      <c r="I825" s="12"/>
    </row>
    <row r="826" spans="1:9" ht="12.4" hidden="1" customHeight="1">
      <c r="A826" s="11"/>
      <c r="B826" s="1"/>
      <c r="C826" s="36"/>
      <c r="D826" s="209"/>
      <c r="E826" s="210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18"/>
        <v>0</v>
      </c>
      <c r="I826" s="12"/>
    </row>
    <row r="827" spans="1:9" ht="12.4" hidden="1" customHeight="1">
      <c r="A827" s="11"/>
      <c r="B827" s="1"/>
      <c r="C827" s="36"/>
      <c r="D827" s="209"/>
      <c r="E827" s="210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18"/>
        <v>0</v>
      </c>
      <c r="I827" s="12"/>
    </row>
    <row r="828" spans="1:9" ht="12.4" hidden="1" customHeight="1">
      <c r="A828" s="11"/>
      <c r="B828" s="1"/>
      <c r="C828" s="36"/>
      <c r="D828" s="209"/>
      <c r="E828" s="210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18"/>
        <v>0</v>
      </c>
      <c r="I828" s="12"/>
    </row>
    <row r="829" spans="1:9" ht="12.4" hidden="1" customHeight="1">
      <c r="A829" s="11"/>
      <c r="B829" s="1"/>
      <c r="C829" s="36"/>
      <c r="D829" s="209"/>
      <c r="E829" s="210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18"/>
        <v>0</v>
      </c>
      <c r="I829" s="12"/>
    </row>
    <row r="830" spans="1:9" ht="12.4" hidden="1" customHeight="1">
      <c r="A830" s="11"/>
      <c r="B830" s="1"/>
      <c r="C830" s="37"/>
      <c r="D830" s="209"/>
      <c r="E830" s="210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18"/>
        <v>0</v>
      </c>
      <c r="I830" s="12"/>
    </row>
    <row r="831" spans="1:9" ht="12" hidden="1" customHeight="1">
      <c r="A831" s="11"/>
      <c r="B831" s="1"/>
      <c r="C831" s="36"/>
      <c r="D831" s="209"/>
      <c r="E831" s="210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18"/>
        <v>0</v>
      </c>
      <c r="I831" s="12"/>
    </row>
    <row r="832" spans="1:9" ht="12.4" hidden="1" customHeight="1">
      <c r="A832" s="11"/>
      <c r="B832" s="1"/>
      <c r="C832" s="36"/>
      <c r="D832" s="209"/>
      <c r="E832" s="210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18"/>
        <v>0</v>
      </c>
      <c r="I832" s="12"/>
    </row>
    <row r="833" spans="1:9" ht="12.4" hidden="1" customHeight="1">
      <c r="A833" s="11"/>
      <c r="B833" s="1"/>
      <c r="C833" s="36"/>
      <c r="D833" s="209"/>
      <c r="E833" s="210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18"/>
        <v>0</v>
      </c>
      <c r="I833" s="12"/>
    </row>
    <row r="834" spans="1:9" ht="12.4" hidden="1" customHeight="1">
      <c r="A834" s="11"/>
      <c r="B834" s="1"/>
      <c r="C834" s="36"/>
      <c r="D834" s="209"/>
      <c r="E834" s="210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18"/>
        <v>0</v>
      </c>
      <c r="I834" s="12"/>
    </row>
    <row r="835" spans="1:9" ht="12.4" hidden="1" customHeight="1">
      <c r="A835" s="11"/>
      <c r="B835" s="1"/>
      <c r="C835" s="36"/>
      <c r="D835" s="209"/>
      <c r="E835" s="210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18"/>
        <v>0</v>
      </c>
      <c r="I835" s="12"/>
    </row>
    <row r="836" spans="1:9" ht="12.4" hidden="1" customHeight="1">
      <c r="A836" s="11"/>
      <c r="B836" s="1"/>
      <c r="C836" s="36"/>
      <c r="D836" s="209"/>
      <c r="E836" s="210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18"/>
        <v>0</v>
      </c>
      <c r="I836" s="12"/>
    </row>
    <row r="837" spans="1:9" ht="12.4" hidden="1" customHeight="1">
      <c r="A837" s="11"/>
      <c r="B837" s="1"/>
      <c r="C837" s="36"/>
      <c r="D837" s="209"/>
      <c r="E837" s="210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18"/>
        <v>0</v>
      </c>
      <c r="I837" s="12"/>
    </row>
    <row r="838" spans="1:9" ht="12.4" hidden="1" customHeight="1">
      <c r="A838" s="11"/>
      <c r="B838" s="1"/>
      <c r="C838" s="36"/>
      <c r="D838" s="209"/>
      <c r="E838" s="210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18"/>
        <v>0</v>
      </c>
      <c r="I838" s="12"/>
    </row>
    <row r="839" spans="1:9" ht="12.4" hidden="1" customHeight="1">
      <c r="A839" s="11"/>
      <c r="B839" s="1"/>
      <c r="C839" s="36"/>
      <c r="D839" s="209"/>
      <c r="E839" s="210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18"/>
        <v>0</v>
      </c>
      <c r="I839" s="12"/>
    </row>
    <row r="840" spans="1:9" ht="12.4" hidden="1" customHeight="1">
      <c r="A840" s="11"/>
      <c r="B840" s="1"/>
      <c r="C840" s="36"/>
      <c r="D840" s="209"/>
      <c r="E840" s="210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18"/>
        <v>0</v>
      </c>
      <c r="I840" s="12"/>
    </row>
    <row r="841" spans="1:9" ht="12.4" hidden="1" customHeight="1">
      <c r="A841" s="11"/>
      <c r="B841" s="1"/>
      <c r="C841" s="36"/>
      <c r="D841" s="209"/>
      <c r="E841" s="210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18"/>
        <v>0</v>
      </c>
      <c r="I841" s="12"/>
    </row>
    <row r="842" spans="1:9" ht="12.4" hidden="1" customHeight="1">
      <c r="A842" s="11"/>
      <c r="B842" s="1"/>
      <c r="C842" s="36"/>
      <c r="D842" s="209"/>
      <c r="E842" s="210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si="18"/>
        <v>0</v>
      </c>
      <c r="I842" s="12"/>
    </row>
    <row r="843" spans="1:9" ht="12.4" hidden="1" customHeight="1">
      <c r="A843" s="11"/>
      <c r="B843" s="1"/>
      <c r="C843" s="36"/>
      <c r="D843" s="209"/>
      <c r="E843" s="210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ref="H843:H906" si="19">ROUND(IF(ISNUMBER(B843), G843*B843, 0),5)</f>
        <v>0</v>
      </c>
      <c r="I843" s="12"/>
    </row>
    <row r="844" spans="1:9" ht="12.4" hidden="1" customHeight="1">
      <c r="A844" s="11"/>
      <c r="B844" s="1"/>
      <c r="C844" s="36"/>
      <c r="D844" s="209"/>
      <c r="E844" s="210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19"/>
        <v>0</v>
      </c>
      <c r="I844" s="12"/>
    </row>
    <row r="845" spans="1:9" ht="12.4" hidden="1" customHeight="1">
      <c r="A845" s="11"/>
      <c r="B845" s="1"/>
      <c r="C845" s="36"/>
      <c r="D845" s="209"/>
      <c r="E845" s="210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19"/>
        <v>0</v>
      </c>
      <c r="I845" s="12"/>
    </row>
    <row r="846" spans="1:9" ht="12.4" hidden="1" customHeight="1">
      <c r="A846" s="11"/>
      <c r="B846" s="1"/>
      <c r="C846" s="37"/>
      <c r="D846" s="209"/>
      <c r="E846" s="210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19"/>
        <v>0</v>
      </c>
      <c r="I846" s="12"/>
    </row>
    <row r="847" spans="1:9" ht="12.4" hidden="1" customHeight="1">
      <c r="A847" s="11"/>
      <c r="B847" s="1"/>
      <c r="C847" s="37"/>
      <c r="D847" s="209"/>
      <c r="E847" s="210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19"/>
        <v>0</v>
      </c>
      <c r="I847" s="12"/>
    </row>
    <row r="848" spans="1:9" ht="12.4" hidden="1" customHeight="1">
      <c r="A848" s="11"/>
      <c r="B848" s="1"/>
      <c r="C848" s="36"/>
      <c r="D848" s="209"/>
      <c r="E848" s="210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19"/>
        <v>0</v>
      </c>
      <c r="I848" s="12"/>
    </row>
    <row r="849" spans="1:9" ht="12.4" hidden="1" customHeight="1">
      <c r="A849" s="11"/>
      <c r="B849" s="1"/>
      <c r="C849" s="36"/>
      <c r="D849" s="209"/>
      <c r="E849" s="210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19"/>
        <v>0</v>
      </c>
      <c r="I849" s="12"/>
    </row>
    <row r="850" spans="1:9" ht="12.4" hidden="1" customHeight="1">
      <c r="A850" s="11"/>
      <c r="B850" s="1"/>
      <c r="C850" s="36"/>
      <c r="D850" s="209"/>
      <c r="E850" s="210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19"/>
        <v>0</v>
      </c>
      <c r="I850" s="12"/>
    </row>
    <row r="851" spans="1:9" ht="12.4" hidden="1" customHeight="1">
      <c r="A851" s="11"/>
      <c r="B851" s="1"/>
      <c r="C851" s="36"/>
      <c r="D851" s="209"/>
      <c r="E851" s="210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19"/>
        <v>0</v>
      </c>
      <c r="I851" s="12"/>
    </row>
    <row r="852" spans="1:9" ht="12.4" hidden="1" customHeight="1">
      <c r="A852" s="11"/>
      <c r="B852" s="1"/>
      <c r="C852" s="36"/>
      <c r="D852" s="209"/>
      <c r="E852" s="210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19"/>
        <v>0</v>
      </c>
      <c r="I852" s="12"/>
    </row>
    <row r="853" spans="1:9" ht="12.4" hidden="1" customHeight="1">
      <c r="A853" s="11"/>
      <c r="B853" s="1"/>
      <c r="C853" s="36"/>
      <c r="D853" s="209"/>
      <c r="E853" s="210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19"/>
        <v>0</v>
      </c>
      <c r="I853" s="12"/>
    </row>
    <row r="854" spans="1:9" ht="12.4" hidden="1" customHeight="1">
      <c r="A854" s="11"/>
      <c r="B854" s="1"/>
      <c r="C854" s="36"/>
      <c r="D854" s="209"/>
      <c r="E854" s="210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19"/>
        <v>0</v>
      </c>
      <c r="I854" s="12"/>
    </row>
    <row r="855" spans="1:9" ht="12.4" hidden="1" customHeight="1">
      <c r="A855" s="11"/>
      <c r="B855" s="1"/>
      <c r="C855" s="36"/>
      <c r="D855" s="209"/>
      <c r="E855" s="210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19"/>
        <v>0</v>
      </c>
      <c r="I855" s="12"/>
    </row>
    <row r="856" spans="1:9" ht="12.4" hidden="1" customHeight="1">
      <c r="A856" s="11"/>
      <c r="B856" s="1"/>
      <c r="C856" s="36"/>
      <c r="D856" s="209"/>
      <c r="E856" s="210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19"/>
        <v>0</v>
      </c>
      <c r="I856" s="12"/>
    </row>
    <row r="857" spans="1:9" ht="12.4" hidden="1" customHeight="1">
      <c r="A857" s="11"/>
      <c r="B857" s="1"/>
      <c r="C857" s="36"/>
      <c r="D857" s="209"/>
      <c r="E857" s="210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19"/>
        <v>0</v>
      </c>
      <c r="I857" s="12"/>
    </row>
    <row r="858" spans="1:9" ht="12.4" hidden="1" customHeight="1">
      <c r="A858" s="11"/>
      <c r="B858" s="1"/>
      <c r="C858" s="37"/>
      <c r="D858" s="209"/>
      <c r="E858" s="210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19"/>
        <v>0</v>
      </c>
      <c r="I858" s="12"/>
    </row>
    <row r="859" spans="1:9" ht="12" hidden="1" customHeight="1">
      <c r="A859" s="11"/>
      <c r="B859" s="1"/>
      <c r="C859" s="36"/>
      <c r="D859" s="209"/>
      <c r="E859" s="210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19"/>
        <v>0</v>
      </c>
      <c r="I859" s="12"/>
    </row>
    <row r="860" spans="1:9" ht="12.4" hidden="1" customHeight="1">
      <c r="A860" s="11"/>
      <c r="B860" s="1"/>
      <c r="C860" s="36"/>
      <c r="D860" s="209"/>
      <c r="E860" s="210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19"/>
        <v>0</v>
      </c>
      <c r="I860" s="12"/>
    </row>
    <row r="861" spans="1:9" ht="12.4" hidden="1" customHeight="1">
      <c r="A861" s="11"/>
      <c r="B861" s="1"/>
      <c r="C861" s="36"/>
      <c r="D861" s="209"/>
      <c r="E861" s="210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19"/>
        <v>0</v>
      </c>
      <c r="I861" s="12"/>
    </row>
    <row r="862" spans="1:9" ht="12.4" hidden="1" customHeight="1">
      <c r="A862" s="11"/>
      <c r="B862" s="1"/>
      <c r="C862" s="36"/>
      <c r="D862" s="209"/>
      <c r="E862" s="210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19"/>
        <v>0</v>
      </c>
      <c r="I862" s="12"/>
    </row>
    <row r="863" spans="1:9" ht="12.4" hidden="1" customHeight="1">
      <c r="A863" s="11"/>
      <c r="B863" s="1"/>
      <c r="C863" s="36"/>
      <c r="D863" s="209"/>
      <c r="E863" s="210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19"/>
        <v>0</v>
      </c>
      <c r="I863" s="12"/>
    </row>
    <row r="864" spans="1:9" ht="12.4" hidden="1" customHeight="1">
      <c r="A864" s="11"/>
      <c r="B864" s="1"/>
      <c r="C864" s="36"/>
      <c r="D864" s="209"/>
      <c r="E864" s="210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19"/>
        <v>0</v>
      </c>
      <c r="I864" s="12"/>
    </row>
    <row r="865" spans="1:9" ht="12.4" hidden="1" customHeight="1">
      <c r="A865" s="11"/>
      <c r="B865" s="1"/>
      <c r="C865" s="36"/>
      <c r="D865" s="209"/>
      <c r="E865" s="210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19"/>
        <v>0</v>
      </c>
      <c r="I865" s="12"/>
    </row>
    <row r="866" spans="1:9" ht="12.4" hidden="1" customHeight="1">
      <c r="A866" s="11"/>
      <c r="B866" s="1"/>
      <c r="C866" s="36"/>
      <c r="D866" s="209"/>
      <c r="E866" s="210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19"/>
        <v>0</v>
      </c>
      <c r="I866" s="12"/>
    </row>
    <row r="867" spans="1:9" ht="12.4" hidden="1" customHeight="1">
      <c r="A867" s="11"/>
      <c r="B867" s="1"/>
      <c r="C867" s="36"/>
      <c r="D867" s="209"/>
      <c r="E867" s="210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19"/>
        <v>0</v>
      </c>
      <c r="I867" s="12"/>
    </row>
    <row r="868" spans="1:9" ht="12.4" hidden="1" customHeight="1">
      <c r="A868" s="11"/>
      <c r="B868" s="1"/>
      <c r="C868" s="36"/>
      <c r="D868" s="209"/>
      <c r="E868" s="210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19"/>
        <v>0</v>
      </c>
      <c r="I868" s="12"/>
    </row>
    <row r="869" spans="1:9" ht="12.4" hidden="1" customHeight="1">
      <c r="A869" s="11"/>
      <c r="B869" s="1"/>
      <c r="C869" s="36"/>
      <c r="D869" s="209"/>
      <c r="E869" s="210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19"/>
        <v>0</v>
      </c>
      <c r="I869" s="12"/>
    </row>
    <row r="870" spans="1:9" ht="12.4" hidden="1" customHeight="1">
      <c r="A870" s="11"/>
      <c r="B870" s="1"/>
      <c r="C870" s="36"/>
      <c r="D870" s="209"/>
      <c r="E870" s="210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19"/>
        <v>0</v>
      </c>
      <c r="I870" s="12"/>
    </row>
    <row r="871" spans="1:9" ht="12.4" hidden="1" customHeight="1">
      <c r="A871" s="11"/>
      <c r="B871" s="1"/>
      <c r="C871" s="36"/>
      <c r="D871" s="209"/>
      <c r="E871" s="210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19"/>
        <v>0</v>
      </c>
      <c r="I871" s="12"/>
    </row>
    <row r="872" spans="1:9" ht="12.4" hidden="1" customHeight="1">
      <c r="A872" s="11"/>
      <c r="B872" s="1"/>
      <c r="C872" s="36"/>
      <c r="D872" s="209"/>
      <c r="E872" s="210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19"/>
        <v>0</v>
      </c>
      <c r="I872" s="12"/>
    </row>
    <row r="873" spans="1:9" ht="12.4" hidden="1" customHeight="1">
      <c r="A873" s="11"/>
      <c r="B873" s="1"/>
      <c r="C873" s="36"/>
      <c r="D873" s="209"/>
      <c r="E873" s="210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19"/>
        <v>0</v>
      </c>
      <c r="I873" s="12"/>
    </row>
    <row r="874" spans="1:9" ht="12.4" hidden="1" customHeight="1">
      <c r="A874" s="11"/>
      <c r="B874" s="1"/>
      <c r="C874" s="36"/>
      <c r="D874" s="209"/>
      <c r="E874" s="210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19"/>
        <v>0</v>
      </c>
      <c r="I874" s="12"/>
    </row>
    <row r="875" spans="1:9" ht="12.4" hidden="1" customHeight="1">
      <c r="A875" s="11"/>
      <c r="B875" s="1"/>
      <c r="C875" s="36"/>
      <c r="D875" s="209"/>
      <c r="E875" s="210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19"/>
        <v>0</v>
      </c>
      <c r="I875" s="12"/>
    </row>
    <row r="876" spans="1:9" ht="12.4" hidden="1" customHeight="1">
      <c r="A876" s="11"/>
      <c r="B876" s="1"/>
      <c r="C876" s="36"/>
      <c r="D876" s="209"/>
      <c r="E876" s="210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19"/>
        <v>0</v>
      </c>
      <c r="I876" s="12"/>
    </row>
    <row r="877" spans="1:9" ht="12.4" hidden="1" customHeight="1">
      <c r="A877" s="11"/>
      <c r="B877" s="1"/>
      <c r="C877" s="36"/>
      <c r="D877" s="209"/>
      <c r="E877" s="210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19"/>
        <v>0</v>
      </c>
      <c r="I877" s="12"/>
    </row>
    <row r="878" spans="1:9" ht="12.4" hidden="1" customHeight="1">
      <c r="A878" s="11"/>
      <c r="B878" s="1"/>
      <c r="C878" s="36"/>
      <c r="D878" s="209"/>
      <c r="E878" s="210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19"/>
        <v>0</v>
      </c>
      <c r="I878" s="12"/>
    </row>
    <row r="879" spans="1:9" ht="12.4" hidden="1" customHeight="1">
      <c r="A879" s="11"/>
      <c r="B879" s="1"/>
      <c r="C879" s="36"/>
      <c r="D879" s="209"/>
      <c r="E879" s="210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19"/>
        <v>0</v>
      </c>
      <c r="I879" s="12"/>
    </row>
    <row r="880" spans="1:9" ht="12.4" hidden="1" customHeight="1">
      <c r="A880" s="11"/>
      <c r="B880" s="1"/>
      <c r="C880" s="36"/>
      <c r="D880" s="209"/>
      <c r="E880" s="210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19"/>
        <v>0</v>
      </c>
      <c r="I880" s="12"/>
    </row>
    <row r="881" spans="1:9" ht="12.4" hidden="1" customHeight="1">
      <c r="A881" s="11"/>
      <c r="B881" s="1"/>
      <c r="C881" s="36"/>
      <c r="D881" s="209"/>
      <c r="E881" s="210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19"/>
        <v>0</v>
      </c>
      <c r="I881" s="12"/>
    </row>
    <row r="882" spans="1:9" ht="12.4" hidden="1" customHeight="1">
      <c r="A882" s="11"/>
      <c r="B882" s="1"/>
      <c r="C882" s="36"/>
      <c r="D882" s="209"/>
      <c r="E882" s="210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19"/>
        <v>0</v>
      </c>
      <c r="I882" s="12"/>
    </row>
    <row r="883" spans="1:9" ht="12.4" hidden="1" customHeight="1">
      <c r="A883" s="11"/>
      <c r="B883" s="1"/>
      <c r="C883" s="36"/>
      <c r="D883" s="209"/>
      <c r="E883" s="210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19"/>
        <v>0</v>
      </c>
      <c r="I883" s="12"/>
    </row>
    <row r="884" spans="1:9" ht="12.4" hidden="1" customHeight="1">
      <c r="A884" s="11"/>
      <c r="B884" s="1"/>
      <c r="C884" s="36"/>
      <c r="D884" s="209"/>
      <c r="E884" s="210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19"/>
        <v>0</v>
      </c>
      <c r="I884" s="12"/>
    </row>
    <row r="885" spans="1:9" ht="12.4" hidden="1" customHeight="1">
      <c r="A885" s="11"/>
      <c r="B885" s="1"/>
      <c r="C885" s="36"/>
      <c r="D885" s="209"/>
      <c r="E885" s="210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19"/>
        <v>0</v>
      </c>
      <c r="I885" s="12"/>
    </row>
    <row r="886" spans="1:9" ht="12.4" hidden="1" customHeight="1">
      <c r="A886" s="11"/>
      <c r="B886" s="1"/>
      <c r="C886" s="37"/>
      <c r="D886" s="209"/>
      <c r="E886" s="210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19"/>
        <v>0</v>
      </c>
      <c r="I886" s="12"/>
    </row>
    <row r="887" spans="1:9" ht="12" hidden="1" customHeight="1">
      <c r="A887" s="11"/>
      <c r="B887" s="1"/>
      <c r="C887" s="36"/>
      <c r="D887" s="209"/>
      <c r="E887" s="210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19"/>
        <v>0</v>
      </c>
      <c r="I887" s="12"/>
    </row>
    <row r="888" spans="1:9" ht="12.4" hidden="1" customHeight="1">
      <c r="A888" s="11"/>
      <c r="B888" s="1"/>
      <c r="C888" s="36"/>
      <c r="D888" s="209"/>
      <c r="E888" s="210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19"/>
        <v>0</v>
      </c>
      <c r="I888" s="12"/>
    </row>
    <row r="889" spans="1:9" ht="12.4" hidden="1" customHeight="1">
      <c r="A889" s="11"/>
      <c r="B889" s="1"/>
      <c r="C889" s="36"/>
      <c r="D889" s="209"/>
      <c r="E889" s="210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19"/>
        <v>0</v>
      </c>
      <c r="I889" s="12"/>
    </row>
    <row r="890" spans="1:9" ht="12.4" hidden="1" customHeight="1">
      <c r="A890" s="11"/>
      <c r="B890" s="1"/>
      <c r="C890" s="36"/>
      <c r="D890" s="209"/>
      <c r="E890" s="210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19"/>
        <v>0</v>
      </c>
      <c r="I890" s="12"/>
    </row>
    <row r="891" spans="1:9" ht="12.4" hidden="1" customHeight="1">
      <c r="A891" s="11"/>
      <c r="B891" s="1"/>
      <c r="C891" s="36"/>
      <c r="D891" s="209"/>
      <c r="E891" s="210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19"/>
        <v>0</v>
      </c>
      <c r="I891" s="12"/>
    </row>
    <row r="892" spans="1:9" ht="12.4" hidden="1" customHeight="1">
      <c r="A892" s="11"/>
      <c r="B892" s="1"/>
      <c r="C892" s="36"/>
      <c r="D892" s="209"/>
      <c r="E892" s="210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19"/>
        <v>0</v>
      </c>
      <c r="I892" s="12"/>
    </row>
    <row r="893" spans="1:9" ht="12.4" hidden="1" customHeight="1">
      <c r="A893" s="11"/>
      <c r="B893" s="1"/>
      <c r="C893" s="36"/>
      <c r="D893" s="209"/>
      <c r="E893" s="210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19"/>
        <v>0</v>
      </c>
      <c r="I893" s="12"/>
    </row>
    <row r="894" spans="1:9" ht="12.4" hidden="1" customHeight="1">
      <c r="A894" s="11"/>
      <c r="B894" s="1"/>
      <c r="C894" s="36"/>
      <c r="D894" s="209"/>
      <c r="E894" s="210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19"/>
        <v>0</v>
      </c>
      <c r="I894" s="12"/>
    </row>
    <row r="895" spans="1:9" ht="12.4" hidden="1" customHeight="1">
      <c r="A895" s="11"/>
      <c r="B895" s="1"/>
      <c r="C895" s="36"/>
      <c r="D895" s="209"/>
      <c r="E895" s="210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19"/>
        <v>0</v>
      </c>
      <c r="I895" s="12"/>
    </row>
    <row r="896" spans="1:9" ht="12.4" hidden="1" customHeight="1">
      <c r="A896" s="11"/>
      <c r="B896" s="1"/>
      <c r="C896" s="36"/>
      <c r="D896" s="209"/>
      <c r="E896" s="210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19"/>
        <v>0</v>
      </c>
      <c r="I896" s="12"/>
    </row>
    <row r="897" spans="1:9" ht="12.4" hidden="1" customHeight="1">
      <c r="A897" s="11"/>
      <c r="B897" s="1"/>
      <c r="C897" s="36"/>
      <c r="D897" s="209"/>
      <c r="E897" s="210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19"/>
        <v>0</v>
      </c>
      <c r="I897" s="12"/>
    </row>
    <row r="898" spans="1:9" ht="12.4" hidden="1" customHeight="1">
      <c r="A898" s="11"/>
      <c r="B898" s="1"/>
      <c r="C898" s="36"/>
      <c r="D898" s="209"/>
      <c r="E898" s="210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19"/>
        <v>0</v>
      </c>
      <c r="I898" s="12"/>
    </row>
    <row r="899" spans="1:9" ht="12.4" hidden="1" customHeight="1">
      <c r="A899" s="11"/>
      <c r="B899" s="1"/>
      <c r="C899" s="36"/>
      <c r="D899" s="209"/>
      <c r="E899" s="210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19"/>
        <v>0</v>
      </c>
      <c r="I899" s="12"/>
    </row>
    <row r="900" spans="1:9" ht="12.4" hidden="1" customHeight="1">
      <c r="A900" s="11"/>
      <c r="B900" s="1"/>
      <c r="C900" s="36"/>
      <c r="D900" s="209"/>
      <c r="E900" s="210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19"/>
        <v>0</v>
      </c>
      <c r="I900" s="12"/>
    </row>
    <row r="901" spans="1:9" ht="12.4" hidden="1" customHeight="1">
      <c r="A901" s="11"/>
      <c r="B901" s="1"/>
      <c r="C901" s="36"/>
      <c r="D901" s="209"/>
      <c r="E901" s="210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19"/>
        <v>0</v>
      </c>
      <c r="I901" s="12"/>
    </row>
    <row r="902" spans="1:9" ht="12.4" hidden="1" customHeight="1">
      <c r="A902" s="11"/>
      <c r="B902" s="1"/>
      <c r="C902" s="36"/>
      <c r="D902" s="209"/>
      <c r="E902" s="210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19"/>
        <v>0</v>
      </c>
      <c r="I902" s="12"/>
    </row>
    <row r="903" spans="1:9" ht="12.4" hidden="1" customHeight="1">
      <c r="A903" s="11"/>
      <c r="B903" s="1"/>
      <c r="C903" s="36"/>
      <c r="D903" s="209"/>
      <c r="E903" s="210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19"/>
        <v>0</v>
      </c>
      <c r="I903" s="12"/>
    </row>
    <row r="904" spans="1:9" ht="12.4" hidden="1" customHeight="1">
      <c r="A904" s="11"/>
      <c r="B904" s="1"/>
      <c r="C904" s="36"/>
      <c r="D904" s="209"/>
      <c r="E904" s="210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19"/>
        <v>0</v>
      </c>
      <c r="I904" s="12"/>
    </row>
    <row r="905" spans="1:9" ht="12.4" hidden="1" customHeight="1">
      <c r="A905" s="11"/>
      <c r="B905" s="1"/>
      <c r="C905" s="36"/>
      <c r="D905" s="209"/>
      <c r="E905" s="210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19"/>
        <v>0</v>
      </c>
      <c r="I905" s="12"/>
    </row>
    <row r="906" spans="1:9" ht="12.4" hidden="1" customHeight="1">
      <c r="A906" s="11"/>
      <c r="B906" s="1"/>
      <c r="C906" s="36"/>
      <c r="D906" s="209"/>
      <c r="E906" s="210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19"/>
        <v>0</v>
      </c>
      <c r="I906" s="12"/>
    </row>
    <row r="907" spans="1:9" ht="12.4" hidden="1" customHeight="1">
      <c r="A907" s="11"/>
      <c r="B907" s="1"/>
      <c r="C907" s="36"/>
      <c r="D907" s="209"/>
      <c r="E907" s="210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ref="H907:H937" si="20">ROUND(IF(ISNUMBER(B907), G907*B907, 0),5)</f>
        <v>0</v>
      </c>
      <c r="I907" s="12"/>
    </row>
    <row r="908" spans="1:9" ht="12.4" hidden="1" customHeight="1">
      <c r="A908" s="11"/>
      <c r="B908" s="1"/>
      <c r="C908" s="36"/>
      <c r="D908" s="209"/>
      <c r="E908" s="210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0"/>
        <v>0</v>
      </c>
      <c r="I908" s="12"/>
    </row>
    <row r="909" spans="1:9" ht="12.4" hidden="1" customHeight="1">
      <c r="A909" s="11"/>
      <c r="B909" s="1"/>
      <c r="C909" s="36"/>
      <c r="D909" s="209"/>
      <c r="E909" s="210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0"/>
        <v>0</v>
      </c>
      <c r="I909" s="12"/>
    </row>
    <row r="910" spans="1:9" ht="12.4" hidden="1" customHeight="1">
      <c r="A910" s="11"/>
      <c r="B910" s="1"/>
      <c r="C910" s="37"/>
      <c r="D910" s="209"/>
      <c r="E910" s="210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0"/>
        <v>0</v>
      </c>
      <c r="I910" s="12"/>
    </row>
    <row r="911" spans="1:9" ht="12" hidden="1" customHeight="1">
      <c r="A911" s="11"/>
      <c r="B911" s="1"/>
      <c r="C911" s="36"/>
      <c r="D911" s="209"/>
      <c r="E911" s="210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0"/>
        <v>0</v>
      </c>
      <c r="I911" s="12"/>
    </row>
    <row r="912" spans="1:9" ht="12.4" hidden="1" customHeight="1">
      <c r="A912" s="11"/>
      <c r="B912" s="1"/>
      <c r="C912" s="36"/>
      <c r="D912" s="209"/>
      <c r="E912" s="210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0"/>
        <v>0</v>
      </c>
      <c r="I912" s="12"/>
    </row>
    <row r="913" spans="1:9" ht="12.4" hidden="1" customHeight="1">
      <c r="A913" s="11"/>
      <c r="B913" s="1"/>
      <c r="C913" s="36"/>
      <c r="D913" s="209"/>
      <c r="E913" s="210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0"/>
        <v>0</v>
      </c>
      <c r="I913" s="12"/>
    </row>
    <row r="914" spans="1:9" ht="12.4" hidden="1" customHeight="1">
      <c r="A914" s="11"/>
      <c r="B914" s="1"/>
      <c r="C914" s="36"/>
      <c r="D914" s="209"/>
      <c r="E914" s="210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0"/>
        <v>0</v>
      </c>
      <c r="I914" s="12"/>
    </row>
    <row r="915" spans="1:9" ht="12.4" hidden="1" customHeight="1">
      <c r="A915" s="11"/>
      <c r="B915" s="1"/>
      <c r="C915" s="36"/>
      <c r="D915" s="209"/>
      <c r="E915" s="210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0"/>
        <v>0</v>
      </c>
      <c r="I915" s="12"/>
    </row>
    <row r="916" spans="1:9" ht="12.4" hidden="1" customHeight="1">
      <c r="A916" s="11"/>
      <c r="B916" s="1"/>
      <c r="C916" s="36"/>
      <c r="D916" s="209"/>
      <c r="E916" s="210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0"/>
        <v>0</v>
      </c>
      <c r="I916" s="12"/>
    </row>
    <row r="917" spans="1:9" ht="12.4" hidden="1" customHeight="1">
      <c r="A917" s="11"/>
      <c r="B917" s="1"/>
      <c r="C917" s="36"/>
      <c r="D917" s="209"/>
      <c r="E917" s="210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0"/>
        <v>0</v>
      </c>
      <c r="I917" s="12"/>
    </row>
    <row r="918" spans="1:9" ht="12.4" hidden="1" customHeight="1">
      <c r="A918" s="11"/>
      <c r="B918" s="1"/>
      <c r="C918" s="36"/>
      <c r="D918" s="209"/>
      <c r="E918" s="210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0"/>
        <v>0</v>
      </c>
      <c r="I918" s="12"/>
    </row>
    <row r="919" spans="1:9" ht="12.4" hidden="1" customHeight="1">
      <c r="A919" s="11"/>
      <c r="B919" s="1"/>
      <c r="C919" s="36"/>
      <c r="D919" s="209"/>
      <c r="E919" s="210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0"/>
        <v>0</v>
      </c>
      <c r="I919" s="12"/>
    </row>
    <row r="920" spans="1:9" ht="12.4" hidden="1" customHeight="1">
      <c r="A920" s="11"/>
      <c r="B920" s="1"/>
      <c r="C920" s="36"/>
      <c r="D920" s="209"/>
      <c r="E920" s="210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0"/>
        <v>0</v>
      </c>
      <c r="I920" s="12"/>
    </row>
    <row r="921" spans="1:9" ht="12.4" hidden="1" customHeight="1">
      <c r="A921" s="11"/>
      <c r="B921" s="1"/>
      <c r="C921" s="36"/>
      <c r="D921" s="209"/>
      <c r="E921" s="210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0"/>
        <v>0</v>
      </c>
      <c r="I921" s="12"/>
    </row>
    <row r="922" spans="1:9" ht="12.4" hidden="1" customHeight="1">
      <c r="A922" s="11"/>
      <c r="B922" s="1"/>
      <c r="C922" s="36"/>
      <c r="D922" s="209"/>
      <c r="E922" s="210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0"/>
        <v>0</v>
      </c>
      <c r="I922" s="12"/>
    </row>
    <row r="923" spans="1:9" ht="12.4" hidden="1" customHeight="1">
      <c r="A923" s="11"/>
      <c r="B923" s="1"/>
      <c r="C923" s="36"/>
      <c r="D923" s="209"/>
      <c r="E923" s="210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0"/>
        <v>0</v>
      </c>
      <c r="I923" s="12"/>
    </row>
    <row r="924" spans="1:9" ht="12.4" hidden="1" customHeight="1">
      <c r="A924" s="11"/>
      <c r="B924" s="1"/>
      <c r="C924" s="36"/>
      <c r="D924" s="209"/>
      <c r="E924" s="210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0"/>
        <v>0</v>
      </c>
      <c r="I924" s="12"/>
    </row>
    <row r="925" spans="1:9" ht="12.4" hidden="1" customHeight="1">
      <c r="A925" s="11"/>
      <c r="B925" s="1"/>
      <c r="C925" s="36"/>
      <c r="D925" s="209"/>
      <c r="E925" s="210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0"/>
        <v>0</v>
      </c>
      <c r="I925" s="12"/>
    </row>
    <row r="926" spans="1:9" ht="12.4" hidden="1" customHeight="1">
      <c r="A926" s="11"/>
      <c r="B926" s="1"/>
      <c r="C926" s="36"/>
      <c r="D926" s="209"/>
      <c r="E926" s="210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0"/>
        <v>0</v>
      </c>
      <c r="I926" s="12"/>
    </row>
    <row r="927" spans="1:9" ht="12.4" hidden="1" customHeight="1">
      <c r="A927" s="11"/>
      <c r="B927" s="1"/>
      <c r="C927" s="36"/>
      <c r="D927" s="209"/>
      <c r="E927" s="210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0"/>
        <v>0</v>
      </c>
      <c r="I927" s="12"/>
    </row>
    <row r="928" spans="1:9" ht="12.4" hidden="1" customHeight="1">
      <c r="A928" s="11"/>
      <c r="B928" s="1"/>
      <c r="C928" s="36"/>
      <c r="D928" s="209"/>
      <c r="E928" s="210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0"/>
        <v>0</v>
      </c>
      <c r="I928" s="12"/>
    </row>
    <row r="929" spans="1:9" ht="12.4" hidden="1" customHeight="1">
      <c r="A929" s="11"/>
      <c r="B929" s="1"/>
      <c r="C929" s="36"/>
      <c r="D929" s="209"/>
      <c r="E929" s="210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0"/>
        <v>0</v>
      </c>
      <c r="I929" s="12"/>
    </row>
    <row r="930" spans="1:9" ht="12.4" hidden="1" customHeight="1">
      <c r="A930" s="11"/>
      <c r="B930" s="1"/>
      <c r="C930" s="36"/>
      <c r="D930" s="209"/>
      <c r="E930" s="210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0"/>
        <v>0</v>
      </c>
      <c r="I930" s="12"/>
    </row>
    <row r="931" spans="1:9" ht="12.4" hidden="1" customHeight="1">
      <c r="A931" s="11"/>
      <c r="B931" s="1"/>
      <c r="C931" s="36"/>
      <c r="D931" s="209"/>
      <c r="E931" s="210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0"/>
        <v>0</v>
      </c>
      <c r="I931" s="12"/>
    </row>
    <row r="932" spans="1:9" ht="12.4" hidden="1" customHeight="1">
      <c r="A932" s="11"/>
      <c r="B932" s="1"/>
      <c r="C932" s="36"/>
      <c r="D932" s="209"/>
      <c r="E932" s="210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0"/>
        <v>0</v>
      </c>
      <c r="I932" s="12"/>
    </row>
    <row r="933" spans="1:9" ht="12.4" hidden="1" customHeight="1">
      <c r="A933" s="11"/>
      <c r="B933" s="1"/>
      <c r="C933" s="36"/>
      <c r="D933" s="209"/>
      <c r="E933" s="210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0"/>
        <v>0</v>
      </c>
      <c r="I933" s="12"/>
    </row>
    <row r="934" spans="1:9" ht="12.4" hidden="1" customHeight="1">
      <c r="A934" s="11"/>
      <c r="B934" s="1"/>
      <c r="C934" s="36"/>
      <c r="D934" s="209"/>
      <c r="E934" s="210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0"/>
        <v>0</v>
      </c>
      <c r="I934" s="12"/>
    </row>
    <row r="935" spans="1:9" ht="12.4" hidden="1" customHeight="1">
      <c r="A935" s="11"/>
      <c r="B935" s="1"/>
      <c r="C935" s="36"/>
      <c r="D935" s="209"/>
      <c r="E935" s="210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0"/>
        <v>0</v>
      </c>
      <c r="I935" s="12"/>
    </row>
    <row r="936" spans="1:9" ht="12.4" hidden="1" customHeight="1">
      <c r="A936" s="11"/>
      <c r="B936" s="1"/>
      <c r="C936" s="36"/>
      <c r="D936" s="209"/>
      <c r="E936" s="210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0"/>
        <v>0</v>
      </c>
      <c r="I936" s="12"/>
    </row>
    <row r="937" spans="1:9" ht="12.4" hidden="1" customHeight="1">
      <c r="A937" s="11"/>
      <c r="B937" s="1"/>
      <c r="C937" s="36"/>
      <c r="D937" s="209"/>
      <c r="E937" s="210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 t="shared" si="20"/>
        <v>0</v>
      </c>
      <c r="I937" s="12"/>
    </row>
    <row r="938" spans="1:9" ht="12.4" hidden="1" customHeight="1">
      <c r="A938" s="11"/>
      <c r="B938" s="1"/>
      <c r="C938" s="37"/>
      <c r="D938" s="209"/>
      <c r="E938" s="210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>ROUND(IF(ISNUMBER(B938), G938*B938, 0),5)</f>
        <v>0</v>
      </c>
      <c r="I938" s="12"/>
    </row>
    <row r="939" spans="1:9" ht="12" hidden="1" customHeight="1">
      <c r="A939" s="11"/>
      <c r="B939" s="1"/>
      <c r="C939" s="36"/>
      <c r="D939" s="209"/>
      <c r="E939" s="210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ref="H939:H1002" si="21">ROUND(IF(ISNUMBER(B939), G939*B939, 0),5)</f>
        <v>0</v>
      </c>
      <c r="I939" s="12"/>
    </row>
    <row r="940" spans="1:9" ht="12.4" hidden="1" customHeight="1">
      <c r="A940" s="11"/>
      <c r="B940" s="1"/>
      <c r="C940" s="36"/>
      <c r="D940" s="209"/>
      <c r="E940" s="210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1"/>
        <v>0</v>
      </c>
      <c r="I940" s="12"/>
    </row>
    <row r="941" spans="1:9" ht="12.4" hidden="1" customHeight="1">
      <c r="A941" s="11"/>
      <c r="B941" s="1"/>
      <c r="C941" s="36"/>
      <c r="D941" s="209"/>
      <c r="E941" s="210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1"/>
        <v>0</v>
      </c>
      <c r="I941" s="12"/>
    </row>
    <row r="942" spans="1:9" ht="12.4" hidden="1" customHeight="1">
      <c r="A942" s="11"/>
      <c r="B942" s="1"/>
      <c r="C942" s="36"/>
      <c r="D942" s="209"/>
      <c r="E942" s="210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1"/>
        <v>0</v>
      </c>
      <c r="I942" s="12"/>
    </row>
    <row r="943" spans="1:9" ht="12.4" hidden="1" customHeight="1">
      <c r="A943" s="11"/>
      <c r="B943" s="1"/>
      <c r="C943" s="36"/>
      <c r="D943" s="209"/>
      <c r="E943" s="210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1"/>
        <v>0</v>
      </c>
      <c r="I943" s="12"/>
    </row>
    <row r="944" spans="1:9" ht="12.4" hidden="1" customHeight="1">
      <c r="A944" s="11"/>
      <c r="B944" s="1"/>
      <c r="C944" s="36"/>
      <c r="D944" s="209"/>
      <c r="E944" s="210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1"/>
        <v>0</v>
      </c>
      <c r="I944" s="12"/>
    </row>
    <row r="945" spans="1:9" ht="12.4" hidden="1" customHeight="1">
      <c r="A945" s="11"/>
      <c r="B945" s="1"/>
      <c r="C945" s="36"/>
      <c r="D945" s="209"/>
      <c r="E945" s="210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1"/>
        <v>0</v>
      </c>
      <c r="I945" s="12"/>
    </row>
    <row r="946" spans="1:9" ht="12.4" hidden="1" customHeight="1">
      <c r="A946" s="11"/>
      <c r="B946" s="1"/>
      <c r="C946" s="36"/>
      <c r="D946" s="209"/>
      <c r="E946" s="210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1"/>
        <v>0</v>
      </c>
      <c r="I946" s="12"/>
    </row>
    <row r="947" spans="1:9" ht="12.4" hidden="1" customHeight="1">
      <c r="A947" s="11"/>
      <c r="B947" s="1"/>
      <c r="C947" s="36"/>
      <c r="D947" s="209"/>
      <c r="E947" s="210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1"/>
        <v>0</v>
      </c>
      <c r="I947" s="12"/>
    </row>
    <row r="948" spans="1:9" ht="12.4" hidden="1" customHeight="1">
      <c r="A948" s="11"/>
      <c r="B948" s="1"/>
      <c r="C948" s="36"/>
      <c r="D948" s="209"/>
      <c r="E948" s="210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1"/>
        <v>0</v>
      </c>
      <c r="I948" s="12"/>
    </row>
    <row r="949" spans="1:9" ht="12.4" hidden="1" customHeight="1">
      <c r="A949" s="11"/>
      <c r="B949" s="1"/>
      <c r="C949" s="36"/>
      <c r="D949" s="209"/>
      <c r="E949" s="210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1"/>
        <v>0</v>
      </c>
      <c r="I949" s="12"/>
    </row>
    <row r="950" spans="1:9" ht="12.4" hidden="1" customHeight="1">
      <c r="A950" s="11"/>
      <c r="B950" s="1"/>
      <c r="C950" s="36"/>
      <c r="D950" s="209"/>
      <c r="E950" s="210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1"/>
        <v>0</v>
      </c>
      <c r="I950" s="12"/>
    </row>
    <row r="951" spans="1:9" ht="12.4" hidden="1" customHeight="1">
      <c r="A951" s="11"/>
      <c r="B951" s="1"/>
      <c r="C951" s="36"/>
      <c r="D951" s="209"/>
      <c r="E951" s="210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1"/>
        <v>0</v>
      </c>
      <c r="I951" s="12"/>
    </row>
    <row r="952" spans="1:9" ht="12" hidden="1" customHeight="1">
      <c r="A952" s="11"/>
      <c r="B952" s="1"/>
      <c r="C952" s="36"/>
      <c r="D952" s="209"/>
      <c r="E952" s="210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1"/>
        <v>0</v>
      </c>
      <c r="I952" s="12"/>
    </row>
    <row r="953" spans="1:9" ht="12.4" hidden="1" customHeight="1">
      <c r="A953" s="11"/>
      <c r="B953" s="1"/>
      <c r="C953" s="36"/>
      <c r="D953" s="209"/>
      <c r="E953" s="210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1"/>
        <v>0</v>
      </c>
      <c r="I953" s="12"/>
    </row>
    <row r="954" spans="1:9" ht="12.4" hidden="1" customHeight="1">
      <c r="A954" s="11"/>
      <c r="B954" s="1"/>
      <c r="C954" s="36"/>
      <c r="D954" s="209"/>
      <c r="E954" s="210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1"/>
        <v>0</v>
      </c>
      <c r="I954" s="12"/>
    </row>
    <row r="955" spans="1:9" ht="12.4" hidden="1" customHeight="1">
      <c r="A955" s="11"/>
      <c r="B955" s="1"/>
      <c r="C955" s="36"/>
      <c r="D955" s="209"/>
      <c r="E955" s="210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1"/>
        <v>0</v>
      </c>
      <c r="I955" s="12"/>
    </row>
    <row r="956" spans="1:9" ht="12.4" hidden="1" customHeight="1">
      <c r="A956" s="11"/>
      <c r="B956" s="1"/>
      <c r="C956" s="36"/>
      <c r="D956" s="209"/>
      <c r="E956" s="210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1"/>
        <v>0</v>
      </c>
      <c r="I956" s="12"/>
    </row>
    <row r="957" spans="1:9" ht="12.4" hidden="1" customHeight="1">
      <c r="A957" s="11"/>
      <c r="B957" s="1"/>
      <c r="C957" s="36"/>
      <c r="D957" s="209"/>
      <c r="E957" s="210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1"/>
        <v>0</v>
      </c>
      <c r="I957" s="12"/>
    </row>
    <row r="958" spans="1:9" ht="12.4" hidden="1" customHeight="1">
      <c r="A958" s="11"/>
      <c r="B958" s="1"/>
      <c r="C958" s="36"/>
      <c r="D958" s="209"/>
      <c r="E958" s="210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1"/>
        <v>0</v>
      </c>
      <c r="I958" s="12"/>
    </row>
    <row r="959" spans="1:9" ht="12.4" hidden="1" customHeight="1">
      <c r="A959" s="11"/>
      <c r="B959" s="1"/>
      <c r="C959" s="36"/>
      <c r="D959" s="209"/>
      <c r="E959" s="210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1"/>
        <v>0</v>
      </c>
      <c r="I959" s="12"/>
    </row>
    <row r="960" spans="1:9" ht="12.4" hidden="1" customHeight="1">
      <c r="A960" s="11"/>
      <c r="B960" s="1"/>
      <c r="C960" s="36"/>
      <c r="D960" s="209"/>
      <c r="E960" s="210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1"/>
        <v>0</v>
      </c>
      <c r="I960" s="12"/>
    </row>
    <row r="961" spans="1:9" ht="12.4" hidden="1" customHeight="1">
      <c r="A961" s="11"/>
      <c r="B961" s="1"/>
      <c r="C961" s="36"/>
      <c r="D961" s="209"/>
      <c r="E961" s="210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1"/>
        <v>0</v>
      </c>
      <c r="I961" s="12"/>
    </row>
    <row r="962" spans="1:9" ht="12.4" hidden="1" customHeight="1">
      <c r="A962" s="11"/>
      <c r="B962" s="1"/>
      <c r="C962" s="36"/>
      <c r="D962" s="209"/>
      <c r="E962" s="210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1"/>
        <v>0</v>
      </c>
      <c r="I962" s="12"/>
    </row>
    <row r="963" spans="1:9" ht="12.4" hidden="1" customHeight="1">
      <c r="A963" s="11"/>
      <c r="B963" s="1"/>
      <c r="C963" s="36"/>
      <c r="D963" s="209"/>
      <c r="E963" s="210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1"/>
        <v>0</v>
      </c>
      <c r="I963" s="12"/>
    </row>
    <row r="964" spans="1:9" ht="12.4" hidden="1" customHeight="1">
      <c r="A964" s="11"/>
      <c r="B964" s="1"/>
      <c r="C964" s="36"/>
      <c r="D964" s="209"/>
      <c r="E964" s="210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1"/>
        <v>0</v>
      </c>
      <c r="I964" s="12"/>
    </row>
    <row r="965" spans="1:9" ht="12.4" hidden="1" customHeight="1">
      <c r="A965" s="11"/>
      <c r="B965" s="1"/>
      <c r="C965" s="36"/>
      <c r="D965" s="209"/>
      <c r="E965" s="210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1"/>
        <v>0</v>
      </c>
      <c r="I965" s="12"/>
    </row>
    <row r="966" spans="1:9" ht="12.4" hidden="1" customHeight="1">
      <c r="A966" s="11"/>
      <c r="B966" s="1"/>
      <c r="C966" s="36"/>
      <c r="D966" s="209"/>
      <c r="E966" s="210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1"/>
        <v>0</v>
      </c>
      <c r="I966" s="12"/>
    </row>
    <row r="967" spans="1:9" ht="12.4" hidden="1" customHeight="1">
      <c r="A967" s="11"/>
      <c r="B967" s="1"/>
      <c r="C967" s="36"/>
      <c r="D967" s="209"/>
      <c r="E967" s="210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1"/>
        <v>0</v>
      </c>
      <c r="I967" s="12"/>
    </row>
    <row r="968" spans="1:9" ht="12.4" hidden="1" customHeight="1">
      <c r="A968" s="11"/>
      <c r="B968" s="1"/>
      <c r="C968" s="36"/>
      <c r="D968" s="209"/>
      <c r="E968" s="210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1"/>
        <v>0</v>
      </c>
      <c r="I968" s="12"/>
    </row>
    <row r="969" spans="1:9" ht="12.4" hidden="1" customHeight="1">
      <c r="A969" s="11"/>
      <c r="B969" s="1"/>
      <c r="C969" s="36"/>
      <c r="D969" s="209"/>
      <c r="E969" s="210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1"/>
        <v>0</v>
      </c>
      <c r="I969" s="12"/>
    </row>
    <row r="970" spans="1:9" ht="12.4" hidden="1" customHeight="1">
      <c r="A970" s="11"/>
      <c r="B970" s="1"/>
      <c r="C970" s="36"/>
      <c r="D970" s="209"/>
      <c r="E970" s="210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1"/>
        <v>0</v>
      </c>
      <c r="I970" s="12"/>
    </row>
    <row r="971" spans="1:9" ht="12.4" hidden="1" customHeight="1">
      <c r="A971" s="11"/>
      <c r="B971" s="1"/>
      <c r="C971" s="36"/>
      <c r="D971" s="209"/>
      <c r="E971" s="210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1"/>
        <v>0</v>
      </c>
      <c r="I971" s="12"/>
    </row>
    <row r="972" spans="1:9" ht="12.4" hidden="1" customHeight="1">
      <c r="A972" s="11"/>
      <c r="B972" s="1"/>
      <c r="C972" s="36"/>
      <c r="D972" s="209"/>
      <c r="E972" s="210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1"/>
        <v>0</v>
      </c>
      <c r="I972" s="12"/>
    </row>
    <row r="973" spans="1:9" ht="12.4" hidden="1" customHeight="1">
      <c r="A973" s="11"/>
      <c r="B973" s="1"/>
      <c r="C973" s="36"/>
      <c r="D973" s="209"/>
      <c r="E973" s="210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1"/>
        <v>0</v>
      </c>
      <c r="I973" s="12"/>
    </row>
    <row r="974" spans="1:9" ht="12.4" hidden="1" customHeight="1">
      <c r="A974" s="11"/>
      <c r="B974" s="1"/>
      <c r="C974" s="36"/>
      <c r="D974" s="209"/>
      <c r="E974" s="210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1"/>
        <v>0</v>
      </c>
      <c r="I974" s="12"/>
    </row>
    <row r="975" spans="1:9" ht="12.4" hidden="1" customHeight="1">
      <c r="A975" s="11"/>
      <c r="B975" s="1"/>
      <c r="C975" s="37"/>
      <c r="D975" s="209"/>
      <c r="E975" s="210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1"/>
        <v>0</v>
      </c>
      <c r="I975" s="12"/>
    </row>
    <row r="976" spans="1:9" ht="12" hidden="1" customHeight="1">
      <c r="A976" s="11"/>
      <c r="B976" s="1"/>
      <c r="C976" s="36"/>
      <c r="D976" s="209"/>
      <c r="E976" s="210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1"/>
        <v>0</v>
      </c>
      <c r="I976" s="12"/>
    </row>
    <row r="977" spans="1:9" ht="12.4" hidden="1" customHeight="1">
      <c r="A977" s="11"/>
      <c r="B977" s="1"/>
      <c r="C977" s="36"/>
      <c r="D977" s="209"/>
      <c r="E977" s="210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1"/>
        <v>0</v>
      </c>
      <c r="I977" s="12"/>
    </row>
    <row r="978" spans="1:9" ht="12.4" hidden="1" customHeight="1">
      <c r="A978" s="11"/>
      <c r="B978" s="1"/>
      <c r="C978" s="36"/>
      <c r="D978" s="209"/>
      <c r="E978" s="210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1"/>
        <v>0</v>
      </c>
      <c r="I978" s="12"/>
    </row>
    <row r="979" spans="1:9" ht="12.4" hidden="1" customHeight="1">
      <c r="A979" s="11"/>
      <c r="B979" s="1"/>
      <c r="C979" s="36"/>
      <c r="D979" s="209"/>
      <c r="E979" s="210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1"/>
        <v>0</v>
      </c>
      <c r="I979" s="12"/>
    </row>
    <row r="980" spans="1:9" ht="12.4" hidden="1" customHeight="1">
      <c r="A980" s="11"/>
      <c r="B980" s="1"/>
      <c r="C980" s="36"/>
      <c r="D980" s="209"/>
      <c r="E980" s="210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1"/>
        <v>0</v>
      </c>
      <c r="I980" s="12"/>
    </row>
    <row r="981" spans="1:9" ht="12.4" hidden="1" customHeight="1">
      <c r="A981" s="11"/>
      <c r="B981" s="1"/>
      <c r="C981" s="36"/>
      <c r="D981" s="209"/>
      <c r="E981" s="210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1"/>
        <v>0</v>
      </c>
      <c r="I981" s="12"/>
    </row>
    <row r="982" spans="1:9" ht="12.4" hidden="1" customHeight="1">
      <c r="A982" s="11"/>
      <c r="B982" s="1"/>
      <c r="C982" s="36"/>
      <c r="D982" s="209"/>
      <c r="E982" s="210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1"/>
        <v>0</v>
      </c>
      <c r="I982" s="12"/>
    </row>
    <row r="983" spans="1:9" ht="12.4" hidden="1" customHeight="1">
      <c r="A983" s="11"/>
      <c r="B983" s="1"/>
      <c r="C983" s="36"/>
      <c r="D983" s="209"/>
      <c r="E983" s="210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1"/>
        <v>0</v>
      </c>
      <c r="I983" s="12"/>
    </row>
    <row r="984" spans="1:9" ht="12.4" hidden="1" customHeight="1">
      <c r="A984" s="11"/>
      <c r="B984" s="1"/>
      <c r="C984" s="36"/>
      <c r="D984" s="209"/>
      <c r="E984" s="210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1"/>
        <v>0</v>
      </c>
      <c r="I984" s="12"/>
    </row>
    <row r="985" spans="1:9" ht="12.4" hidden="1" customHeight="1">
      <c r="A985" s="11"/>
      <c r="B985" s="1"/>
      <c r="C985" s="36"/>
      <c r="D985" s="209"/>
      <c r="E985" s="210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1"/>
        <v>0</v>
      </c>
      <c r="I985" s="12"/>
    </row>
    <row r="986" spans="1:9" ht="12.4" hidden="1" customHeight="1">
      <c r="A986" s="11"/>
      <c r="B986" s="1"/>
      <c r="C986" s="36"/>
      <c r="D986" s="209"/>
      <c r="E986" s="210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1"/>
        <v>0</v>
      </c>
      <c r="I986" s="12"/>
    </row>
    <row r="987" spans="1:9" ht="12.4" hidden="1" customHeight="1">
      <c r="A987" s="11"/>
      <c r="B987" s="1"/>
      <c r="C987" s="36"/>
      <c r="D987" s="209"/>
      <c r="E987" s="210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1"/>
        <v>0</v>
      </c>
      <c r="I987" s="12"/>
    </row>
    <row r="988" spans="1:9" ht="12.4" hidden="1" customHeight="1">
      <c r="A988" s="11"/>
      <c r="B988" s="1"/>
      <c r="C988" s="36"/>
      <c r="D988" s="209"/>
      <c r="E988" s="210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1"/>
        <v>0</v>
      </c>
      <c r="I988" s="12"/>
    </row>
    <row r="989" spans="1:9" ht="12.4" hidden="1" customHeight="1">
      <c r="A989" s="11"/>
      <c r="B989" s="1"/>
      <c r="C989" s="36"/>
      <c r="D989" s="209"/>
      <c r="E989" s="210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1"/>
        <v>0</v>
      </c>
      <c r="I989" s="12"/>
    </row>
    <row r="990" spans="1:9" ht="12.4" hidden="1" customHeight="1">
      <c r="A990" s="11"/>
      <c r="B990" s="1"/>
      <c r="C990" s="36"/>
      <c r="D990" s="209"/>
      <c r="E990" s="210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1"/>
        <v>0</v>
      </c>
      <c r="I990" s="12"/>
    </row>
    <row r="991" spans="1:9" ht="12.4" hidden="1" customHeight="1">
      <c r="A991" s="11"/>
      <c r="B991" s="1"/>
      <c r="C991" s="36"/>
      <c r="D991" s="209"/>
      <c r="E991" s="210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1"/>
        <v>0</v>
      </c>
      <c r="I991" s="12"/>
    </row>
    <row r="992" spans="1:9" ht="12.4" hidden="1" customHeight="1">
      <c r="A992" s="11"/>
      <c r="B992" s="1"/>
      <c r="C992" s="36"/>
      <c r="D992" s="209"/>
      <c r="E992" s="210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1"/>
        <v>0</v>
      </c>
      <c r="I992" s="12"/>
    </row>
    <row r="993" spans="1:9" ht="12.4" hidden="1" customHeight="1">
      <c r="A993" s="11"/>
      <c r="B993" s="1"/>
      <c r="C993" s="36"/>
      <c r="D993" s="209"/>
      <c r="E993" s="210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1"/>
        <v>0</v>
      </c>
      <c r="I993" s="12"/>
    </row>
    <row r="994" spans="1:9" ht="12.4" hidden="1" customHeight="1">
      <c r="A994" s="11"/>
      <c r="B994" s="1"/>
      <c r="C994" s="36"/>
      <c r="D994" s="209"/>
      <c r="E994" s="210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1"/>
        <v>0</v>
      </c>
      <c r="I994" s="12"/>
    </row>
    <row r="995" spans="1:9" ht="12.4" hidden="1" customHeight="1">
      <c r="A995" s="11"/>
      <c r="B995" s="1"/>
      <c r="C995" s="36"/>
      <c r="D995" s="209"/>
      <c r="E995" s="210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1"/>
        <v>0</v>
      </c>
      <c r="I995" s="12"/>
    </row>
    <row r="996" spans="1:9" ht="12.4" hidden="1" customHeight="1">
      <c r="A996" s="11"/>
      <c r="B996" s="1"/>
      <c r="C996" s="36"/>
      <c r="D996" s="209"/>
      <c r="E996" s="210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1"/>
        <v>0</v>
      </c>
      <c r="I996" s="12"/>
    </row>
    <row r="997" spans="1:9" ht="12.4" hidden="1" customHeight="1">
      <c r="A997" s="11"/>
      <c r="B997" s="1"/>
      <c r="C997" s="36"/>
      <c r="D997" s="209"/>
      <c r="E997" s="210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1"/>
        <v>0</v>
      </c>
      <c r="I997" s="12"/>
    </row>
    <row r="998" spans="1:9" ht="12.4" hidden="1" customHeight="1">
      <c r="A998" s="11"/>
      <c r="B998" s="1"/>
      <c r="C998" s="36"/>
      <c r="D998" s="209"/>
      <c r="E998" s="210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1"/>
        <v>0</v>
      </c>
      <c r="I998" s="12"/>
    </row>
    <row r="999" spans="1:9" ht="12.4" hidden="1" customHeight="1">
      <c r="A999" s="11"/>
      <c r="B999" s="1"/>
      <c r="C999" s="36"/>
      <c r="D999" s="209"/>
      <c r="E999" s="210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1"/>
        <v>0</v>
      </c>
      <c r="I999" s="12"/>
    </row>
    <row r="1000" spans="1:9" ht="12.4" hidden="1" customHeight="1">
      <c r="A1000" s="11"/>
      <c r="B1000" s="1"/>
      <c r="C1000" s="36"/>
      <c r="D1000" s="209"/>
      <c r="E1000" s="210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1"/>
        <v>0</v>
      </c>
      <c r="I1000" s="12"/>
    </row>
    <row r="1001" spans="1:9" ht="12.4" hidden="1" customHeight="1">
      <c r="A1001" s="11"/>
      <c r="B1001" s="1"/>
      <c r="C1001" s="36"/>
      <c r="D1001" s="209"/>
      <c r="E1001" s="210"/>
      <c r="F1001" s="41" t="str">
        <f>VLOOKUP(C1001,'[2]Acha Air Sales Price List'!$B$1:$D$65536,3,FALSE)</f>
        <v>Exchange rate :</v>
      </c>
      <c r="G1001" s="19">
        <f>ROUND(IF(ISBLANK(C1001),0,VLOOKUP(C1001,'[2]Acha Air Sales Price List'!$B$1:$X$65536,12,FALSE)*$L$14),2)</f>
        <v>0</v>
      </c>
      <c r="H1001" s="20">
        <f t="shared" si="21"/>
        <v>0</v>
      </c>
      <c r="I1001" s="12"/>
    </row>
    <row r="1002" spans="1:9" ht="12.4" customHeight="1">
      <c r="A1002" s="11"/>
      <c r="B1002" s="1"/>
      <c r="C1002" s="100"/>
      <c r="D1002" s="141"/>
      <c r="E1002" s="138"/>
      <c r="F1002" s="41"/>
      <c r="G1002" s="19">
        <f>ROUND(IF(ISBLANK(C1002),0,VLOOKUP(C1002,'[2]Acha Air Sales Price List'!$B$1:$X$65536,12,FALSE)*$L$14),2)</f>
        <v>0</v>
      </c>
      <c r="H1002" s="20">
        <f t="shared" si="21"/>
        <v>0</v>
      </c>
      <c r="I1002" s="12"/>
    </row>
    <row r="1003" spans="1:9">
      <c r="A1003" s="11"/>
      <c r="B1003" s="1"/>
      <c r="C1003" s="37"/>
      <c r="D1003" s="141"/>
      <c r="E1003" s="138"/>
      <c r="F1003" s="41" t="s">
        <v>197</v>
      </c>
      <c r="G1003" s="19"/>
      <c r="H1003" s="20">
        <f>SUM(H20:H1002)</f>
        <v>66307.689999999915</v>
      </c>
      <c r="I1003" s="12"/>
    </row>
    <row r="1004" spans="1:9">
      <c r="A1004" s="11"/>
      <c r="B1004" s="1"/>
      <c r="C1004" s="37"/>
      <c r="D1004" s="141"/>
      <c r="E1004" s="138"/>
      <c r="F1004" s="41" t="s">
        <v>196</v>
      </c>
      <c r="G1004" s="19"/>
      <c r="H1004" s="20">
        <f>ROUND(H1003*-0.05,2)</f>
        <v>-3315.38</v>
      </c>
      <c r="I1004" s="12"/>
    </row>
    <row r="1005" spans="1:9">
      <c r="A1005" s="11"/>
      <c r="B1005" s="1"/>
      <c r="C1005" s="137"/>
      <c r="D1005" s="141"/>
      <c r="E1005" s="138"/>
      <c r="F1005" s="41" t="s">
        <v>198</v>
      </c>
      <c r="G1005" s="19"/>
      <c r="H1005" s="20">
        <v>-92.31</v>
      </c>
      <c r="I1005" s="12"/>
    </row>
    <row r="1006" spans="1:9" ht="12.4" customHeight="1" thickBot="1">
      <c r="A1006" s="11"/>
      <c r="B1006" s="21"/>
      <c r="C1006" s="22"/>
      <c r="D1006" s="145"/>
      <c r="E1006" s="144"/>
      <c r="F1006" s="42"/>
      <c r="G1006" s="23">
        <f>ROUND(IF(ISBLANK(C1006),0,VLOOKUP(C1006,'[2]Acha Air Sales Price List'!$B$1:$X$65536,12,FALSE)*$W$14),2)</f>
        <v>0</v>
      </c>
      <c r="H1006" s="24">
        <f>ROUND(IF(ISNUMBER(B1006), G1006*B1006, 0),5)</f>
        <v>0</v>
      </c>
      <c r="I1006" s="12"/>
    </row>
    <row r="1007" spans="1:9" ht="13.5" thickBot="1">
      <c r="A1007" s="11"/>
      <c r="B1007" s="2"/>
      <c r="C1007" s="2"/>
      <c r="D1007" s="2"/>
      <c r="E1007" s="2"/>
      <c r="F1007" s="2"/>
      <c r="G1007" s="31"/>
      <c r="H1007" s="32"/>
      <c r="I1007" s="12"/>
    </row>
    <row r="1008" spans="1:9" ht="16.5" thickBot="1">
      <c r="A1008" s="11"/>
      <c r="B1008" s="30" t="s">
        <v>17</v>
      </c>
      <c r="C1008" s="3"/>
      <c r="D1008" s="3"/>
      <c r="E1008" s="3"/>
      <c r="F1008" s="3"/>
      <c r="G1008" s="33" t="s">
        <v>195</v>
      </c>
      <c r="H1008" s="34">
        <f>SUM(H1003:H1006)</f>
        <v>62899.99999999992</v>
      </c>
      <c r="I1008" s="12"/>
    </row>
    <row r="1009" spans="1:9" ht="16.5" thickBot="1">
      <c r="A1009" s="11"/>
      <c r="B1009" s="30"/>
      <c r="C1009" s="3"/>
      <c r="D1009" s="3"/>
      <c r="E1009" s="3"/>
      <c r="F1009" s="3"/>
      <c r="G1009" s="33" t="s">
        <v>22</v>
      </c>
      <c r="H1009" s="34">
        <f>H1008/37.96</f>
        <v>1657.0073761854562</v>
      </c>
      <c r="I1009" s="12"/>
    </row>
    <row r="1010" spans="1:9" ht="10.5" customHeight="1">
      <c r="A1010" s="16"/>
      <c r="B1010" s="17"/>
      <c r="C1010" s="17"/>
      <c r="D1010" s="17"/>
      <c r="E1010" s="17"/>
      <c r="F1010" s="17"/>
      <c r="G1010" s="17"/>
      <c r="H1010" s="17"/>
      <c r="I1010" s="18"/>
    </row>
    <row r="1014" spans="1:9">
      <c r="H1014" s="43"/>
    </row>
  </sheetData>
  <mergeCells count="834">
    <mergeCell ref="B13:D13"/>
    <mergeCell ref="G13:G14"/>
    <mergeCell ref="H13:H14"/>
    <mergeCell ref="B14:D14"/>
    <mergeCell ref="B9:D9"/>
    <mergeCell ref="G9:G10"/>
    <mergeCell ref="H9:H10"/>
    <mergeCell ref="B10:D10"/>
    <mergeCell ref="B11:D11"/>
    <mergeCell ref="G11:G12"/>
    <mergeCell ref="H11:H12"/>
    <mergeCell ref="B12:D12"/>
    <mergeCell ref="D183:E183"/>
    <mergeCell ref="D184:E184"/>
    <mergeCell ref="D185:E185"/>
    <mergeCell ref="D186:E186"/>
    <mergeCell ref="D187:E187"/>
    <mergeCell ref="D188:E188"/>
    <mergeCell ref="D180:E180"/>
    <mergeCell ref="D181:E181"/>
    <mergeCell ref="D182:E182"/>
    <mergeCell ref="D195:E195"/>
    <mergeCell ref="D196:E196"/>
    <mergeCell ref="D197:E197"/>
    <mergeCell ref="D198:E198"/>
    <mergeCell ref="D199:E199"/>
    <mergeCell ref="D200:E200"/>
    <mergeCell ref="D189:E189"/>
    <mergeCell ref="D190:E190"/>
    <mergeCell ref="D191:E191"/>
    <mergeCell ref="D192:E192"/>
    <mergeCell ref="D193:E193"/>
    <mergeCell ref="D194:E194"/>
    <mergeCell ref="D207:E207"/>
    <mergeCell ref="D208:E208"/>
    <mergeCell ref="D209:E209"/>
    <mergeCell ref="D210:E210"/>
    <mergeCell ref="D211:E211"/>
    <mergeCell ref="D212:E212"/>
    <mergeCell ref="D201:E201"/>
    <mergeCell ref="D202:E202"/>
    <mergeCell ref="D203:E203"/>
    <mergeCell ref="D204:E204"/>
    <mergeCell ref="D205:E205"/>
    <mergeCell ref="D206:E206"/>
    <mergeCell ref="D219:E219"/>
    <mergeCell ref="D220:E220"/>
    <mergeCell ref="D221:E221"/>
    <mergeCell ref="D222:E222"/>
    <mergeCell ref="D223:E223"/>
    <mergeCell ref="D224:E224"/>
    <mergeCell ref="D213:E213"/>
    <mergeCell ref="D214:E214"/>
    <mergeCell ref="D215:E215"/>
    <mergeCell ref="D216:E216"/>
    <mergeCell ref="D217:E217"/>
    <mergeCell ref="D218:E218"/>
    <mergeCell ref="D231:E231"/>
    <mergeCell ref="D232:E232"/>
    <mergeCell ref="D233:E233"/>
    <mergeCell ref="D234:E234"/>
    <mergeCell ref="D235:E235"/>
    <mergeCell ref="D236:E236"/>
    <mergeCell ref="D225:E225"/>
    <mergeCell ref="D226:E226"/>
    <mergeCell ref="D227:E227"/>
    <mergeCell ref="D228:E228"/>
    <mergeCell ref="D229:E229"/>
    <mergeCell ref="D230:E230"/>
    <mergeCell ref="D243:E243"/>
    <mergeCell ref="D244:E244"/>
    <mergeCell ref="D245:E245"/>
    <mergeCell ref="D246:E246"/>
    <mergeCell ref="D247:E247"/>
    <mergeCell ref="D248:E248"/>
    <mergeCell ref="D237:E237"/>
    <mergeCell ref="D238:E238"/>
    <mergeCell ref="D239:E239"/>
    <mergeCell ref="D240:E240"/>
    <mergeCell ref="D241:E241"/>
    <mergeCell ref="D242:E242"/>
    <mergeCell ref="D255:E255"/>
    <mergeCell ref="D256:E256"/>
    <mergeCell ref="D257:E257"/>
    <mergeCell ref="D258:E258"/>
    <mergeCell ref="D259:E259"/>
    <mergeCell ref="D260:E260"/>
    <mergeCell ref="D249:E249"/>
    <mergeCell ref="D250:E250"/>
    <mergeCell ref="D251:E251"/>
    <mergeCell ref="D252:E252"/>
    <mergeCell ref="D253:E253"/>
    <mergeCell ref="D254:E254"/>
    <mergeCell ref="D267:E267"/>
    <mergeCell ref="D268:E268"/>
    <mergeCell ref="D269:E269"/>
    <mergeCell ref="D270:E270"/>
    <mergeCell ref="D271:E271"/>
    <mergeCell ref="D272:E272"/>
    <mergeCell ref="D261:E261"/>
    <mergeCell ref="D262:E262"/>
    <mergeCell ref="D263:E263"/>
    <mergeCell ref="D264:E264"/>
    <mergeCell ref="D265:E265"/>
    <mergeCell ref="D266:E266"/>
    <mergeCell ref="D279:E279"/>
    <mergeCell ref="D280:E280"/>
    <mergeCell ref="D281:E281"/>
    <mergeCell ref="D282:E282"/>
    <mergeCell ref="D283:E283"/>
    <mergeCell ref="D284:E284"/>
    <mergeCell ref="D273:E273"/>
    <mergeCell ref="D274:E274"/>
    <mergeCell ref="D275:E275"/>
    <mergeCell ref="D276:E276"/>
    <mergeCell ref="D277:E277"/>
    <mergeCell ref="D278:E278"/>
    <mergeCell ref="D291:E291"/>
    <mergeCell ref="D292:E292"/>
    <mergeCell ref="D293:E293"/>
    <mergeCell ref="D294:E294"/>
    <mergeCell ref="D295:E295"/>
    <mergeCell ref="D296:E296"/>
    <mergeCell ref="D285:E285"/>
    <mergeCell ref="D286:E286"/>
    <mergeCell ref="D287:E287"/>
    <mergeCell ref="D288:E288"/>
    <mergeCell ref="D289:E289"/>
    <mergeCell ref="D290:E290"/>
    <mergeCell ref="D303:E303"/>
    <mergeCell ref="D304:E304"/>
    <mergeCell ref="D305:E305"/>
    <mergeCell ref="D306:E306"/>
    <mergeCell ref="D307:E307"/>
    <mergeCell ref="D308:E308"/>
    <mergeCell ref="D297:E297"/>
    <mergeCell ref="D298:E298"/>
    <mergeCell ref="D299:E299"/>
    <mergeCell ref="D300:E300"/>
    <mergeCell ref="D301:E301"/>
    <mergeCell ref="D302:E302"/>
    <mergeCell ref="D315:E315"/>
    <mergeCell ref="D316:E316"/>
    <mergeCell ref="D317:E317"/>
    <mergeCell ref="D318:E318"/>
    <mergeCell ref="D319:E319"/>
    <mergeCell ref="D320:E320"/>
    <mergeCell ref="D309:E309"/>
    <mergeCell ref="D310:E310"/>
    <mergeCell ref="D311:E311"/>
    <mergeCell ref="D312:E312"/>
    <mergeCell ref="D313:E313"/>
    <mergeCell ref="D314:E314"/>
    <mergeCell ref="D327:E327"/>
    <mergeCell ref="D328:E328"/>
    <mergeCell ref="D329:E329"/>
    <mergeCell ref="D330:E330"/>
    <mergeCell ref="D331:E331"/>
    <mergeCell ref="D332:E332"/>
    <mergeCell ref="D321:E321"/>
    <mergeCell ref="D322:E322"/>
    <mergeCell ref="D323:E323"/>
    <mergeCell ref="D324:E324"/>
    <mergeCell ref="D325:E325"/>
    <mergeCell ref="D326:E326"/>
    <mergeCell ref="D339:E339"/>
    <mergeCell ref="D340:E340"/>
    <mergeCell ref="D341:E341"/>
    <mergeCell ref="D342:E342"/>
    <mergeCell ref="D343:E343"/>
    <mergeCell ref="D344:E344"/>
    <mergeCell ref="D333:E333"/>
    <mergeCell ref="D334:E334"/>
    <mergeCell ref="D335:E335"/>
    <mergeCell ref="D336:E336"/>
    <mergeCell ref="D337:E337"/>
    <mergeCell ref="D338:E338"/>
    <mergeCell ref="D351:E351"/>
    <mergeCell ref="D352:E352"/>
    <mergeCell ref="D353:E353"/>
    <mergeCell ref="D354:E354"/>
    <mergeCell ref="D355:E355"/>
    <mergeCell ref="D356:E356"/>
    <mergeCell ref="D345:E345"/>
    <mergeCell ref="D346:E346"/>
    <mergeCell ref="D347:E347"/>
    <mergeCell ref="D348:E348"/>
    <mergeCell ref="D349:E349"/>
    <mergeCell ref="D350:E350"/>
    <mergeCell ref="D363:E363"/>
    <mergeCell ref="D364:E364"/>
    <mergeCell ref="D365:E365"/>
    <mergeCell ref="D366:E366"/>
    <mergeCell ref="D367:E367"/>
    <mergeCell ref="D368:E368"/>
    <mergeCell ref="D357:E357"/>
    <mergeCell ref="D358:E358"/>
    <mergeCell ref="D359:E359"/>
    <mergeCell ref="D360:E360"/>
    <mergeCell ref="D361:E361"/>
    <mergeCell ref="D362:E362"/>
    <mergeCell ref="D375:E375"/>
    <mergeCell ref="D376:E376"/>
    <mergeCell ref="D377:E377"/>
    <mergeCell ref="D378:E378"/>
    <mergeCell ref="D379:E379"/>
    <mergeCell ref="D380:E380"/>
    <mergeCell ref="D369:E369"/>
    <mergeCell ref="D370:E370"/>
    <mergeCell ref="D371:E371"/>
    <mergeCell ref="D372:E372"/>
    <mergeCell ref="D373:E373"/>
    <mergeCell ref="D374:E374"/>
    <mergeCell ref="D387:E387"/>
    <mergeCell ref="D388:E388"/>
    <mergeCell ref="D389:E389"/>
    <mergeCell ref="D390:E390"/>
    <mergeCell ref="D391:E391"/>
    <mergeCell ref="D392:E392"/>
    <mergeCell ref="D381:E381"/>
    <mergeCell ref="D382:E382"/>
    <mergeCell ref="D383:E383"/>
    <mergeCell ref="D384:E384"/>
    <mergeCell ref="D385:E385"/>
    <mergeCell ref="D386:E386"/>
    <mergeCell ref="D399:E399"/>
    <mergeCell ref="D400:E400"/>
    <mergeCell ref="D401:E401"/>
    <mergeCell ref="D402:E402"/>
    <mergeCell ref="D403:E403"/>
    <mergeCell ref="D404:E404"/>
    <mergeCell ref="D393:E393"/>
    <mergeCell ref="D394:E394"/>
    <mergeCell ref="D395:E395"/>
    <mergeCell ref="D396:E396"/>
    <mergeCell ref="D397:E397"/>
    <mergeCell ref="D398:E398"/>
    <mergeCell ref="D411:E411"/>
    <mergeCell ref="D412:E412"/>
    <mergeCell ref="D413:E413"/>
    <mergeCell ref="D414:E414"/>
    <mergeCell ref="D415:E415"/>
    <mergeCell ref="D416:E416"/>
    <mergeCell ref="D405:E405"/>
    <mergeCell ref="D406:E406"/>
    <mergeCell ref="D407:E407"/>
    <mergeCell ref="D408:E408"/>
    <mergeCell ref="D409:E409"/>
    <mergeCell ref="D410:E410"/>
    <mergeCell ref="D423:E423"/>
    <mergeCell ref="D424:E424"/>
    <mergeCell ref="D425:E425"/>
    <mergeCell ref="D426:E426"/>
    <mergeCell ref="D427:E427"/>
    <mergeCell ref="D428:E428"/>
    <mergeCell ref="D417:E417"/>
    <mergeCell ref="D418:E418"/>
    <mergeCell ref="D419:E419"/>
    <mergeCell ref="D420:E420"/>
    <mergeCell ref="D421:E421"/>
    <mergeCell ref="D422:E422"/>
    <mergeCell ref="D435:E435"/>
    <mergeCell ref="D436:E436"/>
    <mergeCell ref="D437:E437"/>
    <mergeCell ref="D438:E438"/>
    <mergeCell ref="D439:E439"/>
    <mergeCell ref="D440:E440"/>
    <mergeCell ref="D429:E429"/>
    <mergeCell ref="D430:E430"/>
    <mergeCell ref="D431:E431"/>
    <mergeCell ref="D432:E432"/>
    <mergeCell ref="D433:E433"/>
    <mergeCell ref="D434:E434"/>
    <mergeCell ref="D447:E447"/>
    <mergeCell ref="D448:E448"/>
    <mergeCell ref="D449:E449"/>
    <mergeCell ref="D450:E450"/>
    <mergeCell ref="D451:E451"/>
    <mergeCell ref="D452:E452"/>
    <mergeCell ref="D441:E441"/>
    <mergeCell ref="D442:E442"/>
    <mergeCell ref="D443:E443"/>
    <mergeCell ref="D444:E444"/>
    <mergeCell ref="D445:E445"/>
    <mergeCell ref="D446:E446"/>
    <mergeCell ref="D459:E459"/>
    <mergeCell ref="D460:E460"/>
    <mergeCell ref="D461:E461"/>
    <mergeCell ref="D462:E462"/>
    <mergeCell ref="D463:E463"/>
    <mergeCell ref="D464:E464"/>
    <mergeCell ref="D453:E453"/>
    <mergeCell ref="D454:E454"/>
    <mergeCell ref="D455:E455"/>
    <mergeCell ref="D456:E456"/>
    <mergeCell ref="D457:E457"/>
    <mergeCell ref="D458:E458"/>
    <mergeCell ref="D471:E471"/>
    <mergeCell ref="D472:E472"/>
    <mergeCell ref="D473:E473"/>
    <mergeCell ref="D474:E474"/>
    <mergeCell ref="D475:E475"/>
    <mergeCell ref="D476:E476"/>
    <mergeCell ref="D465:E465"/>
    <mergeCell ref="D466:E466"/>
    <mergeCell ref="D467:E467"/>
    <mergeCell ref="D468:E468"/>
    <mergeCell ref="D469:E469"/>
    <mergeCell ref="D470:E470"/>
    <mergeCell ref="D483:E483"/>
    <mergeCell ref="D484:E484"/>
    <mergeCell ref="D485:E485"/>
    <mergeCell ref="D486:E486"/>
    <mergeCell ref="D487:E487"/>
    <mergeCell ref="D488:E488"/>
    <mergeCell ref="D477:E477"/>
    <mergeCell ref="D478:E478"/>
    <mergeCell ref="D479:E479"/>
    <mergeCell ref="D480:E480"/>
    <mergeCell ref="D481:E481"/>
    <mergeCell ref="D482:E482"/>
    <mergeCell ref="D495:E495"/>
    <mergeCell ref="D496:E496"/>
    <mergeCell ref="D497:E497"/>
    <mergeCell ref="D498:E498"/>
    <mergeCell ref="D499:E499"/>
    <mergeCell ref="D500:E500"/>
    <mergeCell ref="D489:E489"/>
    <mergeCell ref="D490:E490"/>
    <mergeCell ref="D491:E491"/>
    <mergeCell ref="D492:E492"/>
    <mergeCell ref="D493:E493"/>
    <mergeCell ref="D494:E494"/>
    <mergeCell ref="D507:E507"/>
    <mergeCell ref="D508:E508"/>
    <mergeCell ref="D509:E509"/>
    <mergeCell ref="D510:E510"/>
    <mergeCell ref="D511:E511"/>
    <mergeCell ref="D512:E512"/>
    <mergeCell ref="D501:E501"/>
    <mergeCell ref="D502:E502"/>
    <mergeCell ref="D503:E503"/>
    <mergeCell ref="D504:E504"/>
    <mergeCell ref="D505:E505"/>
    <mergeCell ref="D506:E506"/>
    <mergeCell ref="D519:E519"/>
    <mergeCell ref="D520:E520"/>
    <mergeCell ref="D521:E521"/>
    <mergeCell ref="D522:E522"/>
    <mergeCell ref="D523:E523"/>
    <mergeCell ref="D524:E524"/>
    <mergeCell ref="D513:E513"/>
    <mergeCell ref="D514:E514"/>
    <mergeCell ref="D515:E515"/>
    <mergeCell ref="D516:E516"/>
    <mergeCell ref="D517:E517"/>
    <mergeCell ref="D518:E518"/>
    <mergeCell ref="D531:E531"/>
    <mergeCell ref="D532:E532"/>
    <mergeCell ref="D533:E533"/>
    <mergeCell ref="D534:E534"/>
    <mergeCell ref="D535:E535"/>
    <mergeCell ref="D536:E536"/>
    <mergeCell ref="D525:E525"/>
    <mergeCell ref="D526:E526"/>
    <mergeCell ref="D527:E527"/>
    <mergeCell ref="D528:E528"/>
    <mergeCell ref="D529:E529"/>
    <mergeCell ref="D530:E530"/>
    <mergeCell ref="D543:E543"/>
    <mergeCell ref="D544:E544"/>
    <mergeCell ref="D545:E545"/>
    <mergeCell ref="D546:E546"/>
    <mergeCell ref="D547:E547"/>
    <mergeCell ref="D548:E548"/>
    <mergeCell ref="D537:E537"/>
    <mergeCell ref="D538:E538"/>
    <mergeCell ref="D539:E539"/>
    <mergeCell ref="D540:E540"/>
    <mergeCell ref="D541:E541"/>
    <mergeCell ref="D542:E542"/>
    <mergeCell ref="D555:E555"/>
    <mergeCell ref="D556:E556"/>
    <mergeCell ref="D557:E557"/>
    <mergeCell ref="D558:E558"/>
    <mergeCell ref="D559:E559"/>
    <mergeCell ref="D560:E560"/>
    <mergeCell ref="D549:E549"/>
    <mergeCell ref="D550:E550"/>
    <mergeCell ref="D551:E551"/>
    <mergeCell ref="D552:E552"/>
    <mergeCell ref="D553:E553"/>
    <mergeCell ref="D554:E554"/>
    <mergeCell ref="D567:E567"/>
    <mergeCell ref="D568:E568"/>
    <mergeCell ref="D569:E569"/>
    <mergeCell ref="D570:E570"/>
    <mergeCell ref="D571:E571"/>
    <mergeCell ref="D572:E572"/>
    <mergeCell ref="D561:E561"/>
    <mergeCell ref="D562:E562"/>
    <mergeCell ref="D563:E563"/>
    <mergeCell ref="D564:E564"/>
    <mergeCell ref="D565:E565"/>
    <mergeCell ref="D566:E566"/>
    <mergeCell ref="D579:E579"/>
    <mergeCell ref="D580:E580"/>
    <mergeCell ref="D581:E581"/>
    <mergeCell ref="D582:E582"/>
    <mergeCell ref="D583:E583"/>
    <mergeCell ref="D584:E584"/>
    <mergeCell ref="D573:E573"/>
    <mergeCell ref="D574:E574"/>
    <mergeCell ref="D575:E575"/>
    <mergeCell ref="D576:E576"/>
    <mergeCell ref="D577:E577"/>
    <mergeCell ref="D578:E578"/>
    <mergeCell ref="D591:E591"/>
    <mergeCell ref="D592:E592"/>
    <mergeCell ref="D593:E593"/>
    <mergeCell ref="D594:E594"/>
    <mergeCell ref="D595:E595"/>
    <mergeCell ref="D596:E596"/>
    <mergeCell ref="D585:E585"/>
    <mergeCell ref="D586:E586"/>
    <mergeCell ref="D587:E587"/>
    <mergeCell ref="D588:E588"/>
    <mergeCell ref="D589:E589"/>
    <mergeCell ref="D590:E590"/>
    <mergeCell ref="D603:E603"/>
    <mergeCell ref="D604:E604"/>
    <mergeCell ref="D605:E605"/>
    <mergeCell ref="D606:E606"/>
    <mergeCell ref="D607:E607"/>
    <mergeCell ref="D608:E608"/>
    <mergeCell ref="D597:E597"/>
    <mergeCell ref="D598:E598"/>
    <mergeCell ref="D599:E599"/>
    <mergeCell ref="D600:E600"/>
    <mergeCell ref="D601:E601"/>
    <mergeCell ref="D602:E602"/>
    <mergeCell ref="D615:E615"/>
    <mergeCell ref="D616:E616"/>
    <mergeCell ref="D617:E617"/>
    <mergeCell ref="D618:E618"/>
    <mergeCell ref="D619:E619"/>
    <mergeCell ref="D620:E620"/>
    <mergeCell ref="D609:E609"/>
    <mergeCell ref="D610:E610"/>
    <mergeCell ref="D611:E611"/>
    <mergeCell ref="D612:E612"/>
    <mergeCell ref="D613:E613"/>
    <mergeCell ref="D614:E614"/>
    <mergeCell ref="D627:E627"/>
    <mergeCell ref="D628:E628"/>
    <mergeCell ref="D629:E629"/>
    <mergeCell ref="D630:E630"/>
    <mergeCell ref="D631:E631"/>
    <mergeCell ref="D632:E632"/>
    <mergeCell ref="D621:E621"/>
    <mergeCell ref="D622:E622"/>
    <mergeCell ref="D623:E623"/>
    <mergeCell ref="D624:E624"/>
    <mergeCell ref="D625:E625"/>
    <mergeCell ref="D626:E626"/>
    <mergeCell ref="D639:E639"/>
    <mergeCell ref="D640:E640"/>
    <mergeCell ref="D641:E641"/>
    <mergeCell ref="D642:E642"/>
    <mergeCell ref="D643:E643"/>
    <mergeCell ref="D644:E644"/>
    <mergeCell ref="D633:E633"/>
    <mergeCell ref="D634:E634"/>
    <mergeCell ref="D635:E635"/>
    <mergeCell ref="D636:E636"/>
    <mergeCell ref="D637:E637"/>
    <mergeCell ref="D638:E638"/>
    <mergeCell ref="D651:E651"/>
    <mergeCell ref="D652:E652"/>
    <mergeCell ref="D653:E653"/>
    <mergeCell ref="D654:E654"/>
    <mergeCell ref="D655:E655"/>
    <mergeCell ref="D656:E656"/>
    <mergeCell ref="D645:E645"/>
    <mergeCell ref="D646:E646"/>
    <mergeCell ref="D647:E647"/>
    <mergeCell ref="D648:E648"/>
    <mergeCell ref="D649:E649"/>
    <mergeCell ref="D650:E650"/>
    <mergeCell ref="D663:E663"/>
    <mergeCell ref="D664:E664"/>
    <mergeCell ref="D665:E665"/>
    <mergeCell ref="D666:E666"/>
    <mergeCell ref="D667:E667"/>
    <mergeCell ref="D668:E668"/>
    <mergeCell ref="D657:E657"/>
    <mergeCell ref="D658:E658"/>
    <mergeCell ref="D659:E659"/>
    <mergeCell ref="D660:E660"/>
    <mergeCell ref="D661:E661"/>
    <mergeCell ref="D662:E662"/>
    <mergeCell ref="D675:E675"/>
    <mergeCell ref="D676:E676"/>
    <mergeCell ref="D677:E677"/>
    <mergeCell ref="D678:E678"/>
    <mergeCell ref="D679:E679"/>
    <mergeCell ref="D680:E680"/>
    <mergeCell ref="D669:E669"/>
    <mergeCell ref="D670:E670"/>
    <mergeCell ref="D671:E671"/>
    <mergeCell ref="D672:E672"/>
    <mergeCell ref="D673:E673"/>
    <mergeCell ref="D674:E674"/>
    <mergeCell ref="D687:E687"/>
    <mergeCell ref="D688:E688"/>
    <mergeCell ref="D689:E689"/>
    <mergeCell ref="D690:E690"/>
    <mergeCell ref="D691:E691"/>
    <mergeCell ref="D692:E692"/>
    <mergeCell ref="D681:E681"/>
    <mergeCell ref="D682:E682"/>
    <mergeCell ref="D683:E683"/>
    <mergeCell ref="D684:E684"/>
    <mergeCell ref="D685:E685"/>
    <mergeCell ref="D686:E686"/>
    <mergeCell ref="D699:E699"/>
    <mergeCell ref="D700:E700"/>
    <mergeCell ref="D701:E701"/>
    <mergeCell ref="D702:E702"/>
    <mergeCell ref="D703:E703"/>
    <mergeCell ref="D704:E704"/>
    <mergeCell ref="D693:E693"/>
    <mergeCell ref="D694:E694"/>
    <mergeCell ref="D695:E695"/>
    <mergeCell ref="D696:E696"/>
    <mergeCell ref="D697:E697"/>
    <mergeCell ref="D698:E698"/>
    <mergeCell ref="D711:E711"/>
    <mergeCell ref="D712:E712"/>
    <mergeCell ref="D713:E713"/>
    <mergeCell ref="D714:E714"/>
    <mergeCell ref="D715:E715"/>
    <mergeCell ref="D716:E716"/>
    <mergeCell ref="D705:E705"/>
    <mergeCell ref="D706:E706"/>
    <mergeCell ref="D707:E707"/>
    <mergeCell ref="D708:E708"/>
    <mergeCell ref="D709:E709"/>
    <mergeCell ref="D710:E710"/>
    <mergeCell ref="D723:E723"/>
    <mergeCell ref="D724:E724"/>
    <mergeCell ref="D725:E725"/>
    <mergeCell ref="D726:E726"/>
    <mergeCell ref="D727:E727"/>
    <mergeCell ref="D728:E728"/>
    <mergeCell ref="D717:E717"/>
    <mergeCell ref="D718:E718"/>
    <mergeCell ref="D719:E719"/>
    <mergeCell ref="D720:E720"/>
    <mergeCell ref="D721:E721"/>
    <mergeCell ref="D722:E722"/>
    <mergeCell ref="D735:E735"/>
    <mergeCell ref="D736:E736"/>
    <mergeCell ref="D737:E737"/>
    <mergeCell ref="D738:E738"/>
    <mergeCell ref="D739:E739"/>
    <mergeCell ref="D740:E740"/>
    <mergeCell ref="D729:E729"/>
    <mergeCell ref="D730:E730"/>
    <mergeCell ref="D731:E731"/>
    <mergeCell ref="D732:E732"/>
    <mergeCell ref="D733:E733"/>
    <mergeCell ref="D734:E734"/>
    <mergeCell ref="D747:E747"/>
    <mergeCell ref="D748:E748"/>
    <mergeCell ref="D749:E749"/>
    <mergeCell ref="D750:E750"/>
    <mergeCell ref="D751:E751"/>
    <mergeCell ref="D752:E752"/>
    <mergeCell ref="D741:E741"/>
    <mergeCell ref="D742:E742"/>
    <mergeCell ref="D743:E743"/>
    <mergeCell ref="D744:E744"/>
    <mergeCell ref="D745:E745"/>
    <mergeCell ref="D746:E746"/>
    <mergeCell ref="D759:E759"/>
    <mergeCell ref="D760:E760"/>
    <mergeCell ref="D761:E761"/>
    <mergeCell ref="D762:E762"/>
    <mergeCell ref="D763:E763"/>
    <mergeCell ref="D764:E764"/>
    <mergeCell ref="D753:E753"/>
    <mergeCell ref="D754:E754"/>
    <mergeCell ref="D755:E755"/>
    <mergeCell ref="D756:E756"/>
    <mergeCell ref="D757:E757"/>
    <mergeCell ref="D758:E758"/>
    <mergeCell ref="D771:E771"/>
    <mergeCell ref="D772:E772"/>
    <mergeCell ref="D773:E773"/>
    <mergeCell ref="D774:E774"/>
    <mergeCell ref="D775:E775"/>
    <mergeCell ref="D776:E776"/>
    <mergeCell ref="D765:E765"/>
    <mergeCell ref="D766:E766"/>
    <mergeCell ref="D767:E767"/>
    <mergeCell ref="D768:E768"/>
    <mergeCell ref="D769:E769"/>
    <mergeCell ref="D770:E770"/>
    <mergeCell ref="D783:E783"/>
    <mergeCell ref="D784:E784"/>
    <mergeCell ref="D785:E785"/>
    <mergeCell ref="D786:E786"/>
    <mergeCell ref="D787:E787"/>
    <mergeCell ref="D788:E788"/>
    <mergeCell ref="D777:E777"/>
    <mergeCell ref="D778:E778"/>
    <mergeCell ref="D779:E779"/>
    <mergeCell ref="D780:E780"/>
    <mergeCell ref="D781:E781"/>
    <mergeCell ref="D782:E782"/>
    <mergeCell ref="D795:E795"/>
    <mergeCell ref="D796:E796"/>
    <mergeCell ref="D797:E797"/>
    <mergeCell ref="D798:E798"/>
    <mergeCell ref="D799:E799"/>
    <mergeCell ref="D800:E800"/>
    <mergeCell ref="D789:E789"/>
    <mergeCell ref="D790:E790"/>
    <mergeCell ref="D791:E791"/>
    <mergeCell ref="D792:E792"/>
    <mergeCell ref="D793:E793"/>
    <mergeCell ref="D794:E794"/>
    <mergeCell ref="D807:E807"/>
    <mergeCell ref="D808:E808"/>
    <mergeCell ref="D809:E809"/>
    <mergeCell ref="D810:E810"/>
    <mergeCell ref="D811:E811"/>
    <mergeCell ref="D812:E812"/>
    <mergeCell ref="D801:E801"/>
    <mergeCell ref="D802:E802"/>
    <mergeCell ref="D803:E803"/>
    <mergeCell ref="D804:E804"/>
    <mergeCell ref="D805:E805"/>
    <mergeCell ref="D806:E806"/>
    <mergeCell ref="D819:E819"/>
    <mergeCell ref="D820:E820"/>
    <mergeCell ref="D821:E821"/>
    <mergeCell ref="D822:E822"/>
    <mergeCell ref="D823:E823"/>
    <mergeCell ref="D824:E824"/>
    <mergeCell ref="D813:E813"/>
    <mergeCell ref="D814:E814"/>
    <mergeCell ref="D815:E815"/>
    <mergeCell ref="D816:E816"/>
    <mergeCell ref="D817:E817"/>
    <mergeCell ref="D818:E818"/>
    <mergeCell ref="D831:E831"/>
    <mergeCell ref="D832:E832"/>
    <mergeCell ref="D833:E833"/>
    <mergeCell ref="D834:E834"/>
    <mergeCell ref="D835:E835"/>
    <mergeCell ref="D836:E836"/>
    <mergeCell ref="D825:E825"/>
    <mergeCell ref="D826:E826"/>
    <mergeCell ref="D827:E827"/>
    <mergeCell ref="D828:E828"/>
    <mergeCell ref="D829:E829"/>
    <mergeCell ref="D830:E830"/>
    <mergeCell ref="D843:E843"/>
    <mergeCell ref="D844:E844"/>
    <mergeCell ref="D845:E845"/>
    <mergeCell ref="D846:E846"/>
    <mergeCell ref="D847:E847"/>
    <mergeCell ref="D848:E848"/>
    <mergeCell ref="D837:E837"/>
    <mergeCell ref="D838:E838"/>
    <mergeCell ref="D839:E839"/>
    <mergeCell ref="D840:E840"/>
    <mergeCell ref="D841:E841"/>
    <mergeCell ref="D842:E842"/>
    <mergeCell ref="D855:E855"/>
    <mergeCell ref="D856:E856"/>
    <mergeCell ref="D857:E857"/>
    <mergeCell ref="D858:E858"/>
    <mergeCell ref="D859:E859"/>
    <mergeCell ref="D860:E860"/>
    <mergeCell ref="D849:E849"/>
    <mergeCell ref="D850:E850"/>
    <mergeCell ref="D851:E851"/>
    <mergeCell ref="D852:E852"/>
    <mergeCell ref="D853:E853"/>
    <mergeCell ref="D854:E854"/>
    <mergeCell ref="D867:E867"/>
    <mergeCell ref="D868:E868"/>
    <mergeCell ref="D869:E869"/>
    <mergeCell ref="D870:E870"/>
    <mergeCell ref="D871:E871"/>
    <mergeCell ref="D872:E872"/>
    <mergeCell ref="D861:E861"/>
    <mergeCell ref="D862:E862"/>
    <mergeCell ref="D863:E863"/>
    <mergeCell ref="D864:E864"/>
    <mergeCell ref="D865:E865"/>
    <mergeCell ref="D866:E866"/>
    <mergeCell ref="D879:E879"/>
    <mergeCell ref="D880:E880"/>
    <mergeCell ref="D881:E881"/>
    <mergeCell ref="D882:E882"/>
    <mergeCell ref="D883:E883"/>
    <mergeCell ref="D884:E884"/>
    <mergeCell ref="D873:E873"/>
    <mergeCell ref="D874:E874"/>
    <mergeCell ref="D875:E875"/>
    <mergeCell ref="D876:E876"/>
    <mergeCell ref="D877:E877"/>
    <mergeCell ref="D878:E878"/>
    <mergeCell ref="D891:E891"/>
    <mergeCell ref="D892:E892"/>
    <mergeCell ref="D893:E893"/>
    <mergeCell ref="D894:E894"/>
    <mergeCell ref="D895:E895"/>
    <mergeCell ref="D896:E896"/>
    <mergeCell ref="D885:E885"/>
    <mergeCell ref="D886:E886"/>
    <mergeCell ref="D887:E887"/>
    <mergeCell ref="D888:E888"/>
    <mergeCell ref="D889:E889"/>
    <mergeCell ref="D890:E890"/>
    <mergeCell ref="D903:E903"/>
    <mergeCell ref="D904:E904"/>
    <mergeCell ref="D905:E905"/>
    <mergeCell ref="D906:E906"/>
    <mergeCell ref="D907:E907"/>
    <mergeCell ref="D908:E908"/>
    <mergeCell ref="D897:E897"/>
    <mergeCell ref="D898:E898"/>
    <mergeCell ref="D899:E899"/>
    <mergeCell ref="D900:E900"/>
    <mergeCell ref="D901:E901"/>
    <mergeCell ref="D902:E902"/>
    <mergeCell ref="D915:E915"/>
    <mergeCell ref="D916:E916"/>
    <mergeCell ref="D917:E917"/>
    <mergeCell ref="D918:E918"/>
    <mergeCell ref="D919:E919"/>
    <mergeCell ref="D920:E920"/>
    <mergeCell ref="D909:E909"/>
    <mergeCell ref="D910:E910"/>
    <mergeCell ref="D911:E911"/>
    <mergeCell ref="D912:E912"/>
    <mergeCell ref="D913:E913"/>
    <mergeCell ref="D914:E914"/>
    <mergeCell ref="D927:E927"/>
    <mergeCell ref="D928:E928"/>
    <mergeCell ref="D929:E929"/>
    <mergeCell ref="D930:E930"/>
    <mergeCell ref="D931:E931"/>
    <mergeCell ref="D932:E932"/>
    <mergeCell ref="D921:E921"/>
    <mergeCell ref="D922:E922"/>
    <mergeCell ref="D923:E923"/>
    <mergeCell ref="D924:E924"/>
    <mergeCell ref="D925:E925"/>
    <mergeCell ref="D926:E926"/>
    <mergeCell ref="D939:E939"/>
    <mergeCell ref="D940:E940"/>
    <mergeCell ref="D941:E941"/>
    <mergeCell ref="D942:E942"/>
    <mergeCell ref="D943:E943"/>
    <mergeCell ref="D944:E944"/>
    <mergeCell ref="D933:E933"/>
    <mergeCell ref="D934:E934"/>
    <mergeCell ref="D935:E935"/>
    <mergeCell ref="D936:E936"/>
    <mergeCell ref="D937:E937"/>
    <mergeCell ref="D938:E938"/>
    <mergeCell ref="D951:E951"/>
    <mergeCell ref="D952:E952"/>
    <mergeCell ref="D953:E953"/>
    <mergeCell ref="D954:E954"/>
    <mergeCell ref="D955:E955"/>
    <mergeCell ref="D956:E956"/>
    <mergeCell ref="D945:E945"/>
    <mergeCell ref="D946:E946"/>
    <mergeCell ref="D947:E947"/>
    <mergeCell ref="D948:E948"/>
    <mergeCell ref="D949:E949"/>
    <mergeCell ref="D950:E950"/>
    <mergeCell ref="D963:E963"/>
    <mergeCell ref="D964:E964"/>
    <mergeCell ref="D965:E965"/>
    <mergeCell ref="D966:E966"/>
    <mergeCell ref="D967:E967"/>
    <mergeCell ref="D968:E968"/>
    <mergeCell ref="D957:E957"/>
    <mergeCell ref="D958:E958"/>
    <mergeCell ref="D959:E959"/>
    <mergeCell ref="D960:E960"/>
    <mergeCell ref="D961:E961"/>
    <mergeCell ref="D962:E962"/>
    <mergeCell ref="D975:E975"/>
    <mergeCell ref="D976:E976"/>
    <mergeCell ref="D977:E977"/>
    <mergeCell ref="D978:E978"/>
    <mergeCell ref="D979:E979"/>
    <mergeCell ref="D980:E980"/>
    <mergeCell ref="D969:E969"/>
    <mergeCell ref="D970:E970"/>
    <mergeCell ref="D971:E971"/>
    <mergeCell ref="D972:E972"/>
    <mergeCell ref="D973:E973"/>
    <mergeCell ref="D974:E974"/>
    <mergeCell ref="D987:E987"/>
    <mergeCell ref="D988:E988"/>
    <mergeCell ref="D989:E989"/>
    <mergeCell ref="D990:E990"/>
    <mergeCell ref="D991:E991"/>
    <mergeCell ref="D992:E992"/>
    <mergeCell ref="D981:E981"/>
    <mergeCell ref="D982:E982"/>
    <mergeCell ref="D983:E983"/>
    <mergeCell ref="D984:E984"/>
    <mergeCell ref="D985:E985"/>
    <mergeCell ref="D986:E986"/>
    <mergeCell ref="D999:E999"/>
    <mergeCell ref="D1000:E1000"/>
    <mergeCell ref="D1001:E1001"/>
    <mergeCell ref="D993:E993"/>
    <mergeCell ref="D994:E994"/>
    <mergeCell ref="D995:E995"/>
    <mergeCell ref="D996:E996"/>
    <mergeCell ref="D997:E997"/>
    <mergeCell ref="D998:E998"/>
  </mergeCells>
  <conditionalFormatting sqref="B20:B1006">
    <cfRule type="cellIs" dxfId="25" priority="7" stopIfTrue="1" operator="equal">
      <formula>"ALERT"</formula>
    </cfRule>
  </conditionalFormatting>
  <conditionalFormatting sqref="F9:F14">
    <cfRule type="cellIs" dxfId="24" priority="5" stopIfTrue="1" operator="equal">
      <formula>0</formula>
    </cfRule>
  </conditionalFormatting>
  <conditionalFormatting sqref="F10:F14">
    <cfRule type="containsBlanks" dxfId="23" priority="6" stopIfTrue="1">
      <formula>LEN(TRIM(F10))=0</formula>
    </cfRule>
  </conditionalFormatting>
  <conditionalFormatting sqref="F20:F1001">
    <cfRule type="containsText" dxfId="22" priority="1" stopIfTrue="1" operator="containsText" text="Exchange rate :">
      <formula>NOT(ISERROR(SEARCH("Exchange rate :",F20)))</formula>
    </cfRule>
  </conditionalFormatting>
  <conditionalFormatting sqref="F20:H1006 H1008:H1009">
    <cfRule type="containsErrors" dxfId="21" priority="2" stopIfTrue="1">
      <formula>ISERROR(F20)</formula>
    </cfRule>
    <cfRule type="cellIs" dxfId="20" priority="3" stopIfTrue="1" operator="equal">
      <formula>"NA"</formula>
    </cfRule>
    <cfRule type="cellIs" dxfId="19" priority="4" stopIfTrue="1" operator="equal">
      <formula>0</formula>
    </cfRule>
  </conditionalFormatting>
  <hyperlinks>
    <hyperlink ref="B6" r:id="rId1" display="http://www.achadirect.com/" xr:uid="{D2413F8A-51EB-4EC3-8780-1F231C367618}"/>
  </hyperlinks>
  <printOptions horizontalCentered="1"/>
  <pageMargins left="0.35" right="0.21" top="0.47" bottom="0.34" header="0.22" footer="0.17"/>
  <pageSetup scale="7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3E48F-7B17-4D3D-9D95-0D634ACD713C}">
  <sheetPr>
    <tabColor rgb="FFFF0000"/>
  </sheetPr>
  <dimension ref="A1:X1013"/>
  <sheetViews>
    <sheetView zoomScaleNormal="100" workbookViewId="0">
      <selection activeCell="D29" sqref="D29:E29"/>
    </sheetView>
  </sheetViews>
  <sheetFormatPr defaultRowHeight="12.75"/>
  <cols>
    <col min="1" max="1" width="2.140625" customWidth="1"/>
    <col min="2" max="2" width="7.42578125" customWidth="1"/>
    <col min="3" max="4" width="16.42578125" customWidth="1"/>
    <col min="5" max="5" width="5" customWidth="1"/>
    <col min="6" max="6" width="45.85546875" customWidth="1"/>
    <col min="7" max="7" width="19.28515625" customWidth="1"/>
    <col min="8" max="8" width="19.28515625" hidden="1" customWidth="1"/>
    <col min="9" max="9" width="18.42578125" customWidth="1"/>
    <col min="10" max="10" width="2.85546875" customWidth="1"/>
  </cols>
  <sheetData>
    <row r="1" spans="1:24" ht="23.25">
      <c r="A1" s="11"/>
      <c r="B1" s="6" t="s">
        <v>1</v>
      </c>
      <c r="C1" s="5"/>
      <c r="D1" s="5"/>
      <c r="E1" s="5"/>
      <c r="F1" s="5"/>
      <c r="G1" s="3"/>
      <c r="H1" s="3"/>
      <c r="I1" s="6" t="s">
        <v>4</v>
      </c>
      <c r="J1" s="12"/>
    </row>
    <row r="2" spans="1:24" ht="15">
      <c r="A2" s="11"/>
      <c r="B2" s="13" t="s">
        <v>41</v>
      </c>
      <c r="C2" s="4"/>
      <c r="D2" s="4"/>
      <c r="E2" s="4"/>
      <c r="F2" s="4"/>
      <c r="G2" s="7"/>
      <c r="H2" s="7"/>
      <c r="I2" s="7"/>
      <c r="J2" s="12"/>
      <c r="X2" s="44">
        <v>32</v>
      </c>
    </row>
    <row r="3" spans="1:24" ht="15.75" thickBot="1">
      <c r="A3" s="11"/>
      <c r="B3" s="13" t="s">
        <v>8</v>
      </c>
      <c r="C3" s="7"/>
      <c r="D3" s="7"/>
      <c r="E3" s="7"/>
      <c r="F3" s="7"/>
      <c r="G3" s="7"/>
      <c r="H3" s="7"/>
      <c r="I3" s="3"/>
      <c r="J3" s="12"/>
      <c r="X3" t="s">
        <v>40</v>
      </c>
    </row>
    <row r="4" spans="1:24" ht="15">
      <c r="A4" s="11"/>
      <c r="B4" s="13" t="s">
        <v>45</v>
      </c>
      <c r="C4" s="7"/>
      <c r="D4" s="7"/>
      <c r="E4" s="7"/>
      <c r="F4" s="3"/>
      <c r="G4" s="28" t="s">
        <v>5</v>
      </c>
      <c r="H4" s="189"/>
      <c r="I4" s="29" t="s">
        <v>6</v>
      </c>
      <c r="J4" s="12"/>
    </row>
    <row r="5" spans="1:24" ht="18" customHeight="1" thickBot="1">
      <c r="A5" s="11"/>
      <c r="B5" s="13" t="s">
        <v>46</v>
      </c>
      <c r="C5" s="7"/>
      <c r="D5" s="7"/>
      <c r="E5" s="7"/>
      <c r="F5" s="3"/>
      <c r="G5" s="40">
        <v>45322</v>
      </c>
      <c r="H5" s="190"/>
      <c r="I5" s="39">
        <v>53080</v>
      </c>
      <c r="J5" s="12"/>
    </row>
    <row r="6" spans="1:24" ht="14.25" hidden="1">
      <c r="A6" s="11"/>
      <c r="B6" s="14" t="s">
        <v>2</v>
      </c>
      <c r="C6" s="7"/>
      <c r="D6" s="7"/>
      <c r="E6" s="7"/>
      <c r="F6" s="8"/>
      <c r="G6" s="3"/>
      <c r="H6" s="3"/>
      <c r="I6" s="3"/>
      <c r="J6" s="12"/>
    </row>
    <row r="7" spans="1:24" ht="13.5" thickBot="1">
      <c r="A7" s="11"/>
      <c r="B7" s="15"/>
      <c r="C7" s="7"/>
      <c r="D7" s="7"/>
      <c r="E7" s="7"/>
      <c r="F7" s="8"/>
      <c r="G7" s="3"/>
      <c r="H7" s="3"/>
      <c r="I7" s="3"/>
      <c r="J7" s="12"/>
    </row>
    <row r="8" spans="1:24" ht="16.5" customHeight="1" thickBot="1">
      <c r="A8" s="11"/>
      <c r="B8" s="118" t="s">
        <v>3</v>
      </c>
      <c r="C8" s="119"/>
      <c r="D8" s="120"/>
      <c r="E8" s="113"/>
      <c r="F8" s="117" t="s">
        <v>12</v>
      </c>
      <c r="G8" s="25"/>
      <c r="H8" s="25"/>
      <c r="I8" s="25"/>
      <c r="J8" s="12"/>
      <c r="L8" s="106"/>
    </row>
    <row r="9" spans="1:24" ht="12" customHeight="1">
      <c r="A9" s="11"/>
      <c r="B9" s="233" t="s">
        <v>47</v>
      </c>
      <c r="C9" s="234"/>
      <c r="D9" s="235"/>
      <c r="E9" s="114"/>
      <c r="F9" s="116" t="str">
        <f>B9</f>
        <v>Coup de Tête Bijoux</v>
      </c>
      <c r="G9" s="227" t="s">
        <v>14</v>
      </c>
      <c r="H9" s="131"/>
      <c r="I9" s="229"/>
      <c r="J9" s="12"/>
    </row>
    <row r="10" spans="1:24">
      <c r="A10" s="11"/>
      <c r="B10" s="236" t="s">
        <v>48</v>
      </c>
      <c r="C10" s="237"/>
      <c r="D10" s="238"/>
      <c r="E10" s="115"/>
      <c r="F10" s="116" t="str">
        <f t="shared" ref="F10:F14" si="0">B10</f>
        <v>Maria Herrero</v>
      </c>
      <c r="G10" s="227"/>
      <c r="H10" s="131"/>
      <c r="I10" s="230"/>
      <c r="J10" s="12"/>
    </row>
    <row r="11" spans="1:24">
      <c r="A11" s="11"/>
      <c r="B11" s="239" t="s">
        <v>49</v>
      </c>
      <c r="C11" s="237"/>
      <c r="D11" s="238"/>
      <c r="E11" s="115"/>
      <c r="F11" s="116" t="str">
        <f t="shared" si="0"/>
        <v>15 bis allée P Ortal</v>
      </c>
      <c r="G11" s="227" t="s">
        <v>15</v>
      </c>
      <c r="H11" s="131"/>
      <c r="I11" s="213" t="s">
        <v>21</v>
      </c>
      <c r="J11" s="12"/>
    </row>
    <row r="12" spans="1:24">
      <c r="A12" s="11"/>
      <c r="B12" s="239" t="s">
        <v>50</v>
      </c>
      <c r="C12" s="237"/>
      <c r="D12" s="238"/>
      <c r="E12" s="115"/>
      <c r="F12" s="116" t="str">
        <f t="shared" si="0"/>
        <v>33680 Lacanau, Gironde</v>
      </c>
      <c r="G12" s="227"/>
      <c r="H12" s="131"/>
      <c r="I12" s="214"/>
      <c r="J12" s="12"/>
    </row>
    <row r="13" spans="1:24">
      <c r="A13" s="11"/>
      <c r="B13" s="236" t="s">
        <v>51</v>
      </c>
      <c r="C13" s="240"/>
      <c r="D13" s="241"/>
      <c r="E13" s="9"/>
      <c r="F13" s="116" t="str">
        <f t="shared" si="0"/>
        <v>France</v>
      </c>
      <c r="G13" s="228" t="s">
        <v>16</v>
      </c>
      <c r="H13" s="26"/>
      <c r="I13" s="231" t="s">
        <v>52</v>
      </c>
      <c r="J13" s="12"/>
      <c r="M13" s="26" t="s">
        <v>19</v>
      </c>
    </row>
    <row r="14" spans="1:24" ht="13.5" thickBot="1">
      <c r="A14" s="11"/>
      <c r="B14" s="242"/>
      <c r="C14" s="243"/>
      <c r="D14" s="244"/>
      <c r="E14" s="9"/>
      <c r="F14" s="121">
        <f t="shared" si="0"/>
        <v>0</v>
      </c>
      <c r="G14" s="228"/>
      <c r="H14" s="26"/>
      <c r="I14" s="232"/>
      <c r="J14" s="12"/>
      <c r="M14" s="107">
        <f>VLOOKUP(G5,[1]Sheet1!$A$9:$I$7290,2,FALSE)</f>
        <v>35.21</v>
      </c>
    </row>
    <row r="15" spans="1:24">
      <c r="A15" s="11"/>
      <c r="B15" s="9"/>
      <c r="C15" s="9"/>
      <c r="D15" s="9"/>
      <c r="E15" s="9"/>
      <c r="F15" s="9"/>
      <c r="G15" s="26"/>
      <c r="H15" s="26"/>
      <c r="I15" s="27"/>
      <c r="J15" s="12"/>
    </row>
    <row r="16" spans="1:24">
      <c r="A16" s="11"/>
      <c r="B16" s="122" t="s">
        <v>53</v>
      </c>
      <c r="C16" s="9"/>
      <c r="D16" s="9"/>
      <c r="E16" s="9"/>
      <c r="F16" s="9"/>
      <c r="G16" s="26" t="s">
        <v>18</v>
      </c>
      <c r="H16" s="26"/>
      <c r="I16" s="35" t="s">
        <v>20</v>
      </c>
      <c r="J16" s="12"/>
    </row>
    <row r="17" spans="1:11">
      <c r="A17" s="11"/>
      <c r="B17" s="122" t="s">
        <v>54</v>
      </c>
      <c r="C17" s="9"/>
      <c r="D17" s="9"/>
      <c r="E17" s="9"/>
      <c r="F17" s="9"/>
      <c r="G17" s="10"/>
      <c r="H17" s="10"/>
      <c r="I17" s="10"/>
      <c r="J17" s="12"/>
    </row>
    <row r="18" spans="1:11" ht="13.5" thickBot="1">
      <c r="A18" s="11"/>
      <c r="B18" s="10"/>
      <c r="C18" s="10"/>
      <c r="D18" s="10"/>
      <c r="E18" s="10"/>
      <c r="F18" s="3"/>
      <c r="G18" s="10"/>
      <c r="H18" s="10"/>
      <c r="I18" s="10"/>
      <c r="J18" s="12"/>
    </row>
    <row r="19" spans="1:11" ht="13.5" thickBot="1">
      <c r="A19" s="11"/>
      <c r="B19" s="109" t="s">
        <v>11</v>
      </c>
      <c r="C19" s="110" t="s">
        <v>7</v>
      </c>
      <c r="D19" s="215" t="s">
        <v>13</v>
      </c>
      <c r="E19" s="216"/>
      <c r="F19" s="108" t="s">
        <v>0</v>
      </c>
      <c r="G19" s="111" t="s">
        <v>9</v>
      </c>
      <c r="H19" s="191"/>
      <c r="I19" s="112" t="s">
        <v>10</v>
      </c>
      <c r="J19" s="12"/>
    </row>
    <row r="20" spans="1:11" ht="35.1" customHeight="1">
      <c r="A20" s="11"/>
      <c r="B20" s="1">
        <v>20</v>
      </c>
      <c r="C20" s="38" t="s">
        <v>55</v>
      </c>
      <c r="D20" s="209" t="s">
        <v>71</v>
      </c>
      <c r="E20" s="210"/>
      <c r="F20" s="41" t="s">
        <v>200</v>
      </c>
      <c r="G20" s="19">
        <f>ROUND(H20/4,2)</f>
        <v>33.36</v>
      </c>
      <c r="H20" s="19">
        <v>133.44999999999999</v>
      </c>
      <c r="I20" s="20">
        <f>G20*B20</f>
        <v>667.2</v>
      </c>
      <c r="J20" s="12"/>
    </row>
    <row r="21" spans="1:11" ht="35.1" customHeight="1">
      <c r="A21" s="11"/>
      <c r="B21" s="1">
        <v>15</v>
      </c>
      <c r="C21" s="38" t="s">
        <v>56</v>
      </c>
      <c r="D21" s="209" t="s">
        <v>71</v>
      </c>
      <c r="E21" s="210"/>
      <c r="F21" s="41" t="s">
        <v>201</v>
      </c>
      <c r="G21" s="19">
        <f t="shared" ref="G21:G84" si="1">ROUND(H21/4,2)</f>
        <v>33.36</v>
      </c>
      <c r="H21" s="19">
        <v>133.44999999999999</v>
      </c>
      <c r="I21" s="20">
        <f t="shared" ref="I21:I84" si="2">G21*B21</f>
        <v>500.4</v>
      </c>
      <c r="J21" s="12"/>
    </row>
    <row r="22" spans="1:11" ht="35.1" customHeight="1">
      <c r="A22" s="11"/>
      <c r="B22" s="1">
        <v>10</v>
      </c>
      <c r="C22" s="38" t="s">
        <v>57</v>
      </c>
      <c r="D22" s="209" t="s">
        <v>71</v>
      </c>
      <c r="E22" s="210"/>
      <c r="F22" s="41" t="s">
        <v>202</v>
      </c>
      <c r="G22" s="19">
        <f t="shared" si="1"/>
        <v>33.36</v>
      </c>
      <c r="H22" s="19">
        <v>133.44999999999999</v>
      </c>
      <c r="I22" s="20">
        <f t="shared" si="2"/>
        <v>333.6</v>
      </c>
      <c r="J22" s="12"/>
    </row>
    <row r="23" spans="1:11" ht="35.1" customHeight="1">
      <c r="A23" s="11"/>
      <c r="B23" s="1">
        <v>10</v>
      </c>
      <c r="C23" s="36" t="s">
        <v>58</v>
      </c>
      <c r="D23" s="209"/>
      <c r="E23" s="210"/>
      <c r="F23" s="41" t="s">
        <v>203</v>
      </c>
      <c r="G23" s="19">
        <f t="shared" si="1"/>
        <v>30.72</v>
      </c>
      <c r="H23" s="19">
        <v>122.88</v>
      </c>
      <c r="I23" s="20">
        <f t="shared" si="2"/>
        <v>307.2</v>
      </c>
      <c r="J23" s="12"/>
    </row>
    <row r="24" spans="1:11" ht="35.1" customHeight="1">
      <c r="A24" s="11"/>
      <c r="B24" s="1">
        <v>10</v>
      </c>
      <c r="C24" s="36" t="s">
        <v>59</v>
      </c>
      <c r="D24" s="209"/>
      <c r="E24" s="210"/>
      <c r="F24" s="41" t="s">
        <v>204</v>
      </c>
      <c r="G24" s="19">
        <f t="shared" si="1"/>
        <v>30.72</v>
      </c>
      <c r="H24" s="19">
        <v>122.88</v>
      </c>
      <c r="I24" s="20">
        <f t="shared" si="2"/>
        <v>307.2</v>
      </c>
      <c r="J24" s="12"/>
    </row>
    <row r="25" spans="1:11" ht="35.1" hidden="1" customHeight="1">
      <c r="A25" s="11"/>
      <c r="B25" s="132">
        <v>0</v>
      </c>
      <c r="C25" s="133" t="s">
        <v>61</v>
      </c>
      <c r="D25" s="221" t="s">
        <v>70</v>
      </c>
      <c r="E25" s="222"/>
      <c r="F25" s="134" t="s">
        <v>205</v>
      </c>
      <c r="G25" s="135">
        <f t="shared" si="1"/>
        <v>47.09</v>
      </c>
      <c r="H25" s="135">
        <v>188.37</v>
      </c>
      <c r="I25" s="136">
        <f t="shared" si="2"/>
        <v>0</v>
      </c>
      <c r="J25" s="12"/>
      <c r="K25" s="126" t="s">
        <v>62</v>
      </c>
    </row>
    <row r="26" spans="1:11" ht="35.1" customHeight="1">
      <c r="A26" s="11"/>
      <c r="B26" s="1">
        <v>10</v>
      </c>
      <c r="C26" s="36" t="s">
        <v>60</v>
      </c>
      <c r="D26" s="209" t="s">
        <v>70</v>
      </c>
      <c r="E26" s="210"/>
      <c r="F26" s="41" t="s">
        <v>206</v>
      </c>
      <c r="G26" s="19">
        <f t="shared" si="1"/>
        <v>55.37</v>
      </c>
      <c r="H26" s="19">
        <v>221.47</v>
      </c>
      <c r="I26" s="20">
        <f t="shared" si="2"/>
        <v>553.69999999999993</v>
      </c>
      <c r="J26" s="12"/>
    </row>
    <row r="27" spans="1:11" ht="35.1" customHeight="1">
      <c r="A27" s="11"/>
      <c r="B27" s="1">
        <v>10</v>
      </c>
      <c r="C27" s="36" t="s">
        <v>63</v>
      </c>
      <c r="D27" s="209" t="s">
        <v>70</v>
      </c>
      <c r="E27" s="210"/>
      <c r="F27" s="41" t="s">
        <v>207</v>
      </c>
      <c r="G27" s="19">
        <f t="shared" si="1"/>
        <v>64.17</v>
      </c>
      <c r="H27" s="19">
        <v>256.68</v>
      </c>
      <c r="I27" s="20">
        <f t="shared" si="2"/>
        <v>641.70000000000005</v>
      </c>
      <c r="J27" s="12"/>
    </row>
    <row r="28" spans="1:11" ht="35.1" customHeight="1">
      <c r="A28" s="11"/>
      <c r="B28" s="1">
        <v>5</v>
      </c>
      <c r="C28" s="36" t="s">
        <v>64</v>
      </c>
      <c r="D28" s="209" t="s">
        <v>70</v>
      </c>
      <c r="E28" s="210"/>
      <c r="F28" s="41" t="s">
        <v>208</v>
      </c>
      <c r="G28" s="19">
        <f t="shared" si="1"/>
        <v>79.14</v>
      </c>
      <c r="H28" s="19">
        <v>316.54000000000002</v>
      </c>
      <c r="I28" s="20">
        <f t="shared" si="2"/>
        <v>395.7</v>
      </c>
      <c r="J28" s="12"/>
    </row>
    <row r="29" spans="1:11" ht="35.1" customHeight="1">
      <c r="A29" s="11"/>
      <c r="B29" s="1">
        <v>5</v>
      </c>
      <c r="C29" s="36" t="s">
        <v>67</v>
      </c>
      <c r="D29" s="209" t="s">
        <v>69</v>
      </c>
      <c r="E29" s="210"/>
      <c r="F29" s="41" t="s">
        <v>205</v>
      </c>
      <c r="G29" s="19">
        <f t="shared" si="1"/>
        <v>42.69</v>
      </c>
      <c r="H29" s="19">
        <v>170.77</v>
      </c>
      <c r="I29" s="20">
        <f t="shared" si="2"/>
        <v>213.45</v>
      </c>
      <c r="J29" s="12"/>
    </row>
    <row r="30" spans="1:11" ht="35.1" customHeight="1">
      <c r="A30" s="11"/>
      <c r="B30" s="1">
        <v>10</v>
      </c>
      <c r="C30" s="36" t="s">
        <v>66</v>
      </c>
      <c r="D30" s="209" t="s">
        <v>69</v>
      </c>
      <c r="E30" s="210"/>
      <c r="F30" s="41" t="s">
        <v>209</v>
      </c>
      <c r="G30" s="19">
        <f t="shared" si="1"/>
        <v>52.73</v>
      </c>
      <c r="H30" s="19">
        <v>210.91</v>
      </c>
      <c r="I30" s="20">
        <f t="shared" si="2"/>
        <v>527.29999999999995</v>
      </c>
      <c r="J30" s="12"/>
    </row>
    <row r="31" spans="1:11" ht="35.1" hidden="1" customHeight="1">
      <c r="A31" s="11"/>
      <c r="B31" s="132">
        <v>0</v>
      </c>
      <c r="C31" s="133" t="s">
        <v>68</v>
      </c>
      <c r="D31" s="221" t="s">
        <v>69</v>
      </c>
      <c r="E31" s="222"/>
      <c r="F31" s="134" t="s">
        <v>210</v>
      </c>
      <c r="G31" s="135">
        <f t="shared" si="1"/>
        <v>61.53</v>
      </c>
      <c r="H31" s="135">
        <v>246.12</v>
      </c>
      <c r="I31" s="136">
        <f t="shared" si="2"/>
        <v>0</v>
      </c>
      <c r="J31" s="12"/>
      <c r="K31" s="126" t="s">
        <v>62</v>
      </c>
    </row>
    <row r="32" spans="1:11" ht="35.1" hidden="1" customHeight="1">
      <c r="A32" s="11"/>
      <c r="B32" s="132">
        <v>0</v>
      </c>
      <c r="C32" s="133" t="s">
        <v>72</v>
      </c>
      <c r="D32" s="221" t="s">
        <v>76</v>
      </c>
      <c r="E32" s="222"/>
      <c r="F32" s="134" t="s">
        <v>211</v>
      </c>
      <c r="G32" s="135">
        <f t="shared" si="1"/>
        <v>37.76</v>
      </c>
      <c r="H32" s="135">
        <v>151.05000000000001</v>
      </c>
      <c r="I32" s="136">
        <f t="shared" si="2"/>
        <v>0</v>
      </c>
      <c r="J32" s="12"/>
      <c r="K32" s="126" t="s">
        <v>62</v>
      </c>
    </row>
    <row r="33" spans="1:11" ht="35.1" customHeight="1">
      <c r="A33" s="11"/>
      <c r="B33" s="1">
        <v>10</v>
      </c>
      <c r="C33" s="36" t="s">
        <v>73</v>
      </c>
      <c r="D33" s="209" t="s">
        <v>76</v>
      </c>
      <c r="E33" s="210"/>
      <c r="F33" s="41" t="s">
        <v>212</v>
      </c>
      <c r="G33" s="19">
        <f t="shared" si="1"/>
        <v>37.76</v>
      </c>
      <c r="H33" s="19">
        <v>151.05000000000001</v>
      </c>
      <c r="I33" s="20">
        <f t="shared" si="2"/>
        <v>377.59999999999997</v>
      </c>
      <c r="J33" s="12"/>
    </row>
    <row r="34" spans="1:11" ht="35.1" customHeight="1">
      <c r="A34" s="11"/>
      <c r="B34" s="1">
        <v>10</v>
      </c>
      <c r="C34" s="36" t="s">
        <v>74</v>
      </c>
      <c r="D34" s="209" t="s">
        <v>71</v>
      </c>
      <c r="E34" s="210"/>
      <c r="F34" s="41" t="s">
        <v>213</v>
      </c>
      <c r="G34" s="19">
        <f t="shared" si="1"/>
        <v>41.99</v>
      </c>
      <c r="H34" s="19">
        <v>167.95</v>
      </c>
      <c r="I34" s="20">
        <f t="shared" si="2"/>
        <v>419.90000000000003</v>
      </c>
      <c r="J34" s="12"/>
    </row>
    <row r="35" spans="1:11" ht="35.1" hidden="1" customHeight="1">
      <c r="A35" s="11"/>
      <c r="B35" s="132">
        <v>0</v>
      </c>
      <c r="C35" s="133" t="s">
        <v>75</v>
      </c>
      <c r="D35" s="221" t="s">
        <v>71</v>
      </c>
      <c r="E35" s="222"/>
      <c r="F35" s="134" t="s">
        <v>214</v>
      </c>
      <c r="G35" s="135">
        <f t="shared" si="1"/>
        <v>41.99</v>
      </c>
      <c r="H35" s="135">
        <v>167.95</v>
      </c>
      <c r="I35" s="136">
        <f t="shared" si="2"/>
        <v>0</v>
      </c>
      <c r="J35" s="12"/>
      <c r="K35" s="126"/>
    </row>
    <row r="36" spans="1:11" ht="35.1" customHeight="1">
      <c r="A36" s="11"/>
      <c r="B36" s="127">
        <v>10</v>
      </c>
      <c r="C36" s="36" t="s">
        <v>77</v>
      </c>
      <c r="D36" s="219" t="s">
        <v>78</v>
      </c>
      <c r="E36" s="220"/>
      <c r="F36" s="128" t="s">
        <v>215</v>
      </c>
      <c r="G36" s="129">
        <f t="shared" si="1"/>
        <v>6.69</v>
      </c>
      <c r="H36" s="129">
        <v>26.76</v>
      </c>
      <c r="I36" s="130">
        <f t="shared" si="2"/>
        <v>66.900000000000006</v>
      </c>
      <c r="J36" s="12"/>
      <c r="K36" s="126"/>
    </row>
    <row r="37" spans="1:11" ht="35.1" customHeight="1">
      <c r="A37" s="11"/>
      <c r="B37" s="127">
        <v>10</v>
      </c>
      <c r="C37" s="36" t="s">
        <v>77</v>
      </c>
      <c r="D37" s="219" t="s">
        <v>79</v>
      </c>
      <c r="E37" s="220"/>
      <c r="F37" s="128" t="s">
        <v>215</v>
      </c>
      <c r="G37" s="129">
        <f t="shared" si="1"/>
        <v>6.69</v>
      </c>
      <c r="H37" s="129">
        <v>26.76</v>
      </c>
      <c r="I37" s="130">
        <f t="shared" si="2"/>
        <v>66.900000000000006</v>
      </c>
      <c r="J37" s="12"/>
      <c r="K37" s="126"/>
    </row>
    <row r="38" spans="1:11" ht="35.1" customHeight="1">
      <c r="A38" s="11"/>
      <c r="B38" s="1">
        <v>5</v>
      </c>
      <c r="C38" s="36" t="s">
        <v>77</v>
      </c>
      <c r="D38" s="209" t="s">
        <v>80</v>
      </c>
      <c r="E38" s="210"/>
      <c r="F38" s="41" t="s">
        <v>215</v>
      </c>
      <c r="G38" s="19">
        <f t="shared" si="1"/>
        <v>6.69</v>
      </c>
      <c r="H38" s="19">
        <v>26.76</v>
      </c>
      <c r="I38" s="20">
        <f t="shared" si="2"/>
        <v>33.450000000000003</v>
      </c>
      <c r="J38" s="12"/>
    </row>
    <row r="39" spans="1:11" ht="35.1" customHeight="1">
      <c r="A39" s="11"/>
      <c r="B39" s="127">
        <v>5</v>
      </c>
      <c r="C39" s="36" t="s">
        <v>81</v>
      </c>
      <c r="D39" s="219" t="s">
        <v>65</v>
      </c>
      <c r="E39" s="220"/>
      <c r="F39" s="128" t="s">
        <v>216</v>
      </c>
      <c r="G39" s="129">
        <f t="shared" si="1"/>
        <v>21.22</v>
      </c>
      <c r="H39" s="129">
        <v>84.89</v>
      </c>
      <c r="I39" s="130">
        <f t="shared" si="2"/>
        <v>106.1</v>
      </c>
      <c r="J39" s="12"/>
      <c r="K39" s="126"/>
    </row>
    <row r="40" spans="1:11" ht="35.1" customHeight="1">
      <c r="A40" s="11"/>
      <c r="B40" s="127">
        <v>5</v>
      </c>
      <c r="C40" s="36" t="s">
        <v>81</v>
      </c>
      <c r="D40" s="219" t="s">
        <v>82</v>
      </c>
      <c r="E40" s="220"/>
      <c r="F40" s="128" t="s">
        <v>216</v>
      </c>
      <c r="G40" s="129">
        <f t="shared" si="1"/>
        <v>21.22</v>
      </c>
      <c r="H40" s="129">
        <v>84.89</v>
      </c>
      <c r="I40" s="130">
        <f t="shared" si="2"/>
        <v>106.1</v>
      </c>
      <c r="J40" s="12"/>
      <c r="K40" s="126"/>
    </row>
    <row r="41" spans="1:11" ht="35.1" customHeight="1">
      <c r="A41" s="11"/>
      <c r="B41" s="127">
        <v>10</v>
      </c>
      <c r="C41" s="36" t="s">
        <v>81</v>
      </c>
      <c r="D41" s="219" t="s">
        <v>83</v>
      </c>
      <c r="E41" s="220"/>
      <c r="F41" s="128" t="s">
        <v>216</v>
      </c>
      <c r="G41" s="129">
        <f t="shared" si="1"/>
        <v>21.22</v>
      </c>
      <c r="H41" s="129">
        <v>84.89</v>
      </c>
      <c r="I41" s="130">
        <f t="shared" si="2"/>
        <v>212.2</v>
      </c>
      <c r="J41" s="12"/>
      <c r="K41" s="126"/>
    </row>
    <row r="42" spans="1:11" ht="35.1" customHeight="1">
      <c r="A42" s="11"/>
      <c r="B42" s="127">
        <v>5</v>
      </c>
      <c r="C42" s="36" t="s">
        <v>81</v>
      </c>
      <c r="D42" s="219" t="s">
        <v>84</v>
      </c>
      <c r="E42" s="220"/>
      <c r="F42" s="128" t="s">
        <v>216</v>
      </c>
      <c r="G42" s="129">
        <f t="shared" si="1"/>
        <v>21.22</v>
      </c>
      <c r="H42" s="129">
        <v>84.89</v>
      </c>
      <c r="I42" s="130">
        <f t="shared" si="2"/>
        <v>106.1</v>
      </c>
      <c r="J42" s="12"/>
      <c r="K42" s="126"/>
    </row>
    <row r="43" spans="1:11" ht="35.1" customHeight="1">
      <c r="A43" s="11"/>
      <c r="B43" s="127">
        <v>10</v>
      </c>
      <c r="C43" s="36" t="s">
        <v>86</v>
      </c>
      <c r="D43" s="219" t="s">
        <v>87</v>
      </c>
      <c r="E43" s="220"/>
      <c r="F43" s="128" t="s">
        <v>217</v>
      </c>
      <c r="G43" s="129">
        <f t="shared" si="1"/>
        <v>33.67</v>
      </c>
      <c r="H43" s="129">
        <v>134.68</v>
      </c>
      <c r="I43" s="130">
        <f t="shared" si="2"/>
        <v>336.70000000000005</v>
      </c>
      <c r="J43" s="12"/>
      <c r="K43" s="126"/>
    </row>
    <row r="44" spans="1:11" ht="35.1" customHeight="1">
      <c r="A44" s="11"/>
      <c r="B44" s="127">
        <v>10</v>
      </c>
      <c r="C44" s="36" t="s">
        <v>86</v>
      </c>
      <c r="D44" s="219" t="s">
        <v>88</v>
      </c>
      <c r="E44" s="220"/>
      <c r="F44" s="128" t="s">
        <v>217</v>
      </c>
      <c r="G44" s="129">
        <f t="shared" si="1"/>
        <v>33.67</v>
      </c>
      <c r="H44" s="129">
        <v>134.68</v>
      </c>
      <c r="I44" s="130">
        <f t="shared" si="2"/>
        <v>336.70000000000005</v>
      </c>
      <c r="J44" s="12"/>
      <c r="K44" s="126"/>
    </row>
    <row r="45" spans="1:11" ht="35.1" customHeight="1">
      <c r="A45" s="11"/>
      <c r="B45" s="127">
        <v>5</v>
      </c>
      <c r="C45" s="36" t="s">
        <v>89</v>
      </c>
      <c r="D45" s="219" t="s">
        <v>65</v>
      </c>
      <c r="E45" s="220"/>
      <c r="F45" s="128" t="s">
        <v>218</v>
      </c>
      <c r="G45" s="129">
        <f t="shared" si="1"/>
        <v>31.39</v>
      </c>
      <c r="H45" s="129">
        <v>125.54</v>
      </c>
      <c r="I45" s="130">
        <f t="shared" si="2"/>
        <v>156.94999999999999</v>
      </c>
      <c r="J45" s="12"/>
      <c r="K45" s="126"/>
    </row>
    <row r="46" spans="1:11" ht="35.1" customHeight="1">
      <c r="A46" s="11"/>
      <c r="B46" s="1">
        <v>10</v>
      </c>
      <c r="C46" s="36" t="s">
        <v>89</v>
      </c>
      <c r="D46" s="209" t="s">
        <v>83</v>
      </c>
      <c r="E46" s="210"/>
      <c r="F46" s="41" t="s">
        <v>218</v>
      </c>
      <c r="G46" s="19">
        <f t="shared" si="1"/>
        <v>31.39</v>
      </c>
      <c r="H46" s="19">
        <v>125.54</v>
      </c>
      <c r="I46" s="20">
        <f t="shared" si="2"/>
        <v>313.89999999999998</v>
      </c>
      <c r="J46" s="12"/>
    </row>
    <row r="47" spans="1:11" ht="35.1" customHeight="1">
      <c r="A47" s="11"/>
      <c r="B47" s="1">
        <v>5</v>
      </c>
      <c r="C47" s="36" t="s">
        <v>90</v>
      </c>
      <c r="D47" s="209" t="s">
        <v>78</v>
      </c>
      <c r="E47" s="210"/>
      <c r="F47" s="41" t="s">
        <v>219</v>
      </c>
      <c r="G47" s="19">
        <f t="shared" si="1"/>
        <v>5.19</v>
      </c>
      <c r="H47" s="19">
        <v>20.77</v>
      </c>
      <c r="I47" s="20">
        <f t="shared" si="2"/>
        <v>25.950000000000003</v>
      </c>
      <c r="J47" s="12"/>
    </row>
    <row r="48" spans="1:11" ht="35.1" customHeight="1">
      <c r="A48" s="11"/>
      <c r="B48" s="1">
        <v>5</v>
      </c>
      <c r="C48" s="36" t="s">
        <v>90</v>
      </c>
      <c r="D48" s="209" t="s">
        <v>91</v>
      </c>
      <c r="E48" s="210"/>
      <c r="F48" s="41" t="s">
        <v>219</v>
      </c>
      <c r="G48" s="19">
        <f t="shared" si="1"/>
        <v>5.19</v>
      </c>
      <c r="H48" s="19">
        <v>20.77</v>
      </c>
      <c r="I48" s="20">
        <f t="shared" si="2"/>
        <v>25.950000000000003</v>
      </c>
      <c r="J48" s="12"/>
    </row>
    <row r="49" spans="1:11" ht="35.1" customHeight="1">
      <c r="A49" s="11"/>
      <c r="B49" s="1">
        <v>5</v>
      </c>
      <c r="C49" s="36" t="s">
        <v>90</v>
      </c>
      <c r="D49" s="209" t="s">
        <v>79</v>
      </c>
      <c r="E49" s="210"/>
      <c r="F49" s="41" t="s">
        <v>219</v>
      </c>
      <c r="G49" s="19">
        <f t="shared" si="1"/>
        <v>5.19</v>
      </c>
      <c r="H49" s="19">
        <v>20.77</v>
      </c>
      <c r="I49" s="20">
        <f t="shared" si="2"/>
        <v>25.950000000000003</v>
      </c>
      <c r="J49" s="12"/>
    </row>
    <row r="50" spans="1:11" ht="35.1" customHeight="1">
      <c r="A50" s="11"/>
      <c r="B50" s="1">
        <v>5</v>
      </c>
      <c r="C50" s="36" t="s">
        <v>90</v>
      </c>
      <c r="D50" s="209" t="s">
        <v>80</v>
      </c>
      <c r="E50" s="210"/>
      <c r="F50" s="41" t="s">
        <v>219</v>
      </c>
      <c r="G50" s="19">
        <f t="shared" si="1"/>
        <v>5.19</v>
      </c>
      <c r="H50" s="19">
        <v>20.77</v>
      </c>
      <c r="I50" s="20">
        <f t="shared" si="2"/>
        <v>25.950000000000003</v>
      </c>
      <c r="J50" s="12"/>
    </row>
    <row r="51" spans="1:11" ht="35.1" customHeight="1">
      <c r="A51" s="11"/>
      <c r="B51" s="1">
        <v>5</v>
      </c>
      <c r="C51" s="36" t="s">
        <v>90</v>
      </c>
      <c r="D51" s="209" t="s">
        <v>92</v>
      </c>
      <c r="E51" s="210"/>
      <c r="F51" s="41" t="s">
        <v>219</v>
      </c>
      <c r="G51" s="19">
        <f t="shared" si="1"/>
        <v>5.19</v>
      </c>
      <c r="H51" s="19">
        <v>20.77</v>
      </c>
      <c r="I51" s="20">
        <f t="shared" si="2"/>
        <v>25.950000000000003</v>
      </c>
      <c r="J51" s="12"/>
    </row>
    <row r="52" spans="1:11" ht="35.1" customHeight="1">
      <c r="A52" s="11"/>
      <c r="B52" s="1">
        <v>5</v>
      </c>
      <c r="C52" s="36" t="s">
        <v>90</v>
      </c>
      <c r="D52" s="209" t="s">
        <v>93</v>
      </c>
      <c r="E52" s="210"/>
      <c r="F52" s="41" t="s">
        <v>219</v>
      </c>
      <c r="G52" s="19">
        <f t="shared" si="1"/>
        <v>5.19</v>
      </c>
      <c r="H52" s="19">
        <v>20.77</v>
      </c>
      <c r="I52" s="20">
        <f t="shared" si="2"/>
        <v>25.950000000000003</v>
      </c>
      <c r="J52" s="12"/>
    </row>
    <row r="53" spans="1:11" ht="35.1" customHeight="1">
      <c r="A53" s="11"/>
      <c r="B53" s="127">
        <v>5</v>
      </c>
      <c r="C53" s="36" t="s">
        <v>94</v>
      </c>
      <c r="D53" s="219" t="s">
        <v>95</v>
      </c>
      <c r="E53" s="220"/>
      <c r="F53" s="128" t="s">
        <v>220</v>
      </c>
      <c r="G53" s="129">
        <f t="shared" si="1"/>
        <v>25.09</v>
      </c>
      <c r="H53" s="129">
        <v>100.35</v>
      </c>
      <c r="I53" s="130">
        <f t="shared" si="2"/>
        <v>125.45</v>
      </c>
      <c r="J53" s="12"/>
      <c r="K53" s="126"/>
    </row>
    <row r="54" spans="1:11" ht="35.1" customHeight="1">
      <c r="A54" s="11"/>
      <c r="B54" s="127">
        <v>5</v>
      </c>
      <c r="C54" s="36" t="s">
        <v>96</v>
      </c>
      <c r="D54" s="219" t="s">
        <v>97</v>
      </c>
      <c r="E54" s="220"/>
      <c r="F54" s="128" t="s">
        <v>221</v>
      </c>
      <c r="G54" s="129">
        <f t="shared" si="1"/>
        <v>2.4700000000000002</v>
      </c>
      <c r="H54" s="129">
        <v>9.86</v>
      </c>
      <c r="I54" s="130">
        <f t="shared" si="2"/>
        <v>12.350000000000001</v>
      </c>
      <c r="J54" s="12"/>
      <c r="K54" s="126"/>
    </row>
    <row r="55" spans="1:11" ht="35.1" customHeight="1">
      <c r="A55" s="11"/>
      <c r="B55" s="1">
        <v>10</v>
      </c>
      <c r="C55" s="36" t="s">
        <v>98</v>
      </c>
      <c r="D55" s="209" t="s">
        <v>99</v>
      </c>
      <c r="E55" s="210"/>
      <c r="F55" s="41" t="s">
        <v>222</v>
      </c>
      <c r="G55" s="19">
        <f t="shared" si="1"/>
        <v>13.56</v>
      </c>
      <c r="H55" s="19">
        <v>54.22</v>
      </c>
      <c r="I55" s="20">
        <f t="shared" si="2"/>
        <v>135.6</v>
      </c>
      <c r="J55" s="12"/>
    </row>
    <row r="56" spans="1:11" ht="35.1" customHeight="1">
      <c r="A56" s="11"/>
      <c r="B56" s="1">
        <v>5</v>
      </c>
      <c r="C56" s="36" t="s">
        <v>100</v>
      </c>
      <c r="D56" s="209" t="s">
        <v>93</v>
      </c>
      <c r="E56" s="210"/>
      <c r="F56" s="41" t="s">
        <v>223</v>
      </c>
      <c r="G56" s="19">
        <f t="shared" si="1"/>
        <v>11.36</v>
      </c>
      <c r="H56" s="19">
        <v>45.42</v>
      </c>
      <c r="I56" s="20">
        <f t="shared" si="2"/>
        <v>56.8</v>
      </c>
      <c r="J56" s="12"/>
    </row>
    <row r="57" spans="1:11" ht="35.1" customHeight="1">
      <c r="A57" s="11"/>
      <c r="B57" s="1">
        <v>10</v>
      </c>
      <c r="C57" s="36" t="s">
        <v>100</v>
      </c>
      <c r="D57" s="209" t="s">
        <v>92</v>
      </c>
      <c r="E57" s="210"/>
      <c r="F57" s="41" t="s">
        <v>223</v>
      </c>
      <c r="G57" s="19">
        <f t="shared" si="1"/>
        <v>11.36</v>
      </c>
      <c r="H57" s="19">
        <v>45.42</v>
      </c>
      <c r="I57" s="20">
        <f t="shared" si="2"/>
        <v>113.6</v>
      </c>
      <c r="J57" s="12"/>
    </row>
    <row r="58" spans="1:11" ht="35.1" customHeight="1">
      <c r="A58" s="11"/>
      <c r="B58" s="1">
        <v>10</v>
      </c>
      <c r="C58" s="36" t="s">
        <v>100</v>
      </c>
      <c r="D58" s="209" t="s">
        <v>101</v>
      </c>
      <c r="E58" s="210"/>
      <c r="F58" s="41" t="s">
        <v>223</v>
      </c>
      <c r="G58" s="19">
        <f t="shared" si="1"/>
        <v>11.36</v>
      </c>
      <c r="H58" s="19">
        <v>45.42</v>
      </c>
      <c r="I58" s="20">
        <f t="shared" si="2"/>
        <v>113.6</v>
      </c>
      <c r="J58" s="12"/>
    </row>
    <row r="59" spans="1:11" ht="35.1" customHeight="1">
      <c r="A59" s="11"/>
      <c r="B59" s="1">
        <v>2</v>
      </c>
      <c r="C59" s="36" t="s">
        <v>102</v>
      </c>
      <c r="D59" s="209" t="s">
        <v>92</v>
      </c>
      <c r="E59" s="210"/>
      <c r="F59" s="41" t="s">
        <v>224</v>
      </c>
      <c r="G59" s="19">
        <f t="shared" si="1"/>
        <v>13.12</v>
      </c>
      <c r="H59" s="19">
        <v>52.46</v>
      </c>
      <c r="I59" s="20">
        <f t="shared" si="2"/>
        <v>26.24</v>
      </c>
      <c r="J59" s="12"/>
    </row>
    <row r="60" spans="1:11" ht="35.1" customHeight="1">
      <c r="A60" s="11"/>
      <c r="B60" s="1">
        <v>2</v>
      </c>
      <c r="C60" s="36" t="s">
        <v>102</v>
      </c>
      <c r="D60" s="209" t="s">
        <v>101</v>
      </c>
      <c r="E60" s="210"/>
      <c r="F60" s="41" t="s">
        <v>224</v>
      </c>
      <c r="G60" s="19">
        <f t="shared" si="1"/>
        <v>13.12</v>
      </c>
      <c r="H60" s="19">
        <v>52.46</v>
      </c>
      <c r="I60" s="20">
        <f t="shared" si="2"/>
        <v>26.24</v>
      </c>
      <c r="J60" s="12"/>
    </row>
    <row r="61" spans="1:11" ht="35.1" customHeight="1">
      <c r="A61" s="11"/>
      <c r="B61" s="1">
        <v>2</v>
      </c>
      <c r="C61" s="36" t="s">
        <v>102</v>
      </c>
      <c r="D61" s="209" t="s">
        <v>103</v>
      </c>
      <c r="E61" s="210"/>
      <c r="F61" s="41" t="s">
        <v>224</v>
      </c>
      <c r="G61" s="19">
        <f t="shared" si="1"/>
        <v>13.12</v>
      </c>
      <c r="H61" s="19">
        <v>52.46</v>
      </c>
      <c r="I61" s="20">
        <f t="shared" si="2"/>
        <v>26.24</v>
      </c>
      <c r="J61" s="12"/>
    </row>
    <row r="62" spans="1:11" ht="35.1" customHeight="1">
      <c r="A62" s="11"/>
      <c r="B62" s="127">
        <v>2</v>
      </c>
      <c r="C62" s="36" t="s">
        <v>104</v>
      </c>
      <c r="D62" s="219" t="s">
        <v>101</v>
      </c>
      <c r="E62" s="220"/>
      <c r="F62" s="128" t="s">
        <v>225</v>
      </c>
      <c r="G62" s="129">
        <f t="shared" si="1"/>
        <v>22.25</v>
      </c>
      <c r="H62" s="129">
        <v>89.01</v>
      </c>
      <c r="I62" s="130">
        <f t="shared" si="2"/>
        <v>44.5</v>
      </c>
      <c r="J62" s="12"/>
      <c r="K62" s="126"/>
    </row>
    <row r="63" spans="1:11" ht="35.1" customHeight="1">
      <c r="A63" s="11"/>
      <c r="B63" s="127">
        <v>2</v>
      </c>
      <c r="C63" s="36" t="s">
        <v>105</v>
      </c>
      <c r="D63" s="219" t="s">
        <v>101</v>
      </c>
      <c r="E63" s="220"/>
      <c r="F63" s="128" t="s">
        <v>226</v>
      </c>
      <c r="G63" s="129">
        <f t="shared" si="1"/>
        <v>13.12</v>
      </c>
      <c r="H63" s="129">
        <v>52.46</v>
      </c>
      <c r="I63" s="130">
        <f t="shared" si="2"/>
        <v>26.24</v>
      </c>
      <c r="J63" s="12"/>
    </row>
    <row r="64" spans="1:11" ht="35.1" customHeight="1">
      <c r="A64" s="11"/>
      <c r="B64" s="127">
        <v>2</v>
      </c>
      <c r="C64" s="36" t="s">
        <v>106</v>
      </c>
      <c r="D64" s="219" t="s">
        <v>107</v>
      </c>
      <c r="E64" s="220"/>
      <c r="F64" s="128" t="s">
        <v>227</v>
      </c>
      <c r="G64" s="129">
        <f t="shared" si="1"/>
        <v>26.58</v>
      </c>
      <c r="H64" s="129">
        <v>106.31</v>
      </c>
      <c r="I64" s="130">
        <f t="shared" si="2"/>
        <v>53.16</v>
      </c>
      <c r="J64" s="12"/>
      <c r="K64" s="126"/>
    </row>
    <row r="65" spans="1:13" ht="35.1" customHeight="1">
      <c r="A65" s="11"/>
      <c r="B65" s="127">
        <v>2</v>
      </c>
      <c r="C65" s="36" t="s">
        <v>106</v>
      </c>
      <c r="D65" s="219" t="s">
        <v>108</v>
      </c>
      <c r="E65" s="220"/>
      <c r="F65" s="128" t="s">
        <v>227</v>
      </c>
      <c r="G65" s="129">
        <f t="shared" si="1"/>
        <v>26.58</v>
      </c>
      <c r="H65" s="129">
        <v>106.31</v>
      </c>
      <c r="I65" s="130">
        <f t="shared" si="2"/>
        <v>53.16</v>
      </c>
      <c r="J65" s="12"/>
      <c r="K65" s="126"/>
    </row>
    <row r="66" spans="1:13" ht="35.1" customHeight="1">
      <c r="A66" s="11"/>
      <c r="B66" s="127">
        <v>2</v>
      </c>
      <c r="C66" s="36" t="s">
        <v>106</v>
      </c>
      <c r="D66" s="219" t="s">
        <v>109</v>
      </c>
      <c r="E66" s="220"/>
      <c r="F66" s="128" t="s">
        <v>227</v>
      </c>
      <c r="G66" s="129">
        <f t="shared" si="1"/>
        <v>26.58</v>
      </c>
      <c r="H66" s="129">
        <v>106.31</v>
      </c>
      <c r="I66" s="130">
        <f t="shared" si="2"/>
        <v>53.16</v>
      </c>
      <c r="J66" s="12"/>
      <c r="K66" s="126"/>
    </row>
    <row r="67" spans="1:13" ht="35.1" customHeight="1">
      <c r="A67" s="11"/>
      <c r="B67" s="1">
        <v>5</v>
      </c>
      <c r="C67" s="36" t="s">
        <v>110</v>
      </c>
      <c r="D67" s="209" t="s">
        <v>111</v>
      </c>
      <c r="E67" s="210"/>
      <c r="F67" s="41" t="s">
        <v>228</v>
      </c>
      <c r="G67" s="19">
        <f t="shared" si="1"/>
        <v>12.15</v>
      </c>
      <c r="H67" s="19">
        <v>48.59</v>
      </c>
      <c r="I67" s="20">
        <f t="shared" si="2"/>
        <v>60.75</v>
      </c>
      <c r="J67" s="12"/>
    </row>
    <row r="68" spans="1:13" ht="35.1" hidden="1" customHeight="1">
      <c r="A68" s="11"/>
      <c r="B68" s="132">
        <v>0</v>
      </c>
      <c r="C68" s="133" t="s">
        <v>110</v>
      </c>
      <c r="D68" s="221" t="s">
        <v>112</v>
      </c>
      <c r="E68" s="222"/>
      <c r="F68" s="134" t="s">
        <v>228</v>
      </c>
      <c r="G68" s="135">
        <f t="shared" si="1"/>
        <v>12.15</v>
      </c>
      <c r="H68" s="135">
        <v>48.59</v>
      </c>
      <c r="I68" s="136">
        <f t="shared" si="2"/>
        <v>0</v>
      </c>
      <c r="J68" s="12"/>
      <c r="K68" s="126"/>
    </row>
    <row r="69" spans="1:13" ht="35.1" hidden="1" customHeight="1">
      <c r="A69" s="11"/>
      <c r="B69" s="132">
        <v>0</v>
      </c>
      <c r="C69" s="133" t="s">
        <v>110</v>
      </c>
      <c r="D69" s="221" t="s">
        <v>78</v>
      </c>
      <c r="E69" s="222"/>
      <c r="F69" s="134" t="s">
        <v>228</v>
      </c>
      <c r="G69" s="135">
        <f t="shared" si="1"/>
        <v>12.15</v>
      </c>
      <c r="H69" s="135">
        <v>48.59</v>
      </c>
      <c r="I69" s="136">
        <f t="shared" si="2"/>
        <v>0</v>
      </c>
      <c r="J69" s="12"/>
      <c r="K69" s="126"/>
    </row>
    <row r="70" spans="1:13" ht="35.1" customHeight="1">
      <c r="A70" s="11"/>
      <c r="B70" s="1">
        <v>10</v>
      </c>
      <c r="C70" s="36" t="s">
        <v>110</v>
      </c>
      <c r="D70" s="209" t="s">
        <v>79</v>
      </c>
      <c r="E70" s="210"/>
      <c r="F70" s="41" t="s">
        <v>228</v>
      </c>
      <c r="G70" s="19">
        <f t="shared" si="1"/>
        <v>12.15</v>
      </c>
      <c r="H70" s="19">
        <v>48.59</v>
      </c>
      <c r="I70" s="20">
        <f t="shared" si="2"/>
        <v>121.5</v>
      </c>
      <c r="J70" s="12"/>
    </row>
    <row r="71" spans="1:13" ht="35.1" customHeight="1">
      <c r="A71" s="11"/>
      <c r="B71" s="127">
        <v>5</v>
      </c>
      <c r="C71" s="36" t="s">
        <v>293</v>
      </c>
      <c r="D71" s="219" t="s">
        <v>65</v>
      </c>
      <c r="E71" s="220"/>
      <c r="F71" s="128" t="s">
        <v>229</v>
      </c>
      <c r="G71" s="129">
        <f t="shared" si="1"/>
        <v>8.31</v>
      </c>
      <c r="H71" s="129">
        <v>33.24</v>
      </c>
      <c r="I71" s="130">
        <f t="shared" si="2"/>
        <v>41.550000000000004</v>
      </c>
      <c r="J71" s="12"/>
      <c r="K71" s="126"/>
      <c r="M71" s="126"/>
    </row>
    <row r="72" spans="1:13" ht="35.1" customHeight="1">
      <c r="A72" s="11"/>
      <c r="B72" s="127">
        <v>5</v>
      </c>
      <c r="C72" s="36" t="s">
        <v>293</v>
      </c>
      <c r="D72" s="219" t="s">
        <v>113</v>
      </c>
      <c r="E72" s="220"/>
      <c r="F72" s="128" t="s">
        <v>229</v>
      </c>
      <c r="G72" s="129">
        <f t="shared" si="1"/>
        <v>8.31</v>
      </c>
      <c r="H72" s="129">
        <v>33.24</v>
      </c>
      <c r="I72" s="130">
        <f t="shared" si="2"/>
        <v>41.550000000000004</v>
      </c>
      <c r="J72" s="12"/>
      <c r="K72" s="126"/>
      <c r="M72" s="126"/>
    </row>
    <row r="73" spans="1:13" ht="35.1" customHeight="1">
      <c r="A73" s="11"/>
      <c r="B73" s="127">
        <v>5</v>
      </c>
      <c r="C73" s="36" t="s">
        <v>293</v>
      </c>
      <c r="D73" s="219" t="s">
        <v>114</v>
      </c>
      <c r="E73" s="220"/>
      <c r="F73" s="128" t="s">
        <v>229</v>
      </c>
      <c r="G73" s="129">
        <f t="shared" si="1"/>
        <v>8.31</v>
      </c>
      <c r="H73" s="129">
        <v>33.24</v>
      </c>
      <c r="I73" s="130">
        <f t="shared" si="2"/>
        <v>41.550000000000004</v>
      </c>
      <c r="J73" s="12"/>
      <c r="K73" s="126"/>
      <c r="M73" s="126"/>
    </row>
    <row r="74" spans="1:13" ht="35.1" customHeight="1">
      <c r="A74" s="11"/>
      <c r="B74" s="127">
        <v>5</v>
      </c>
      <c r="C74" s="36" t="s">
        <v>293</v>
      </c>
      <c r="D74" s="219" t="s">
        <v>115</v>
      </c>
      <c r="E74" s="220"/>
      <c r="F74" s="128" t="s">
        <v>229</v>
      </c>
      <c r="G74" s="129">
        <f t="shared" si="1"/>
        <v>8.31</v>
      </c>
      <c r="H74" s="129">
        <v>33.24</v>
      </c>
      <c r="I74" s="130">
        <f t="shared" si="2"/>
        <v>41.550000000000004</v>
      </c>
      <c r="J74" s="12"/>
      <c r="K74" s="126"/>
      <c r="M74" s="126"/>
    </row>
    <row r="75" spans="1:13" ht="35.1" customHeight="1">
      <c r="A75" s="11"/>
      <c r="B75" s="127">
        <v>5</v>
      </c>
      <c r="C75" s="36" t="s">
        <v>293</v>
      </c>
      <c r="D75" s="219" t="s">
        <v>116</v>
      </c>
      <c r="E75" s="220"/>
      <c r="F75" s="128" t="s">
        <v>229</v>
      </c>
      <c r="G75" s="129">
        <f t="shared" si="1"/>
        <v>8.31</v>
      </c>
      <c r="H75" s="129">
        <v>33.24</v>
      </c>
      <c r="I75" s="130">
        <f t="shared" si="2"/>
        <v>41.550000000000004</v>
      </c>
      <c r="J75" s="12"/>
      <c r="K75" s="126"/>
      <c r="M75" s="126"/>
    </row>
    <row r="76" spans="1:13" ht="35.1" customHeight="1">
      <c r="A76" s="11"/>
      <c r="B76" s="127">
        <v>5</v>
      </c>
      <c r="C76" s="36" t="s">
        <v>293</v>
      </c>
      <c r="D76" s="219" t="s">
        <v>194</v>
      </c>
      <c r="E76" s="220"/>
      <c r="F76" s="128" t="s">
        <v>229</v>
      </c>
      <c r="G76" s="129">
        <f t="shared" si="1"/>
        <v>8.31</v>
      </c>
      <c r="H76" s="129">
        <v>33.24</v>
      </c>
      <c r="I76" s="130">
        <f t="shared" si="2"/>
        <v>41.550000000000004</v>
      </c>
      <c r="J76" s="12"/>
      <c r="K76" s="126"/>
      <c r="M76" s="126"/>
    </row>
    <row r="77" spans="1:13" ht="35.1" customHeight="1">
      <c r="A77" s="11"/>
      <c r="B77" s="127">
        <v>5</v>
      </c>
      <c r="C77" s="36" t="s">
        <v>293</v>
      </c>
      <c r="D77" s="219" t="s">
        <v>117</v>
      </c>
      <c r="E77" s="220"/>
      <c r="F77" s="128" t="s">
        <v>229</v>
      </c>
      <c r="G77" s="129">
        <f t="shared" si="1"/>
        <v>8.31</v>
      </c>
      <c r="H77" s="129">
        <v>33.24</v>
      </c>
      <c r="I77" s="130">
        <f t="shared" si="2"/>
        <v>41.550000000000004</v>
      </c>
      <c r="J77" s="12"/>
      <c r="K77" s="126"/>
      <c r="M77" s="126"/>
    </row>
    <row r="78" spans="1:13" ht="35.1" customHeight="1">
      <c r="A78" s="11"/>
      <c r="B78" s="1">
        <v>10</v>
      </c>
      <c r="C78" s="36" t="s">
        <v>119</v>
      </c>
      <c r="D78" s="209" t="s">
        <v>121</v>
      </c>
      <c r="E78" s="210"/>
      <c r="F78" s="41" t="s">
        <v>211</v>
      </c>
      <c r="G78" s="19">
        <f t="shared" si="1"/>
        <v>37.76</v>
      </c>
      <c r="H78" s="19">
        <v>151.05000000000001</v>
      </c>
      <c r="I78" s="20">
        <f t="shared" si="2"/>
        <v>377.59999999999997</v>
      </c>
      <c r="J78" s="12"/>
    </row>
    <row r="79" spans="1:13" ht="35.1" customHeight="1">
      <c r="A79" s="11"/>
      <c r="B79" s="1">
        <v>10</v>
      </c>
      <c r="C79" s="36" t="s">
        <v>120</v>
      </c>
      <c r="D79" s="209" t="s">
        <v>78</v>
      </c>
      <c r="E79" s="210"/>
      <c r="F79" s="41" t="s">
        <v>213</v>
      </c>
      <c r="G79" s="19">
        <f t="shared" si="1"/>
        <v>41.99</v>
      </c>
      <c r="H79" s="19">
        <v>167.95</v>
      </c>
      <c r="I79" s="20">
        <f t="shared" si="2"/>
        <v>419.90000000000003</v>
      </c>
      <c r="J79" s="12"/>
    </row>
    <row r="80" spans="1:13" ht="35.1" hidden="1" customHeight="1">
      <c r="A80" s="11"/>
      <c r="B80" s="132">
        <v>0</v>
      </c>
      <c r="C80" s="133" t="s">
        <v>122</v>
      </c>
      <c r="D80" s="221" t="s">
        <v>123</v>
      </c>
      <c r="E80" s="222"/>
      <c r="F80" s="134" t="s">
        <v>212</v>
      </c>
      <c r="G80" s="135">
        <f t="shared" si="1"/>
        <v>37.76</v>
      </c>
      <c r="H80" s="135">
        <v>151.05000000000001</v>
      </c>
      <c r="I80" s="136">
        <f t="shared" si="2"/>
        <v>0</v>
      </c>
      <c r="J80" s="12"/>
      <c r="K80" s="126"/>
    </row>
    <row r="81" spans="1:11" ht="35.1" customHeight="1">
      <c r="A81" s="11"/>
      <c r="B81" s="1">
        <v>10</v>
      </c>
      <c r="C81" s="36" t="s">
        <v>124</v>
      </c>
      <c r="D81" s="209" t="s">
        <v>79</v>
      </c>
      <c r="E81" s="210"/>
      <c r="F81" s="41" t="s">
        <v>214</v>
      </c>
      <c r="G81" s="19">
        <f t="shared" si="1"/>
        <v>41.99</v>
      </c>
      <c r="H81" s="19">
        <v>167.95</v>
      </c>
      <c r="I81" s="20">
        <f t="shared" si="2"/>
        <v>419.90000000000003</v>
      </c>
      <c r="J81" s="12"/>
    </row>
    <row r="82" spans="1:11" ht="35.1" customHeight="1">
      <c r="A82" s="11"/>
      <c r="B82" s="1">
        <v>5</v>
      </c>
      <c r="C82" s="36" t="s">
        <v>125</v>
      </c>
      <c r="D82" s="209" t="s">
        <v>78</v>
      </c>
      <c r="E82" s="210"/>
      <c r="F82" s="41" t="s">
        <v>230</v>
      </c>
      <c r="G82" s="19">
        <f t="shared" si="1"/>
        <v>5.63</v>
      </c>
      <c r="H82" s="19">
        <v>22.53</v>
      </c>
      <c r="I82" s="20">
        <f t="shared" si="2"/>
        <v>28.15</v>
      </c>
      <c r="J82" s="12"/>
    </row>
    <row r="83" spans="1:11" ht="35.1" customHeight="1">
      <c r="A83" s="11"/>
      <c r="B83" s="1">
        <v>5</v>
      </c>
      <c r="C83" s="36" t="s">
        <v>125</v>
      </c>
      <c r="D83" s="209" t="s">
        <v>79</v>
      </c>
      <c r="E83" s="210"/>
      <c r="F83" s="41" t="s">
        <v>230</v>
      </c>
      <c r="G83" s="19">
        <f t="shared" si="1"/>
        <v>5.63</v>
      </c>
      <c r="H83" s="19">
        <v>22.53</v>
      </c>
      <c r="I83" s="20">
        <f t="shared" si="2"/>
        <v>28.15</v>
      </c>
      <c r="J83" s="12"/>
    </row>
    <row r="84" spans="1:11" ht="35.1" customHeight="1">
      <c r="A84" s="11"/>
      <c r="B84" s="1">
        <v>5</v>
      </c>
      <c r="C84" s="36" t="s">
        <v>125</v>
      </c>
      <c r="D84" s="209" t="s">
        <v>92</v>
      </c>
      <c r="E84" s="210"/>
      <c r="F84" s="41" t="s">
        <v>230</v>
      </c>
      <c r="G84" s="19">
        <f t="shared" si="1"/>
        <v>5.63</v>
      </c>
      <c r="H84" s="19">
        <v>22.53</v>
      </c>
      <c r="I84" s="20">
        <f t="shared" si="2"/>
        <v>28.15</v>
      </c>
      <c r="J84" s="12"/>
    </row>
    <row r="85" spans="1:11" ht="35.1" customHeight="1">
      <c r="A85" s="11"/>
      <c r="B85" s="1">
        <v>3</v>
      </c>
      <c r="C85" s="36" t="s">
        <v>126</v>
      </c>
      <c r="D85" s="209" t="s">
        <v>127</v>
      </c>
      <c r="E85" s="210"/>
      <c r="F85" s="41" t="s">
        <v>231</v>
      </c>
      <c r="G85" s="19">
        <f t="shared" ref="G85:G148" si="3">ROUND(H85/4,2)</f>
        <v>2.5499999999999998</v>
      </c>
      <c r="H85" s="19">
        <v>10.210000000000001</v>
      </c>
      <c r="I85" s="20">
        <f t="shared" ref="I85:I148" si="4">G85*B85</f>
        <v>7.6499999999999995</v>
      </c>
      <c r="J85" s="12"/>
    </row>
    <row r="86" spans="1:11" ht="35.1" customHeight="1">
      <c r="A86" s="11"/>
      <c r="B86" s="1">
        <v>3</v>
      </c>
      <c r="C86" s="36" t="s">
        <v>126</v>
      </c>
      <c r="D86" s="209" t="s">
        <v>87</v>
      </c>
      <c r="E86" s="210"/>
      <c r="F86" s="41" t="s">
        <v>231</v>
      </c>
      <c r="G86" s="19">
        <f t="shared" si="3"/>
        <v>2.5499999999999998</v>
      </c>
      <c r="H86" s="19">
        <v>10.210000000000001</v>
      </c>
      <c r="I86" s="20">
        <f t="shared" si="4"/>
        <v>7.6499999999999995</v>
      </c>
      <c r="J86" s="12"/>
    </row>
    <row r="87" spans="1:11" ht="35.1" customHeight="1">
      <c r="A87" s="11"/>
      <c r="B87" s="1">
        <v>3</v>
      </c>
      <c r="C87" s="36" t="s">
        <v>126</v>
      </c>
      <c r="D87" s="209" t="s">
        <v>88</v>
      </c>
      <c r="E87" s="210"/>
      <c r="F87" s="41" t="s">
        <v>231</v>
      </c>
      <c r="G87" s="19">
        <f t="shared" si="3"/>
        <v>2.5499999999999998</v>
      </c>
      <c r="H87" s="19">
        <v>10.210000000000001</v>
      </c>
      <c r="I87" s="20">
        <f t="shared" si="4"/>
        <v>7.6499999999999995</v>
      </c>
      <c r="J87" s="12"/>
    </row>
    <row r="88" spans="1:11" ht="35.1" customHeight="1">
      <c r="A88" s="11"/>
      <c r="B88" s="1">
        <v>3</v>
      </c>
      <c r="C88" s="36" t="s">
        <v>128</v>
      </c>
      <c r="D88" s="209" t="s">
        <v>127</v>
      </c>
      <c r="E88" s="210"/>
      <c r="F88" s="41" t="s">
        <v>232</v>
      </c>
      <c r="G88" s="19">
        <f t="shared" si="3"/>
        <v>1.41</v>
      </c>
      <c r="H88" s="19">
        <v>5.63</v>
      </c>
      <c r="I88" s="20">
        <f t="shared" si="4"/>
        <v>4.2299999999999995</v>
      </c>
      <c r="J88" s="12"/>
    </row>
    <row r="89" spans="1:11" ht="35.1" customHeight="1">
      <c r="A89" s="11"/>
      <c r="B89" s="1">
        <v>3</v>
      </c>
      <c r="C89" s="36" t="s">
        <v>128</v>
      </c>
      <c r="D89" s="209" t="s">
        <v>87</v>
      </c>
      <c r="E89" s="210"/>
      <c r="F89" s="41" t="s">
        <v>232</v>
      </c>
      <c r="G89" s="19">
        <f t="shared" si="3"/>
        <v>1.41</v>
      </c>
      <c r="H89" s="19">
        <v>5.63</v>
      </c>
      <c r="I89" s="20">
        <f t="shared" si="4"/>
        <v>4.2299999999999995</v>
      </c>
      <c r="J89" s="12"/>
    </row>
    <row r="90" spans="1:11" ht="35.1" customHeight="1">
      <c r="A90" s="11"/>
      <c r="B90" s="1">
        <v>3</v>
      </c>
      <c r="C90" s="36" t="s">
        <v>128</v>
      </c>
      <c r="D90" s="209" t="s">
        <v>88</v>
      </c>
      <c r="E90" s="210"/>
      <c r="F90" s="41" t="s">
        <v>232</v>
      </c>
      <c r="G90" s="19">
        <f t="shared" si="3"/>
        <v>1.41</v>
      </c>
      <c r="H90" s="19">
        <v>5.63</v>
      </c>
      <c r="I90" s="20">
        <f t="shared" si="4"/>
        <v>4.2299999999999995</v>
      </c>
      <c r="J90" s="12"/>
    </row>
    <row r="91" spans="1:11" ht="35.1" customHeight="1">
      <c r="A91" s="11"/>
      <c r="B91" s="1">
        <v>3</v>
      </c>
      <c r="C91" s="36" t="s">
        <v>128</v>
      </c>
      <c r="D91" s="209" t="s">
        <v>99</v>
      </c>
      <c r="E91" s="210"/>
      <c r="F91" s="41" t="s">
        <v>232</v>
      </c>
      <c r="G91" s="19">
        <f t="shared" si="3"/>
        <v>1.41</v>
      </c>
      <c r="H91" s="19">
        <v>5.63</v>
      </c>
      <c r="I91" s="20">
        <f t="shared" si="4"/>
        <v>4.2299999999999995</v>
      </c>
      <c r="J91" s="12"/>
    </row>
    <row r="92" spans="1:11" ht="35.1" hidden="1" customHeight="1">
      <c r="A92" s="11"/>
      <c r="B92" s="195">
        <v>0</v>
      </c>
      <c r="C92" s="196" t="s">
        <v>129</v>
      </c>
      <c r="D92" s="217" t="s">
        <v>127</v>
      </c>
      <c r="E92" s="218"/>
      <c r="F92" s="197" t="s">
        <v>233</v>
      </c>
      <c r="G92" s="198">
        <f t="shared" si="3"/>
        <v>1.41</v>
      </c>
      <c r="H92" s="198">
        <v>5.63</v>
      </c>
      <c r="I92" s="199">
        <f t="shared" si="4"/>
        <v>0</v>
      </c>
      <c r="J92" s="12"/>
    </row>
    <row r="93" spans="1:11" ht="35.1" hidden="1" customHeight="1">
      <c r="A93" s="11"/>
      <c r="B93" s="195">
        <v>0</v>
      </c>
      <c r="C93" s="196" t="s">
        <v>129</v>
      </c>
      <c r="D93" s="217" t="s">
        <v>87</v>
      </c>
      <c r="E93" s="218"/>
      <c r="F93" s="197" t="s">
        <v>233</v>
      </c>
      <c r="G93" s="198">
        <f t="shared" si="3"/>
        <v>1.41</v>
      </c>
      <c r="H93" s="198">
        <v>5.63</v>
      </c>
      <c r="I93" s="199">
        <f t="shared" si="4"/>
        <v>0</v>
      </c>
      <c r="J93" s="12"/>
    </row>
    <row r="94" spans="1:11" ht="35.1" hidden="1" customHeight="1">
      <c r="A94" s="11"/>
      <c r="B94" s="195">
        <v>0</v>
      </c>
      <c r="C94" s="196" t="s">
        <v>129</v>
      </c>
      <c r="D94" s="217" t="s">
        <v>88</v>
      </c>
      <c r="E94" s="218"/>
      <c r="F94" s="197" t="s">
        <v>233</v>
      </c>
      <c r="G94" s="198">
        <f t="shared" si="3"/>
        <v>1.41</v>
      </c>
      <c r="H94" s="198">
        <v>5.63</v>
      </c>
      <c r="I94" s="199">
        <f t="shared" si="4"/>
        <v>0</v>
      </c>
      <c r="J94" s="12"/>
    </row>
    <row r="95" spans="1:11" ht="35.1" hidden="1" customHeight="1">
      <c r="A95" s="11"/>
      <c r="B95" s="195">
        <v>0</v>
      </c>
      <c r="C95" s="196" t="s">
        <v>129</v>
      </c>
      <c r="D95" s="217" t="s">
        <v>99</v>
      </c>
      <c r="E95" s="218"/>
      <c r="F95" s="197" t="s">
        <v>233</v>
      </c>
      <c r="G95" s="198">
        <f t="shared" si="3"/>
        <v>1.41</v>
      </c>
      <c r="H95" s="198">
        <v>5.63</v>
      </c>
      <c r="I95" s="199">
        <f t="shared" si="4"/>
        <v>0</v>
      </c>
      <c r="J95" s="12"/>
    </row>
    <row r="96" spans="1:11" ht="35.1" customHeight="1">
      <c r="A96" s="11"/>
      <c r="B96" s="127">
        <v>3</v>
      </c>
      <c r="C96" s="36" t="s">
        <v>130</v>
      </c>
      <c r="D96" s="219" t="s">
        <v>131</v>
      </c>
      <c r="E96" s="220"/>
      <c r="F96" s="128" t="s">
        <v>234</v>
      </c>
      <c r="G96" s="129">
        <f t="shared" si="3"/>
        <v>5.19</v>
      </c>
      <c r="H96" s="129">
        <v>20.77</v>
      </c>
      <c r="I96" s="130">
        <f t="shared" si="4"/>
        <v>15.57</v>
      </c>
      <c r="J96" s="12"/>
      <c r="K96" s="126"/>
    </row>
    <row r="97" spans="1:11" ht="35.1" customHeight="1">
      <c r="A97" s="11"/>
      <c r="B97" s="127">
        <v>3</v>
      </c>
      <c r="C97" s="36" t="s">
        <v>130</v>
      </c>
      <c r="D97" s="219" t="s">
        <v>91</v>
      </c>
      <c r="E97" s="220"/>
      <c r="F97" s="128" t="s">
        <v>234</v>
      </c>
      <c r="G97" s="129">
        <f t="shared" si="3"/>
        <v>5.19</v>
      </c>
      <c r="H97" s="129">
        <v>20.77</v>
      </c>
      <c r="I97" s="130">
        <f t="shared" si="4"/>
        <v>15.57</v>
      </c>
      <c r="J97" s="12"/>
    </row>
    <row r="98" spans="1:11" ht="35.1" customHeight="1">
      <c r="A98" s="11"/>
      <c r="B98" s="127">
        <v>3</v>
      </c>
      <c r="C98" s="36" t="s">
        <v>130</v>
      </c>
      <c r="D98" s="219" t="s">
        <v>80</v>
      </c>
      <c r="E98" s="220"/>
      <c r="F98" s="128" t="s">
        <v>234</v>
      </c>
      <c r="G98" s="129">
        <f t="shared" si="3"/>
        <v>5.19</v>
      </c>
      <c r="H98" s="129">
        <v>20.77</v>
      </c>
      <c r="I98" s="130">
        <f t="shared" si="4"/>
        <v>15.57</v>
      </c>
      <c r="J98" s="12"/>
    </row>
    <row r="99" spans="1:11" ht="35.1" customHeight="1">
      <c r="A99" s="11"/>
      <c r="B99" s="127">
        <v>3</v>
      </c>
      <c r="C99" s="36" t="s">
        <v>130</v>
      </c>
      <c r="D99" s="219" t="s">
        <v>93</v>
      </c>
      <c r="E99" s="220"/>
      <c r="F99" s="128" t="s">
        <v>234</v>
      </c>
      <c r="G99" s="129">
        <f t="shared" si="3"/>
        <v>5.19</v>
      </c>
      <c r="H99" s="129">
        <v>20.77</v>
      </c>
      <c r="I99" s="130">
        <f t="shared" si="4"/>
        <v>15.57</v>
      </c>
      <c r="J99" s="12"/>
    </row>
    <row r="100" spans="1:11" ht="35.1" customHeight="1">
      <c r="A100" s="11"/>
      <c r="B100" s="127">
        <v>3</v>
      </c>
      <c r="C100" s="36" t="s">
        <v>130</v>
      </c>
      <c r="D100" s="219" t="s">
        <v>112</v>
      </c>
      <c r="E100" s="220"/>
      <c r="F100" s="128" t="s">
        <v>234</v>
      </c>
      <c r="G100" s="129">
        <f t="shared" si="3"/>
        <v>5.19</v>
      </c>
      <c r="H100" s="129">
        <v>20.77</v>
      </c>
      <c r="I100" s="130">
        <f t="shared" si="4"/>
        <v>15.57</v>
      </c>
      <c r="J100" s="12"/>
      <c r="K100" s="126"/>
    </row>
    <row r="101" spans="1:11" ht="35.1" customHeight="1">
      <c r="A101" s="11"/>
      <c r="B101" s="127">
        <v>3</v>
      </c>
      <c r="C101" s="36" t="s">
        <v>130</v>
      </c>
      <c r="D101" s="219" t="s">
        <v>78</v>
      </c>
      <c r="E101" s="220"/>
      <c r="F101" s="128" t="s">
        <v>234</v>
      </c>
      <c r="G101" s="129">
        <f t="shared" si="3"/>
        <v>5.19</v>
      </c>
      <c r="H101" s="129">
        <v>20.77</v>
      </c>
      <c r="I101" s="130">
        <f t="shared" si="4"/>
        <v>15.57</v>
      </c>
      <c r="J101" s="12"/>
    </row>
    <row r="102" spans="1:11" ht="35.1" customHeight="1">
      <c r="A102" s="11"/>
      <c r="B102" s="127">
        <v>3</v>
      </c>
      <c r="C102" s="36" t="s">
        <v>130</v>
      </c>
      <c r="D102" s="219" t="s">
        <v>79</v>
      </c>
      <c r="E102" s="220"/>
      <c r="F102" s="128" t="s">
        <v>234</v>
      </c>
      <c r="G102" s="129">
        <f t="shared" si="3"/>
        <v>5.19</v>
      </c>
      <c r="H102" s="129">
        <v>20.77</v>
      </c>
      <c r="I102" s="130">
        <f t="shared" si="4"/>
        <v>15.57</v>
      </c>
      <c r="J102" s="12"/>
      <c r="K102" s="126"/>
    </row>
    <row r="103" spans="1:11" ht="35.1" customHeight="1">
      <c r="A103" s="11"/>
      <c r="B103" s="127">
        <v>3</v>
      </c>
      <c r="C103" s="36" t="s">
        <v>130</v>
      </c>
      <c r="D103" s="219" t="s">
        <v>92</v>
      </c>
      <c r="E103" s="220"/>
      <c r="F103" s="128" t="s">
        <v>234</v>
      </c>
      <c r="G103" s="129">
        <f t="shared" si="3"/>
        <v>5.19</v>
      </c>
      <c r="H103" s="129">
        <v>20.77</v>
      </c>
      <c r="I103" s="130">
        <f t="shared" si="4"/>
        <v>15.57</v>
      </c>
      <c r="J103" s="12"/>
      <c r="K103" s="126"/>
    </row>
    <row r="104" spans="1:11" ht="35.1" customHeight="1">
      <c r="A104" s="11"/>
      <c r="B104" s="127">
        <v>1</v>
      </c>
      <c r="C104" s="36" t="s">
        <v>132</v>
      </c>
      <c r="D104" s="219" t="s">
        <v>65</v>
      </c>
      <c r="E104" s="220"/>
      <c r="F104" s="128" t="s">
        <v>235</v>
      </c>
      <c r="G104" s="129">
        <f t="shared" si="3"/>
        <v>12.27</v>
      </c>
      <c r="H104" s="129">
        <v>49.09</v>
      </c>
      <c r="I104" s="130">
        <f t="shared" si="4"/>
        <v>12.27</v>
      </c>
      <c r="J104" s="12"/>
      <c r="K104" s="126"/>
    </row>
    <row r="105" spans="1:11" ht="35.1" customHeight="1">
      <c r="A105" s="11"/>
      <c r="B105" s="127">
        <v>1</v>
      </c>
      <c r="C105" s="36" t="s">
        <v>132</v>
      </c>
      <c r="D105" s="219" t="s">
        <v>83</v>
      </c>
      <c r="E105" s="220"/>
      <c r="F105" s="128" t="s">
        <v>235</v>
      </c>
      <c r="G105" s="129">
        <f t="shared" si="3"/>
        <v>12.27</v>
      </c>
      <c r="H105" s="129">
        <v>49.09</v>
      </c>
      <c r="I105" s="130">
        <f t="shared" si="4"/>
        <v>12.27</v>
      </c>
      <c r="J105" s="12"/>
      <c r="K105" s="126"/>
    </row>
    <row r="106" spans="1:11" ht="35.1" customHeight="1">
      <c r="A106" s="11"/>
      <c r="B106" s="127">
        <v>2</v>
      </c>
      <c r="C106" s="36" t="s">
        <v>133</v>
      </c>
      <c r="D106" s="219" t="s">
        <v>134</v>
      </c>
      <c r="E106" s="220"/>
      <c r="F106" s="128" t="s">
        <v>236</v>
      </c>
      <c r="G106" s="129">
        <f t="shared" si="3"/>
        <v>17.190000000000001</v>
      </c>
      <c r="H106" s="129">
        <v>68.75</v>
      </c>
      <c r="I106" s="130">
        <f t="shared" si="4"/>
        <v>34.380000000000003</v>
      </c>
      <c r="J106" s="12"/>
      <c r="K106" s="126"/>
    </row>
    <row r="107" spans="1:11" ht="35.1" customHeight="1">
      <c r="A107" s="11"/>
      <c r="B107" s="127">
        <v>2</v>
      </c>
      <c r="C107" s="36" t="s">
        <v>133</v>
      </c>
      <c r="D107" s="219" t="s">
        <v>135</v>
      </c>
      <c r="E107" s="220"/>
      <c r="F107" s="128" t="s">
        <v>236</v>
      </c>
      <c r="G107" s="129">
        <f t="shared" si="3"/>
        <v>17.190000000000001</v>
      </c>
      <c r="H107" s="129">
        <v>68.75</v>
      </c>
      <c r="I107" s="130">
        <f t="shared" si="4"/>
        <v>34.380000000000003</v>
      </c>
      <c r="J107" s="12"/>
      <c r="K107" s="126"/>
    </row>
    <row r="108" spans="1:11" ht="35.1" customHeight="1">
      <c r="A108" s="11"/>
      <c r="B108" s="127">
        <v>2</v>
      </c>
      <c r="C108" s="36" t="s">
        <v>133</v>
      </c>
      <c r="D108" s="219" t="s">
        <v>65</v>
      </c>
      <c r="E108" s="220"/>
      <c r="F108" s="128" t="s">
        <v>236</v>
      </c>
      <c r="G108" s="129">
        <f t="shared" si="3"/>
        <v>17.190000000000001</v>
      </c>
      <c r="H108" s="129">
        <v>68.75</v>
      </c>
      <c r="I108" s="130">
        <f t="shared" si="4"/>
        <v>34.380000000000003</v>
      </c>
      <c r="J108" s="12"/>
      <c r="K108" s="126"/>
    </row>
    <row r="109" spans="1:11" ht="35.1" customHeight="1">
      <c r="A109" s="11"/>
      <c r="B109" s="127">
        <v>2</v>
      </c>
      <c r="C109" s="36" t="s">
        <v>133</v>
      </c>
      <c r="D109" s="219" t="s">
        <v>113</v>
      </c>
      <c r="E109" s="220"/>
      <c r="F109" s="128" t="s">
        <v>236</v>
      </c>
      <c r="G109" s="129">
        <f t="shared" si="3"/>
        <v>17.190000000000001</v>
      </c>
      <c r="H109" s="129">
        <v>68.75</v>
      </c>
      <c r="I109" s="130">
        <f t="shared" si="4"/>
        <v>34.380000000000003</v>
      </c>
      <c r="J109" s="12"/>
      <c r="K109" s="126"/>
    </row>
    <row r="110" spans="1:11" ht="35.1" customHeight="1">
      <c r="A110" s="11"/>
      <c r="B110" s="127">
        <v>2</v>
      </c>
      <c r="C110" s="36" t="s">
        <v>133</v>
      </c>
      <c r="D110" s="219" t="s">
        <v>83</v>
      </c>
      <c r="E110" s="220"/>
      <c r="F110" s="128" t="s">
        <v>236</v>
      </c>
      <c r="G110" s="129">
        <f t="shared" si="3"/>
        <v>17.190000000000001</v>
      </c>
      <c r="H110" s="129">
        <v>68.75</v>
      </c>
      <c r="I110" s="130">
        <f t="shared" si="4"/>
        <v>34.380000000000003</v>
      </c>
      <c r="J110" s="12"/>
      <c r="K110" s="126"/>
    </row>
    <row r="111" spans="1:11" ht="35.1" customHeight="1">
      <c r="A111" s="11"/>
      <c r="B111" s="127">
        <v>2</v>
      </c>
      <c r="C111" s="36" t="s">
        <v>133</v>
      </c>
      <c r="D111" s="219" t="s">
        <v>136</v>
      </c>
      <c r="E111" s="220"/>
      <c r="F111" s="128" t="s">
        <v>236</v>
      </c>
      <c r="G111" s="129">
        <f t="shared" si="3"/>
        <v>17.190000000000001</v>
      </c>
      <c r="H111" s="129">
        <v>68.75</v>
      </c>
      <c r="I111" s="130">
        <f t="shared" si="4"/>
        <v>34.380000000000003</v>
      </c>
      <c r="J111" s="12"/>
      <c r="K111" s="126"/>
    </row>
    <row r="112" spans="1:11" ht="35.1" customHeight="1">
      <c r="A112" s="11"/>
      <c r="B112" s="127">
        <v>2</v>
      </c>
      <c r="C112" s="36" t="s">
        <v>133</v>
      </c>
      <c r="D112" s="219" t="s">
        <v>107</v>
      </c>
      <c r="E112" s="220"/>
      <c r="F112" s="128" t="s">
        <v>236</v>
      </c>
      <c r="G112" s="129">
        <f t="shared" si="3"/>
        <v>17.190000000000001</v>
      </c>
      <c r="H112" s="129">
        <v>68.75</v>
      </c>
      <c r="I112" s="130">
        <f t="shared" si="4"/>
        <v>34.380000000000003</v>
      </c>
      <c r="J112" s="12"/>
      <c r="K112" s="126"/>
    </row>
    <row r="113" spans="1:11" ht="35.1" customHeight="1">
      <c r="A113" s="11"/>
      <c r="B113" s="127">
        <v>2</v>
      </c>
      <c r="C113" s="36" t="s">
        <v>133</v>
      </c>
      <c r="D113" s="219" t="s">
        <v>137</v>
      </c>
      <c r="E113" s="220"/>
      <c r="F113" s="128" t="s">
        <v>236</v>
      </c>
      <c r="G113" s="129">
        <f t="shared" si="3"/>
        <v>17.190000000000001</v>
      </c>
      <c r="H113" s="129">
        <v>68.75</v>
      </c>
      <c r="I113" s="130">
        <f t="shared" si="4"/>
        <v>34.380000000000003</v>
      </c>
      <c r="J113" s="12"/>
      <c r="K113" s="126"/>
    </row>
    <row r="114" spans="1:11" ht="35.1" customHeight="1">
      <c r="A114" s="11"/>
      <c r="B114" s="1">
        <v>10</v>
      </c>
      <c r="C114" s="36" t="s">
        <v>138</v>
      </c>
      <c r="D114" s="209" t="s">
        <v>127</v>
      </c>
      <c r="E114" s="210"/>
      <c r="F114" s="41" t="s">
        <v>237</v>
      </c>
      <c r="G114" s="19">
        <f t="shared" si="3"/>
        <v>18.399999999999999</v>
      </c>
      <c r="H114" s="19">
        <v>73.59</v>
      </c>
      <c r="I114" s="20">
        <f t="shared" si="4"/>
        <v>184</v>
      </c>
      <c r="J114" s="12"/>
    </row>
    <row r="115" spans="1:11" ht="35.1" customHeight="1">
      <c r="A115" s="11"/>
      <c r="B115" s="1">
        <v>30</v>
      </c>
      <c r="C115" s="36" t="s">
        <v>138</v>
      </c>
      <c r="D115" s="209" t="s">
        <v>87</v>
      </c>
      <c r="E115" s="210"/>
      <c r="F115" s="41" t="s">
        <v>237</v>
      </c>
      <c r="G115" s="19">
        <f t="shared" si="3"/>
        <v>18.399999999999999</v>
      </c>
      <c r="H115" s="19">
        <v>73.59</v>
      </c>
      <c r="I115" s="20">
        <f t="shared" si="4"/>
        <v>552</v>
      </c>
      <c r="J115" s="12"/>
    </row>
    <row r="116" spans="1:11" ht="35.1" customHeight="1">
      <c r="A116" s="11"/>
      <c r="B116" s="1">
        <v>30</v>
      </c>
      <c r="C116" s="36" t="s">
        <v>139</v>
      </c>
      <c r="D116" s="209" t="s">
        <v>78</v>
      </c>
      <c r="E116" s="210"/>
      <c r="F116" s="41" t="s">
        <v>238</v>
      </c>
      <c r="G116" s="19">
        <f t="shared" si="3"/>
        <v>19.72</v>
      </c>
      <c r="H116" s="19">
        <v>78.87</v>
      </c>
      <c r="I116" s="20">
        <f t="shared" si="4"/>
        <v>591.59999999999991</v>
      </c>
      <c r="J116" s="12"/>
    </row>
    <row r="117" spans="1:11" ht="35.1" customHeight="1">
      <c r="A117" s="11"/>
      <c r="B117" s="1">
        <v>15</v>
      </c>
      <c r="C117" s="36" t="s">
        <v>139</v>
      </c>
      <c r="D117" s="209" t="s">
        <v>79</v>
      </c>
      <c r="E117" s="210"/>
      <c r="F117" s="41" t="s">
        <v>238</v>
      </c>
      <c r="G117" s="19">
        <f t="shared" si="3"/>
        <v>19.72</v>
      </c>
      <c r="H117" s="19">
        <v>78.87</v>
      </c>
      <c r="I117" s="20">
        <f t="shared" si="4"/>
        <v>295.79999999999995</v>
      </c>
      <c r="J117" s="12"/>
    </row>
    <row r="118" spans="1:11" ht="35.1" customHeight="1">
      <c r="A118" s="11"/>
      <c r="B118" s="1">
        <v>10</v>
      </c>
      <c r="C118" s="36" t="s">
        <v>140</v>
      </c>
      <c r="D118" s="209" t="s">
        <v>78</v>
      </c>
      <c r="E118" s="210"/>
      <c r="F118" s="41" t="s">
        <v>239</v>
      </c>
      <c r="G118" s="19">
        <f t="shared" si="3"/>
        <v>72.180000000000007</v>
      </c>
      <c r="H118" s="19">
        <v>288.72000000000003</v>
      </c>
      <c r="I118" s="20">
        <f t="shared" si="4"/>
        <v>721.80000000000007</v>
      </c>
      <c r="J118" s="12"/>
    </row>
    <row r="119" spans="1:11" ht="35.1" customHeight="1">
      <c r="A119" s="11"/>
      <c r="B119" s="1">
        <v>1</v>
      </c>
      <c r="C119" s="36" t="s">
        <v>141</v>
      </c>
      <c r="D119" s="209"/>
      <c r="E119" s="210"/>
      <c r="F119" s="41" t="s">
        <v>240</v>
      </c>
      <c r="G119" s="19">
        <f t="shared" si="3"/>
        <v>5.42</v>
      </c>
      <c r="H119" s="19">
        <v>21.69</v>
      </c>
      <c r="I119" s="20">
        <f t="shared" si="4"/>
        <v>5.42</v>
      </c>
      <c r="J119" s="12"/>
    </row>
    <row r="120" spans="1:11" ht="35.1" customHeight="1">
      <c r="A120" s="11"/>
      <c r="B120" s="1">
        <v>1</v>
      </c>
      <c r="C120" s="36" t="s">
        <v>142</v>
      </c>
      <c r="D120" s="209"/>
      <c r="E120" s="210"/>
      <c r="F120" s="41" t="s">
        <v>241</v>
      </c>
      <c r="G120" s="19">
        <f t="shared" si="3"/>
        <v>6.31</v>
      </c>
      <c r="H120" s="19">
        <v>25.22</v>
      </c>
      <c r="I120" s="20">
        <f t="shared" si="4"/>
        <v>6.31</v>
      </c>
      <c r="J120" s="12"/>
    </row>
    <row r="121" spans="1:11" ht="35.1" customHeight="1">
      <c r="A121" s="11"/>
      <c r="B121" s="1">
        <v>1</v>
      </c>
      <c r="C121" s="36" t="s">
        <v>143</v>
      </c>
      <c r="D121" s="209"/>
      <c r="E121" s="210"/>
      <c r="F121" s="41" t="s">
        <v>242</v>
      </c>
      <c r="G121" s="19">
        <f t="shared" si="3"/>
        <v>6.59</v>
      </c>
      <c r="H121" s="19">
        <v>26.36</v>
      </c>
      <c r="I121" s="20">
        <f t="shared" si="4"/>
        <v>6.59</v>
      </c>
      <c r="J121" s="12"/>
    </row>
    <row r="122" spans="1:11" ht="35.1" customHeight="1">
      <c r="A122" s="11"/>
      <c r="B122" s="1">
        <v>1</v>
      </c>
      <c r="C122" s="36" t="s">
        <v>144</v>
      </c>
      <c r="D122" s="223" t="s">
        <v>147</v>
      </c>
      <c r="E122" s="210"/>
      <c r="F122" s="41" t="s">
        <v>243</v>
      </c>
      <c r="G122" s="19">
        <f t="shared" si="3"/>
        <v>17.170000000000002</v>
      </c>
      <c r="H122" s="19">
        <v>68.67</v>
      </c>
      <c r="I122" s="20">
        <f t="shared" si="4"/>
        <v>17.170000000000002</v>
      </c>
      <c r="J122" s="12"/>
    </row>
    <row r="123" spans="1:11" ht="35.1" customHeight="1">
      <c r="A123" s="11"/>
      <c r="B123" s="1">
        <v>1</v>
      </c>
      <c r="C123" s="36" t="s">
        <v>145</v>
      </c>
      <c r="D123" s="223" t="s">
        <v>147</v>
      </c>
      <c r="E123" s="210"/>
      <c r="F123" s="41" t="s">
        <v>244</v>
      </c>
      <c r="G123" s="19">
        <f t="shared" si="3"/>
        <v>17.47</v>
      </c>
      <c r="H123" s="19">
        <v>69.89</v>
      </c>
      <c r="I123" s="20">
        <f t="shared" si="4"/>
        <v>17.47</v>
      </c>
      <c r="J123" s="12"/>
    </row>
    <row r="124" spans="1:11" ht="35.1" customHeight="1">
      <c r="A124" s="11"/>
      <c r="B124" s="127">
        <v>1</v>
      </c>
      <c r="C124" s="36" t="s">
        <v>146</v>
      </c>
      <c r="D124" s="224" t="s">
        <v>147</v>
      </c>
      <c r="E124" s="220"/>
      <c r="F124" s="128" t="s">
        <v>245</v>
      </c>
      <c r="G124" s="129">
        <f t="shared" si="3"/>
        <v>20.89</v>
      </c>
      <c r="H124" s="129">
        <v>83.54</v>
      </c>
      <c r="I124" s="130">
        <f t="shared" si="4"/>
        <v>20.89</v>
      </c>
      <c r="J124" s="12"/>
      <c r="K124" s="126"/>
    </row>
    <row r="125" spans="1:11" ht="35.1" customHeight="1">
      <c r="A125" s="11"/>
      <c r="B125" s="127">
        <v>1</v>
      </c>
      <c r="C125" s="36" t="s">
        <v>144</v>
      </c>
      <c r="D125" s="219" t="s">
        <v>71</v>
      </c>
      <c r="E125" s="220"/>
      <c r="F125" s="128" t="s">
        <v>243</v>
      </c>
      <c r="G125" s="129">
        <f t="shared" si="3"/>
        <v>17.170000000000002</v>
      </c>
      <c r="H125" s="129">
        <v>68.67</v>
      </c>
      <c r="I125" s="130">
        <f t="shared" si="4"/>
        <v>17.170000000000002</v>
      </c>
      <c r="J125" s="12"/>
    </row>
    <row r="126" spans="1:11" ht="35.1" customHeight="1">
      <c r="A126" s="11"/>
      <c r="B126" s="127">
        <v>1</v>
      </c>
      <c r="C126" s="36" t="s">
        <v>145</v>
      </c>
      <c r="D126" s="219" t="s">
        <v>71</v>
      </c>
      <c r="E126" s="220"/>
      <c r="F126" s="128" t="s">
        <v>244</v>
      </c>
      <c r="G126" s="129">
        <f t="shared" si="3"/>
        <v>17.47</v>
      </c>
      <c r="H126" s="129">
        <v>69.89</v>
      </c>
      <c r="I126" s="130">
        <f t="shared" si="4"/>
        <v>17.47</v>
      </c>
      <c r="J126" s="12"/>
      <c r="K126" s="126"/>
    </row>
    <row r="127" spans="1:11" ht="35.1" customHeight="1">
      <c r="A127" s="11"/>
      <c r="B127" s="127">
        <v>1</v>
      </c>
      <c r="C127" s="36" t="s">
        <v>146</v>
      </c>
      <c r="D127" s="219" t="s">
        <v>71</v>
      </c>
      <c r="E127" s="220"/>
      <c r="F127" s="128" t="s">
        <v>245</v>
      </c>
      <c r="G127" s="129">
        <f t="shared" si="3"/>
        <v>20.89</v>
      </c>
      <c r="H127" s="129">
        <v>83.54</v>
      </c>
      <c r="I127" s="130">
        <f t="shared" si="4"/>
        <v>20.89</v>
      </c>
      <c r="J127" s="12"/>
      <c r="K127" s="126"/>
    </row>
    <row r="128" spans="1:11" ht="35.1" customHeight="1">
      <c r="A128" s="11"/>
      <c r="B128" s="1">
        <v>1</v>
      </c>
      <c r="C128" s="36" t="s">
        <v>148</v>
      </c>
      <c r="D128" s="209" t="s">
        <v>79</v>
      </c>
      <c r="E128" s="210"/>
      <c r="F128" s="41" t="s">
        <v>246</v>
      </c>
      <c r="G128" s="19">
        <f t="shared" si="3"/>
        <v>25.54</v>
      </c>
      <c r="H128" s="19">
        <v>102.17</v>
      </c>
      <c r="I128" s="20">
        <f t="shared" si="4"/>
        <v>25.54</v>
      </c>
      <c r="J128" s="12"/>
    </row>
    <row r="129" spans="1:11" ht="35.1" customHeight="1">
      <c r="A129" s="11"/>
      <c r="B129" s="1">
        <v>1</v>
      </c>
      <c r="C129" s="36" t="s">
        <v>148</v>
      </c>
      <c r="D129" s="209" t="s">
        <v>92</v>
      </c>
      <c r="E129" s="210"/>
      <c r="F129" s="41" t="s">
        <v>246</v>
      </c>
      <c r="G129" s="19">
        <f t="shared" si="3"/>
        <v>25.54</v>
      </c>
      <c r="H129" s="19">
        <v>102.17</v>
      </c>
      <c r="I129" s="20">
        <f t="shared" si="4"/>
        <v>25.54</v>
      </c>
      <c r="J129" s="12"/>
    </row>
    <row r="130" spans="1:11" ht="35.1" customHeight="1">
      <c r="A130" s="11"/>
      <c r="B130" s="1">
        <v>1</v>
      </c>
      <c r="C130" s="36" t="s">
        <v>148</v>
      </c>
      <c r="D130" s="209" t="s">
        <v>101</v>
      </c>
      <c r="E130" s="210"/>
      <c r="F130" s="41" t="s">
        <v>246</v>
      </c>
      <c r="G130" s="19">
        <f t="shared" si="3"/>
        <v>25.54</v>
      </c>
      <c r="H130" s="19">
        <v>102.17</v>
      </c>
      <c r="I130" s="20">
        <f t="shared" si="4"/>
        <v>25.54</v>
      </c>
      <c r="J130" s="12"/>
    </row>
    <row r="131" spans="1:11" ht="35.1" customHeight="1">
      <c r="A131" s="11"/>
      <c r="B131" s="1">
        <v>10</v>
      </c>
      <c r="C131" s="36" t="s">
        <v>149</v>
      </c>
      <c r="D131" s="209" t="s">
        <v>78</v>
      </c>
      <c r="E131" s="210"/>
      <c r="F131" s="41" t="s">
        <v>247</v>
      </c>
      <c r="G131" s="19">
        <f t="shared" si="3"/>
        <v>25.44</v>
      </c>
      <c r="H131" s="19">
        <v>101.76</v>
      </c>
      <c r="I131" s="20">
        <f t="shared" si="4"/>
        <v>254.4</v>
      </c>
      <c r="J131" s="12"/>
    </row>
    <row r="132" spans="1:11" ht="35.1" customHeight="1">
      <c r="A132" s="11"/>
      <c r="B132" s="1">
        <v>10</v>
      </c>
      <c r="C132" s="36" t="s">
        <v>150</v>
      </c>
      <c r="D132" s="209" t="s">
        <v>78</v>
      </c>
      <c r="E132" s="210"/>
      <c r="F132" s="41" t="s">
        <v>248</v>
      </c>
      <c r="G132" s="19">
        <f t="shared" si="3"/>
        <v>11.36</v>
      </c>
      <c r="H132" s="19">
        <v>45.42</v>
      </c>
      <c r="I132" s="20">
        <f t="shared" si="4"/>
        <v>113.6</v>
      </c>
      <c r="J132" s="12"/>
    </row>
    <row r="133" spans="1:11" ht="35.1" customHeight="1">
      <c r="A133" s="11"/>
      <c r="B133" s="1">
        <v>20</v>
      </c>
      <c r="C133" s="36" t="s">
        <v>151</v>
      </c>
      <c r="D133" s="209" t="s">
        <v>78</v>
      </c>
      <c r="E133" s="210"/>
      <c r="F133" s="41" t="s">
        <v>249</v>
      </c>
      <c r="G133" s="19">
        <f t="shared" si="3"/>
        <v>14.88</v>
      </c>
      <c r="H133" s="19">
        <v>59.5</v>
      </c>
      <c r="I133" s="20">
        <f t="shared" si="4"/>
        <v>297.60000000000002</v>
      </c>
      <c r="J133" s="12"/>
    </row>
    <row r="134" spans="1:11" ht="35.1" customHeight="1">
      <c r="A134" s="11"/>
      <c r="B134" s="1">
        <v>20</v>
      </c>
      <c r="C134" s="36" t="s">
        <v>151</v>
      </c>
      <c r="D134" s="209" t="s">
        <v>79</v>
      </c>
      <c r="E134" s="210"/>
      <c r="F134" s="41" t="s">
        <v>249</v>
      </c>
      <c r="G134" s="19">
        <f t="shared" si="3"/>
        <v>14.88</v>
      </c>
      <c r="H134" s="19">
        <v>59.5</v>
      </c>
      <c r="I134" s="20">
        <f t="shared" si="4"/>
        <v>297.60000000000002</v>
      </c>
      <c r="J134" s="12"/>
    </row>
    <row r="135" spans="1:11" ht="35.1" customHeight="1">
      <c r="A135" s="11"/>
      <c r="B135" s="1">
        <v>5</v>
      </c>
      <c r="C135" s="36" t="s">
        <v>152</v>
      </c>
      <c r="D135" s="209" t="s">
        <v>65</v>
      </c>
      <c r="E135" s="210"/>
      <c r="F135" s="41" t="s">
        <v>250</v>
      </c>
      <c r="G135" s="19">
        <f t="shared" si="3"/>
        <v>20.16</v>
      </c>
      <c r="H135" s="19">
        <v>80.63</v>
      </c>
      <c r="I135" s="20">
        <f t="shared" si="4"/>
        <v>100.8</v>
      </c>
      <c r="J135" s="12"/>
    </row>
    <row r="136" spans="1:11" ht="35.1" customHeight="1">
      <c r="A136" s="11"/>
      <c r="B136" s="127">
        <v>5</v>
      </c>
      <c r="C136" s="36" t="s">
        <v>153</v>
      </c>
      <c r="D136" s="219" t="s">
        <v>83</v>
      </c>
      <c r="E136" s="220"/>
      <c r="F136" s="128" t="s">
        <v>251</v>
      </c>
      <c r="G136" s="129">
        <f t="shared" si="3"/>
        <v>22.8</v>
      </c>
      <c r="H136" s="129">
        <v>91.19</v>
      </c>
      <c r="I136" s="130">
        <f t="shared" si="4"/>
        <v>114</v>
      </c>
      <c r="J136" s="12"/>
      <c r="K136" s="126"/>
    </row>
    <row r="137" spans="1:11" ht="35.1" customHeight="1">
      <c r="A137" s="11"/>
      <c r="B137" s="1">
        <v>5</v>
      </c>
      <c r="C137" s="36" t="s">
        <v>154</v>
      </c>
      <c r="D137" s="209" t="s">
        <v>107</v>
      </c>
      <c r="E137" s="210"/>
      <c r="F137" s="41" t="s">
        <v>252</v>
      </c>
      <c r="G137" s="19">
        <f t="shared" si="3"/>
        <v>25</v>
      </c>
      <c r="H137" s="19">
        <v>100</v>
      </c>
      <c r="I137" s="20">
        <f t="shared" si="4"/>
        <v>125</v>
      </c>
      <c r="J137" s="12"/>
    </row>
    <row r="138" spans="1:11" ht="35.1" customHeight="1">
      <c r="A138" s="11"/>
      <c r="B138" s="1">
        <v>3</v>
      </c>
      <c r="C138" s="36" t="s">
        <v>155</v>
      </c>
      <c r="D138" s="209" t="s">
        <v>65</v>
      </c>
      <c r="E138" s="210"/>
      <c r="F138" s="41" t="s">
        <v>253</v>
      </c>
      <c r="G138" s="19">
        <f t="shared" si="3"/>
        <v>19.28</v>
      </c>
      <c r="H138" s="19">
        <v>77.11</v>
      </c>
      <c r="I138" s="20">
        <f t="shared" si="4"/>
        <v>57.84</v>
      </c>
      <c r="J138" s="12"/>
    </row>
    <row r="139" spans="1:11" ht="35.1" customHeight="1">
      <c r="A139" s="11"/>
      <c r="B139" s="1">
        <v>3</v>
      </c>
      <c r="C139" s="36" t="s">
        <v>156</v>
      </c>
      <c r="D139" s="209" t="s">
        <v>83</v>
      </c>
      <c r="E139" s="210"/>
      <c r="F139" s="41" t="s">
        <v>254</v>
      </c>
      <c r="G139" s="19">
        <f t="shared" si="3"/>
        <v>24.56</v>
      </c>
      <c r="H139" s="19">
        <v>98.24</v>
      </c>
      <c r="I139" s="20">
        <f t="shared" si="4"/>
        <v>73.679999999999993</v>
      </c>
      <c r="J139" s="12"/>
    </row>
    <row r="140" spans="1:11" ht="35.1" customHeight="1">
      <c r="A140" s="11"/>
      <c r="B140" s="1">
        <v>3</v>
      </c>
      <c r="C140" s="36" t="s">
        <v>157</v>
      </c>
      <c r="D140" s="209" t="s">
        <v>107</v>
      </c>
      <c r="E140" s="210"/>
      <c r="F140" s="41" t="s">
        <v>255</v>
      </c>
      <c r="G140" s="19">
        <f t="shared" si="3"/>
        <v>31.6</v>
      </c>
      <c r="H140" s="19">
        <v>126.4</v>
      </c>
      <c r="I140" s="20">
        <f t="shared" si="4"/>
        <v>94.800000000000011</v>
      </c>
      <c r="J140" s="12"/>
    </row>
    <row r="141" spans="1:11" ht="35.1" customHeight="1">
      <c r="A141" s="11"/>
      <c r="B141" s="1">
        <v>3</v>
      </c>
      <c r="C141" s="36" t="s">
        <v>158</v>
      </c>
      <c r="D141" s="209" t="s">
        <v>65</v>
      </c>
      <c r="E141" s="210"/>
      <c r="F141" s="41" t="s">
        <v>256</v>
      </c>
      <c r="G141" s="19">
        <f t="shared" si="3"/>
        <v>39.17</v>
      </c>
      <c r="H141" s="19">
        <v>156.68</v>
      </c>
      <c r="I141" s="20">
        <f t="shared" si="4"/>
        <v>117.51</v>
      </c>
      <c r="J141" s="12"/>
    </row>
    <row r="142" spans="1:11" ht="35.1" customHeight="1">
      <c r="A142" s="11"/>
      <c r="B142" s="1">
        <v>3</v>
      </c>
      <c r="C142" s="36" t="s">
        <v>159</v>
      </c>
      <c r="D142" s="209" t="s">
        <v>83</v>
      </c>
      <c r="E142" s="210"/>
      <c r="F142" s="41" t="s">
        <v>257</v>
      </c>
      <c r="G142" s="19">
        <f t="shared" si="3"/>
        <v>41.37</v>
      </c>
      <c r="H142" s="19">
        <v>165.49</v>
      </c>
      <c r="I142" s="20">
        <f t="shared" si="4"/>
        <v>124.10999999999999</v>
      </c>
      <c r="J142" s="12"/>
    </row>
    <row r="143" spans="1:11" ht="35.1" customHeight="1">
      <c r="A143" s="11"/>
      <c r="B143" s="1">
        <v>3</v>
      </c>
      <c r="C143" s="36" t="s">
        <v>160</v>
      </c>
      <c r="D143" s="209" t="s">
        <v>107</v>
      </c>
      <c r="E143" s="210"/>
      <c r="F143" s="41" t="s">
        <v>258</v>
      </c>
      <c r="G143" s="19">
        <f t="shared" si="3"/>
        <v>44.01</v>
      </c>
      <c r="H143" s="19">
        <v>176.05</v>
      </c>
      <c r="I143" s="20">
        <f t="shared" si="4"/>
        <v>132.03</v>
      </c>
      <c r="J143" s="12"/>
    </row>
    <row r="144" spans="1:11" ht="35.1" customHeight="1">
      <c r="A144" s="11"/>
      <c r="B144" s="1">
        <v>3</v>
      </c>
      <c r="C144" s="36" t="s">
        <v>158</v>
      </c>
      <c r="D144" s="209" t="s">
        <v>113</v>
      </c>
      <c r="E144" s="210"/>
      <c r="F144" s="41" t="s">
        <v>256</v>
      </c>
      <c r="G144" s="19">
        <f t="shared" si="3"/>
        <v>39.17</v>
      </c>
      <c r="H144" s="19">
        <v>156.68</v>
      </c>
      <c r="I144" s="20">
        <f t="shared" si="4"/>
        <v>117.51</v>
      </c>
      <c r="J144" s="12"/>
    </row>
    <row r="145" spans="1:11" ht="35.1" customHeight="1">
      <c r="A145" s="11"/>
      <c r="B145" s="1">
        <v>3</v>
      </c>
      <c r="C145" s="36" t="s">
        <v>159</v>
      </c>
      <c r="D145" s="209" t="s">
        <v>136</v>
      </c>
      <c r="E145" s="210"/>
      <c r="F145" s="41" t="s">
        <v>257</v>
      </c>
      <c r="G145" s="19">
        <f t="shared" si="3"/>
        <v>41.37</v>
      </c>
      <c r="H145" s="19">
        <v>165.49</v>
      </c>
      <c r="I145" s="20">
        <f t="shared" si="4"/>
        <v>124.10999999999999</v>
      </c>
      <c r="J145" s="12"/>
    </row>
    <row r="146" spans="1:11" ht="35.1" customHeight="1">
      <c r="A146" s="11"/>
      <c r="B146" s="1">
        <v>3</v>
      </c>
      <c r="C146" s="36" t="s">
        <v>160</v>
      </c>
      <c r="D146" s="209" t="s">
        <v>137</v>
      </c>
      <c r="E146" s="210"/>
      <c r="F146" s="41" t="s">
        <v>258</v>
      </c>
      <c r="G146" s="19">
        <f t="shared" si="3"/>
        <v>44.01</v>
      </c>
      <c r="H146" s="19">
        <v>176.05</v>
      </c>
      <c r="I146" s="20">
        <f t="shared" si="4"/>
        <v>132.03</v>
      </c>
      <c r="J146" s="12"/>
    </row>
    <row r="147" spans="1:11" ht="35.1" customHeight="1">
      <c r="A147" s="11"/>
      <c r="B147" s="1">
        <v>3</v>
      </c>
      <c r="C147" s="36" t="s">
        <v>161</v>
      </c>
      <c r="D147" s="209"/>
      <c r="E147" s="210"/>
      <c r="F147" s="41" t="s">
        <v>259</v>
      </c>
      <c r="G147" s="19">
        <f t="shared" si="3"/>
        <v>13.12</v>
      </c>
      <c r="H147" s="19">
        <v>52.46</v>
      </c>
      <c r="I147" s="20">
        <f t="shared" si="4"/>
        <v>39.36</v>
      </c>
      <c r="J147" s="12"/>
    </row>
    <row r="148" spans="1:11" ht="35.1" customHeight="1">
      <c r="A148" s="11"/>
      <c r="B148" s="1">
        <v>3</v>
      </c>
      <c r="C148" s="36" t="s">
        <v>162</v>
      </c>
      <c r="D148" s="209"/>
      <c r="E148" s="210"/>
      <c r="F148" s="41" t="s">
        <v>260</v>
      </c>
      <c r="G148" s="19">
        <f t="shared" si="3"/>
        <v>14.44</v>
      </c>
      <c r="H148" s="19">
        <v>57.74</v>
      </c>
      <c r="I148" s="20">
        <f t="shared" si="4"/>
        <v>43.32</v>
      </c>
      <c r="J148" s="12"/>
    </row>
    <row r="149" spans="1:11" ht="35.1" customHeight="1">
      <c r="A149" s="11"/>
      <c r="B149" s="1">
        <v>3</v>
      </c>
      <c r="C149" s="36" t="s">
        <v>163</v>
      </c>
      <c r="D149" s="209"/>
      <c r="E149" s="210"/>
      <c r="F149" s="41" t="s">
        <v>261</v>
      </c>
      <c r="G149" s="19">
        <f t="shared" ref="G149:G179" si="5">ROUND(H149/4,2)</f>
        <v>16.2</v>
      </c>
      <c r="H149" s="19">
        <v>64.790000000000006</v>
      </c>
      <c r="I149" s="20">
        <f t="shared" ref="I149:I179" si="6">G149*B149</f>
        <v>48.599999999999994</v>
      </c>
      <c r="J149" s="12"/>
    </row>
    <row r="150" spans="1:11" ht="35.1" customHeight="1">
      <c r="A150" s="11"/>
      <c r="B150" s="1">
        <v>3</v>
      </c>
      <c r="C150" s="36" t="s">
        <v>164</v>
      </c>
      <c r="D150" s="209"/>
      <c r="E150" s="210"/>
      <c r="F150" s="41" t="s">
        <v>262</v>
      </c>
      <c r="G150" s="19">
        <f t="shared" si="5"/>
        <v>13.12</v>
      </c>
      <c r="H150" s="19">
        <v>52.46</v>
      </c>
      <c r="I150" s="20">
        <f t="shared" si="6"/>
        <v>39.36</v>
      </c>
      <c r="J150" s="12"/>
    </row>
    <row r="151" spans="1:11" ht="35.1" customHeight="1">
      <c r="A151" s="11"/>
      <c r="B151" s="1">
        <v>3</v>
      </c>
      <c r="C151" s="36" t="s">
        <v>165</v>
      </c>
      <c r="D151" s="209"/>
      <c r="E151" s="210"/>
      <c r="F151" s="41" t="s">
        <v>263</v>
      </c>
      <c r="G151" s="19">
        <f t="shared" si="5"/>
        <v>14.44</v>
      </c>
      <c r="H151" s="19">
        <v>57.74</v>
      </c>
      <c r="I151" s="20">
        <f t="shared" si="6"/>
        <v>43.32</v>
      </c>
      <c r="J151" s="12"/>
    </row>
    <row r="152" spans="1:11" ht="35.1" customHeight="1">
      <c r="A152" s="11"/>
      <c r="B152" s="1">
        <v>3</v>
      </c>
      <c r="C152" s="36" t="s">
        <v>166</v>
      </c>
      <c r="D152" s="209"/>
      <c r="E152" s="210"/>
      <c r="F152" s="41" t="s">
        <v>264</v>
      </c>
      <c r="G152" s="19">
        <f t="shared" si="5"/>
        <v>16.2</v>
      </c>
      <c r="H152" s="19">
        <v>64.790000000000006</v>
      </c>
      <c r="I152" s="20">
        <f t="shared" si="6"/>
        <v>48.599999999999994</v>
      </c>
      <c r="J152" s="12"/>
    </row>
    <row r="153" spans="1:11" ht="35.1" customHeight="1">
      <c r="A153" s="11"/>
      <c r="B153" s="1">
        <v>3</v>
      </c>
      <c r="C153" s="36" t="s">
        <v>167</v>
      </c>
      <c r="D153" s="209"/>
      <c r="E153" s="210"/>
      <c r="F153" s="41" t="s">
        <v>265</v>
      </c>
      <c r="G153" s="19">
        <f t="shared" si="5"/>
        <v>13.12</v>
      </c>
      <c r="H153" s="19">
        <v>52.46</v>
      </c>
      <c r="I153" s="20">
        <f t="shared" si="6"/>
        <v>39.36</v>
      </c>
      <c r="J153" s="12"/>
    </row>
    <row r="154" spans="1:11" ht="35.1" customHeight="1">
      <c r="A154" s="11"/>
      <c r="B154" s="1">
        <v>3</v>
      </c>
      <c r="C154" s="36" t="s">
        <v>168</v>
      </c>
      <c r="D154" s="209"/>
      <c r="E154" s="210"/>
      <c r="F154" s="41" t="s">
        <v>266</v>
      </c>
      <c r="G154" s="19">
        <f t="shared" si="5"/>
        <v>14.44</v>
      </c>
      <c r="H154" s="19">
        <v>57.74</v>
      </c>
      <c r="I154" s="20">
        <f t="shared" si="6"/>
        <v>43.32</v>
      </c>
      <c r="J154" s="12"/>
    </row>
    <row r="155" spans="1:11" ht="35.1" customHeight="1">
      <c r="A155" s="11"/>
      <c r="B155" s="1">
        <v>3</v>
      </c>
      <c r="C155" s="36" t="s">
        <v>169</v>
      </c>
      <c r="D155" s="209"/>
      <c r="E155" s="210"/>
      <c r="F155" s="41" t="s">
        <v>267</v>
      </c>
      <c r="G155" s="19">
        <f t="shared" si="5"/>
        <v>16.2</v>
      </c>
      <c r="H155" s="19">
        <v>64.790000000000006</v>
      </c>
      <c r="I155" s="20">
        <f t="shared" si="6"/>
        <v>48.599999999999994</v>
      </c>
      <c r="J155" s="12"/>
    </row>
    <row r="156" spans="1:11" ht="35.1" customHeight="1">
      <c r="A156" s="11"/>
      <c r="B156" s="127">
        <v>3</v>
      </c>
      <c r="C156" s="36" t="s">
        <v>170</v>
      </c>
      <c r="D156" s="219"/>
      <c r="E156" s="220"/>
      <c r="F156" s="128" t="s">
        <v>268</v>
      </c>
      <c r="G156" s="129">
        <f t="shared" si="5"/>
        <v>12.68</v>
      </c>
      <c r="H156" s="129">
        <v>50.7</v>
      </c>
      <c r="I156" s="130">
        <f t="shared" si="6"/>
        <v>38.04</v>
      </c>
      <c r="J156" s="12"/>
      <c r="K156" s="126"/>
    </row>
    <row r="157" spans="1:11" ht="35.1" customHeight="1">
      <c r="A157" s="11"/>
      <c r="B157" s="127">
        <v>3</v>
      </c>
      <c r="C157" s="36" t="s">
        <v>171</v>
      </c>
      <c r="D157" s="219"/>
      <c r="E157" s="220"/>
      <c r="F157" s="128" t="s">
        <v>269</v>
      </c>
      <c r="G157" s="129">
        <f t="shared" si="5"/>
        <v>13.56</v>
      </c>
      <c r="H157" s="129">
        <v>54.22</v>
      </c>
      <c r="I157" s="130">
        <f t="shared" si="6"/>
        <v>40.68</v>
      </c>
      <c r="J157" s="12"/>
      <c r="K157" s="126"/>
    </row>
    <row r="158" spans="1:11" ht="35.1" customHeight="1">
      <c r="A158" s="11"/>
      <c r="B158" s="127">
        <v>3</v>
      </c>
      <c r="C158" s="36" t="s">
        <v>172</v>
      </c>
      <c r="D158" s="219"/>
      <c r="E158" s="220"/>
      <c r="F158" s="128" t="s">
        <v>270</v>
      </c>
      <c r="G158" s="129">
        <f t="shared" si="5"/>
        <v>14</v>
      </c>
      <c r="H158" s="129">
        <v>55.98</v>
      </c>
      <c r="I158" s="130">
        <f t="shared" si="6"/>
        <v>42</v>
      </c>
      <c r="J158" s="12"/>
      <c r="K158" s="126"/>
    </row>
    <row r="159" spans="1:11" ht="35.1" customHeight="1">
      <c r="A159" s="11"/>
      <c r="B159" s="127">
        <v>3</v>
      </c>
      <c r="C159" s="36" t="s">
        <v>173</v>
      </c>
      <c r="D159" s="219"/>
      <c r="E159" s="220"/>
      <c r="F159" s="128" t="s">
        <v>271</v>
      </c>
      <c r="G159" s="129">
        <f t="shared" si="5"/>
        <v>9.6</v>
      </c>
      <c r="H159" s="129">
        <v>38.380000000000003</v>
      </c>
      <c r="I159" s="130">
        <f t="shared" si="6"/>
        <v>28.799999999999997</v>
      </c>
      <c r="J159" s="12"/>
      <c r="K159" s="126"/>
    </row>
    <row r="160" spans="1:11" ht="35.1" customHeight="1">
      <c r="A160" s="11"/>
      <c r="B160" s="127">
        <v>3</v>
      </c>
      <c r="C160" s="36" t="s">
        <v>174</v>
      </c>
      <c r="D160" s="219"/>
      <c r="E160" s="220"/>
      <c r="F160" s="128" t="s">
        <v>272</v>
      </c>
      <c r="G160" s="129">
        <f t="shared" si="5"/>
        <v>10.48</v>
      </c>
      <c r="H160" s="129">
        <v>41.9</v>
      </c>
      <c r="I160" s="130">
        <f t="shared" si="6"/>
        <v>31.44</v>
      </c>
      <c r="J160" s="12"/>
      <c r="K160" s="126"/>
    </row>
    <row r="161" spans="1:11" ht="35.1" customHeight="1">
      <c r="A161" s="11"/>
      <c r="B161" s="127">
        <v>3</v>
      </c>
      <c r="C161" s="36" t="s">
        <v>175</v>
      </c>
      <c r="D161" s="219"/>
      <c r="E161" s="220"/>
      <c r="F161" s="128" t="s">
        <v>273</v>
      </c>
      <c r="G161" s="129">
        <f t="shared" si="5"/>
        <v>11.36</v>
      </c>
      <c r="H161" s="129">
        <v>45.42</v>
      </c>
      <c r="I161" s="130">
        <f t="shared" si="6"/>
        <v>34.08</v>
      </c>
      <c r="J161" s="12"/>
      <c r="K161" s="126"/>
    </row>
    <row r="162" spans="1:11" ht="35.1" customHeight="1">
      <c r="A162" s="11"/>
      <c r="B162" s="1">
        <v>3</v>
      </c>
      <c r="C162" s="36" t="s">
        <v>176</v>
      </c>
      <c r="D162" s="209"/>
      <c r="E162" s="210"/>
      <c r="F162" s="41" t="s">
        <v>274</v>
      </c>
      <c r="G162" s="19">
        <f t="shared" si="5"/>
        <v>17.170000000000002</v>
      </c>
      <c r="H162" s="19">
        <v>68.66</v>
      </c>
      <c r="I162" s="20">
        <f t="shared" si="6"/>
        <v>51.510000000000005</v>
      </c>
      <c r="J162" s="12"/>
    </row>
    <row r="163" spans="1:11" ht="35.1" customHeight="1">
      <c r="A163" s="11"/>
      <c r="B163" s="1">
        <v>3</v>
      </c>
      <c r="C163" s="36" t="s">
        <v>177</v>
      </c>
      <c r="D163" s="209"/>
      <c r="E163" s="210"/>
      <c r="F163" s="41" t="s">
        <v>275</v>
      </c>
      <c r="G163" s="19">
        <f t="shared" si="5"/>
        <v>17.170000000000002</v>
      </c>
      <c r="H163" s="19">
        <v>68.66</v>
      </c>
      <c r="I163" s="20">
        <f t="shared" si="6"/>
        <v>51.510000000000005</v>
      </c>
      <c r="J163" s="12"/>
    </row>
    <row r="164" spans="1:11" ht="35.1" customHeight="1">
      <c r="A164" s="11"/>
      <c r="B164" s="1">
        <v>3</v>
      </c>
      <c r="C164" s="36" t="s">
        <v>178</v>
      </c>
      <c r="D164" s="209"/>
      <c r="E164" s="210"/>
      <c r="F164" s="41" t="s">
        <v>276</v>
      </c>
      <c r="G164" s="19">
        <f t="shared" si="5"/>
        <v>19.809999999999999</v>
      </c>
      <c r="H164" s="19">
        <v>79.22</v>
      </c>
      <c r="I164" s="20">
        <f t="shared" si="6"/>
        <v>59.429999999999993</v>
      </c>
      <c r="J164" s="12"/>
    </row>
    <row r="165" spans="1:11" ht="35.1" customHeight="1">
      <c r="A165" s="11"/>
      <c r="B165" s="1">
        <v>3</v>
      </c>
      <c r="C165" s="36" t="s">
        <v>179</v>
      </c>
      <c r="D165" s="209"/>
      <c r="E165" s="210"/>
      <c r="F165" s="41" t="s">
        <v>277</v>
      </c>
      <c r="G165" s="19">
        <f t="shared" si="5"/>
        <v>15.76</v>
      </c>
      <c r="H165" s="19">
        <v>63.03</v>
      </c>
      <c r="I165" s="20">
        <f t="shared" si="6"/>
        <v>47.28</v>
      </c>
      <c r="J165" s="12"/>
    </row>
    <row r="166" spans="1:11" ht="35.1" customHeight="1">
      <c r="A166" s="11"/>
      <c r="B166" s="1">
        <v>3</v>
      </c>
      <c r="C166" s="36" t="s">
        <v>180</v>
      </c>
      <c r="D166" s="209"/>
      <c r="E166" s="210"/>
      <c r="F166" s="41" t="s">
        <v>278</v>
      </c>
      <c r="G166" s="19">
        <f t="shared" si="5"/>
        <v>16.64</v>
      </c>
      <c r="H166" s="19">
        <v>66.55</v>
      </c>
      <c r="I166" s="20">
        <f t="shared" si="6"/>
        <v>49.92</v>
      </c>
      <c r="J166" s="12"/>
    </row>
    <row r="167" spans="1:11" ht="35.1" customHeight="1">
      <c r="A167" s="11"/>
      <c r="B167" s="1">
        <v>3</v>
      </c>
      <c r="C167" s="36" t="s">
        <v>181</v>
      </c>
      <c r="D167" s="209"/>
      <c r="E167" s="210"/>
      <c r="F167" s="41" t="s">
        <v>279</v>
      </c>
      <c r="G167" s="19">
        <f t="shared" si="5"/>
        <v>17.52</v>
      </c>
      <c r="H167" s="19">
        <v>70.069999999999993</v>
      </c>
      <c r="I167" s="20">
        <f t="shared" si="6"/>
        <v>52.56</v>
      </c>
      <c r="J167" s="12"/>
    </row>
    <row r="168" spans="1:11" ht="35.1" customHeight="1">
      <c r="A168" s="11"/>
      <c r="B168" s="1">
        <v>3</v>
      </c>
      <c r="C168" s="36" t="s">
        <v>182</v>
      </c>
      <c r="D168" s="209"/>
      <c r="E168" s="210"/>
      <c r="F168" s="41" t="s">
        <v>280</v>
      </c>
      <c r="G168" s="19">
        <f t="shared" si="5"/>
        <v>2.98</v>
      </c>
      <c r="H168" s="19">
        <v>11.9</v>
      </c>
      <c r="I168" s="20">
        <f t="shared" si="6"/>
        <v>8.94</v>
      </c>
      <c r="J168" s="12"/>
    </row>
    <row r="169" spans="1:11" ht="35.1" hidden="1" customHeight="1">
      <c r="A169" s="11"/>
      <c r="B169" s="132">
        <v>0</v>
      </c>
      <c r="C169" s="133" t="s">
        <v>183</v>
      </c>
      <c r="D169" s="221"/>
      <c r="E169" s="222"/>
      <c r="F169" s="134" t="s">
        <v>281</v>
      </c>
      <c r="G169" s="135">
        <f t="shared" si="5"/>
        <v>3.37</v>
      </c>
      <c r="H169" s="135">
        <v>13.49</v>
      </c>
      <c r="I169" s="136">
        <f t="shared" si="6"/>
        <v>0</v>
      </c>
      <c r="J169" s="12"/>
      <c r="K169" s="126"/>
    </row>
    <row r="170" spans="1:11" ht="35.1" customHeight="1">
      <c r="A170" s="11"/>
      <c r="B170" s="1">
        <v>3</v>
      </c>
      <c r="C170" s="36" t="s">
        <v>184</v>
      </c>
      <c r="D170" s="209"/>
      <c r="E170" s="210"/>
      <c r="F170" s="41" t="s">
        <v>282</v>
      </c>
      <c r="G170" s="19">
        <f t="shared" si="5"/>
        <v>3.71</v>
      </c>
      <c r="H170" s="19">
        <v>14.84</v>
      </c>
      <c r="I170" s="20">
        <f t="shared" si="6"/>
        <v>11.129999999999999</v>
      </c>
      <c r="J170" s="12"/>
    </row>
    <row r="171" spans="1:11" ht="35.1" customHeight="1">
      <c r="A171" s="11"/>
      <c r="B171" s="1">
        <v>3</v>
      </c>
      <c r="C171" s="36" t="s">
        <v>185</v>
      </c>
      <c r="D171" s="209"/>
      <c r="E171" s="210"/>
      <c r="F171" s="41" t="s">
        <v>283</v>
      </c>
      <c r="G171" s="19">
        <f t="shared" si="5"/>
        <v>15.76</v>
      </c>
      <c r="H171" s="19">
        <v>63.03</v>
      </c>
      <c r="I171" s="20">
        <f t="shared" si="6"/>
        <v>47.28</v>
      </c>
      <c r="J171" s="12"/>
    </row>
    <row r="172" spans="1:11" ht="35.1" customHeight="1">
      <c r="A172" s="11"/>
      <c r="B172" s="1">
        <v>3</v>
      </c>
      <c r="C172" s="36" t="s">
        <v>186</v>
      </c>
      <c r="D172" s="209"/>
      <c r="E172" s="210"/>
      <c r="F172" s="41" t="s">
        <v>284</v>
      </c>
      <c r="G172" s="19">
        <f t="shared" si="5"/>
        <v>16.64</v>
      </c>
      <c r="H172" s="19">
        <v>66.55</v>
      </c>
      <c r="I172" s="20">
        <f t="shared" si="6"/>
        <v>49.92</v>
      </c>
      <c r="J172" s="12"/>
    </row>
    <row r="173" spans="1:11" ht="35.1" customHeight="1">
      <c r="A173" s="11"/>
      <c r="B173" s="1">
        <v>3</v>
      </c>
      <c r="C173" s="36" t="s">
        <v>187</v>
      </c>
      <c r="D173" s="209"/>
      <c r="E173" s="210"/>
      <c r="F173" s="41" t="s">
        <v>285</v>
      </c>
      <c r="G173" s="19">
        <f t="shared" si="5"/>
        <v>17.96</v>
      </c>
      <c r="H173" s="19">
        <v>71.83</v>
      </c>
      <c r="I173" s="20">
        <f t="shared" si="6"/>
        <v>53.88</v>
      </c>
      <c r="J173" s="12"/>
    </row>
    <row r="174" spans="1:11" ht="35.1" customHeight="1">
      <c r="A174" s="11"/>
      <c r="B174" s="1">
        <v>3</v>
      </c>
      <c r="C174" s="36" t="s">
        <v>188</v>
      </c>
      <c r="D174" s="209"/>
      <c r="E174" s="210"/>
      <c r="F174" s="41" t="s">
        <v>286</v>
      </c>
      <c r="G174" s="19">
        <f t="shared" si="5"/>
        <v>16.64</v>
      </c>
      <c r="H174" s="19">
        <v>66.55</v>
      </c>
      <c r="I174" s="20">
        <f t="shared" si="6"/>
        <v>49.92</v>
      </c>
      <c r="J174" s="12"/>
    </row>
    <row r="175" spans="1:11" ht="35.1" customHeight="1">
      <c r="A175" s="11"/>
      <c r="B175" s="1">
        <v>3</v>
      </c>
      <c r="C175" s="36" t="s">
        <v>189</v>
      </c>
      <c r="D175" s="209"/>
      <c r="E175" s="210"/>
      <c r="F175" s="41" t="s">
        <v>287</v>
      </c>
      <c r="G175" s="19">
        <f t="shared" si="5"/>
        <v>17.52</v>
      </c>
      <c r="H175" s="19">
        <v>70.069999999999993</v>
      </c>
      <c r="I175" s="20">
        <f t="shared" si="6"/>
        <v>52.56</v>
      </c>
      <c r="J175" s="12"/>
    </row>
    <row r="176" spans="1:11" ht="35.1" customHeight="1">
      <c r="A176" s="11"/>
      <c r="B176" s="1">
        <v>2</v>
      </c>
      <c r="C176" s="36" t="s">
        <v>190</v>
      </c>
      <c r="D176" s="209"/>
      <c r="E176" s="210"/>
      <c r="F176" s="41" t="s">
        <v>288</v>
      </c>
      <c r="G176" s="19">
        <f t="shared" si="5"/>
        <v>18.399999999999999</v>
      </c>
      <c r="H176" s="19">
        <v>73.59</v>
      </c>
      <c r="I176" s="20">
        <f t="shared" si="6"/>
        <v>36.799999999999997</v>
      </c>
      <c r="J176" s="12"/>
    </row>
    <row r="177" spans="1:10" ht="35.1" customHeight="1">
      <c r="A177" s="11"/>
      <c r="B177" s="1">
        <v>3</v>
      </c>
      <c r="C177" s="36" t="s">
        <v>191</v>
      </c>
      <c r="D177" s="209"/>
      <c r="E177" s="210"/>
      <c r="F177" s="41" t="s">
        <v>289</v>
      </c>
      <c r="G177" s="19">
        <f t="shared" si="5"/>
        <v>15.76</v>
      </c>
      <c r="H177" s="19">
        <v>63.03</v>
      </c>
      <c r="I177" s="20">
        <f t="shared" si="6"/>
        <v>47.28</v>
      </c>
      <c r="J177" s="12"/>
    </row>
    <row r="178" spans="1:10" ht="35.1" customHeight="1">
      <c r="A178" s="11"/>
      <c r="B178" s="1">
        <v>3</v>
      </c>
      <c r="C178" s="36" t="s">
        <v>192</v>
      </c>
      <c r="D178" s="209"/>
      <c r="E178" s="210"/>
      <c r="F178" s="41" t="s">
        <v>290</v>
      </c>
      <c r="G178" s="19">
        <f t="shared" si="5"/>
        <v>17.079999999999998</v>
      </c>
      <c r="H178" s="19">
        <v>68.31</v>
      </c>
      <c r="I178" s="20">
        <f t="shared" si="6"/>
        <v>51.239999999999995</v>
      </c>
      <c r="J178" s="12"/>
    </row>
    <row r="179" spans="1:10" ht="35.1" customHeight="1">
      <c r="A179" s="11"/>
      <c r="B179" s="1">
        <v>3</v>
      </c>
      <c r="C179" s="36" t="s">
        <v>193</v>
      </c>
      <c r="D179" s="209"/>
      <c r="E179" s="210"/>
      <c r="F179" s="41" t="s">
        <v>291</v>
      </c>
      <c r="G179" s="19">
        <f t="shared" si="5"/>
        <v>18.399999999999999</v>
      </c>
      <c r="H179" s="19">
        <v>73.59</v>
      </c>
      <c r="I179" s="20">
        <f t="shared" si="6"/>
        <v>55.199999999999996</v>
      </c>
      <c r="J179" s="12"/>
    </row>
    <row r="180" spans="1:10" ht="12" hidden="1" customHeight="1">
      <c r="A180" s="11"/>
      <c r="B180" s="1"/>
      <c r="C180" s="36"/>
      <c r="D180" s="209"/>
      <c r="E180" s="210"/>
      <c r="F180" s="41" t="s">
        <v>292</v>
      </c>
      <c r="G180" s="19">
        <v>0</v>
      </c>
      <c r="H180" s="19"/>
      <c r="I180" s="20">
        <v>0</v>
      </c>
      <c r="J180" s="12"/>
    </row>
    <row r="181" spans="1:10" ht="12.4" hidden="1" customHeight="1">
      <c r="A181" s="11"/>
      <c r="B181" s="1"/>
      <c r="C181" s="36"/>
      <c r="D181" s="209"/>
      <c r="E181" s="210"/>
      <c r="F181" s="41" t="s">
        <v>292</v>
      </c>
      <c r="G181" s="19">
        <v>0</v>
      </c>
      <c r="H181" s="19"/>
      <c r="I181" s="20">
        <v>0</v>
      </c>
      <c r="J181" s="12"/>
    </row>
    <row r="182" spans="1:10" ht="12.4" hidden="1" customHeight="1">
      <c r="A182" s="11"/>
      <c r="B182" s="1"/>
      <c r="C182" s="36"/>
      <c r="D182" s="209"/>
      <c r="E182" s="210"/>
      <c r="F182" s="41" t="s">
        <v>292</v>
      </c>
      <c r="G182" s="19">
        <v>0</v>
      </c>
      <c r="H182" s="19"/>
      <c r="I182" s="20">
        <v>0</v>
      </c>
      <c r="J182" s="12"/>
    </row>
    <row r="183" spans="1:10" ht="12.4" hidden="1" customHeight="1">
      <c r="A183" s="11"/>
      <c r="B183" s="1"/>
      <c r="C183" s="36"/>
      <c r="D183" s="209"/>
      <c r="E183" s="210"/>
      <c r="F183" s="41" t="s">
        <v>292</v>
      </c>
      <c r="G183" s="19">
        <v>0</v>
      </c>
      <c r="H183" s="19"/>
      <c r="I183" s="20">
        <v>0</v>
      </c>
      <c r="J183" s="12"/>
    </row>
    <row r="184" spans="1:10" ht="12.4" hidden="1" customHeight="1">
      <c r="A184" s="11"/>
      <c r="B184" s="1"/>
      <c r="C184" s="36"/>
      <c r="D184" s="209"/>
      <c r="E184" s="210"/>
      <c r="F184" s="41" t="s">
        <v>292</v>
      </c>
      <c r="G184" s="19">
        <v>0</v>
      </c>
      <c r="H184" s="19"/>
      <c r="I184" s="20">
        <v>0</v>
      </c>
      <c r="J184" s="12"/>
    </row>
    <row r="185" spans="1:10" ht="12.4" hidden="1" customHeight="1">
      <c r="A185" s="11"/>
      <c r="B185" s="1"/>
      <c r="C185" s="36"/>
      <c r="D185" s="209"/>
      <c r="E185" s="210"/>
      <c r="F185" s="41" t="s">
        <v>292</v>
      </c>
      <c r="G185" s="19">
        <v>0</v>
      </c>
      <c r="H185" s="19"/>
      <c r="I185" s="20">
        <v>0</v>
      </c>
      <c r="J185" s="12"/>
    </row>
    <row r="186" spans="1:10" ht="12.4" hidden="1" customHeight="1">
      <c r="A186" s="11"/>
      <c r="B186" s="1"/>
      <c r="C186" s="36"/>
      <c r="D186" s="209"/>
      <c r="E186" s="210"/>
      <c r="F186" s="41" t="s">
        <v>292</v>
      </c>
      <c r="G186" s="19">
        <v>0</v>
      </c>
      <c r="H186" s="19"/>
      <c r="I186" s="20">
        <v>0</v>
      </c>
      <c r="J186" s="12"/>
    </row>
    <row r="187" spans="1:10" ht="12.4" hidden="1" customHeight="1">
      <c r="A187" s="11"/>
      <c r="B187" s="1"/>
      <c r="C187" s="36"/>
      <c r="D187" s="209"/>
      <c r="E187" s="210"/>
      <c r="F187" s="41" t="s">
        <v>292</v>
      </c>
      <c r="G187" s="19">
        <v>0</v>
      </c>
      <c r="H187" s="19"/>
      <c r="I187" s="20">
        <v>0</v>
      </c>
      <c r="J187" s="12"/>
    </row>
    <row r="188" spans="1:10" ht="12.4" hidden="1" customHeight="1">
      <c r="A188" s="11"/>
      <c r="B188" s="1"/>
      <c r="C188" s="36"/>
      <c r="D188" s="209"/>
      <c r="E188" s="210"/>
      <c r="F188" s="41" t="s">
        <v>292</v>
      </c>
      <c r="G188" s="19">
        <v>0</v>
      </c>
      <c r="H188" s="19"/>
      <c r="I188" s="20">
        <v>0</v>
      </c>
      <c r="J188" s="12"/>
    </row>
    <row r="189" spans="1:10" ht="12.4" hidden="1" customHeight="1">
      <c r="A189" s="11"/>
      <c r="B189" s="1"/>
      <c r="C189" s="36"/>
      <c r="D189" s="209"/>
      <c r="E189" s="210"/>
      <c r="F189" s="41" t="s">
        <v>292</v>
      </c>
      <c r="G189" s="19">
        <v>0</v>
      </c>
      <c r="H189" s="19"/>
      <c r="I189" s="20">
        <v>0</v>
      </c>
      <c r="J189" s="12"/>
    </row>
    <row r="190" spans="1:10" ht="12.4" hidden="1" customHeight="1">
      <c r="A190" s="11"/>
      <c r="B190" s="1"/>
      <c r="C190" s="36"/>
      <c r="D190" s="209"/>
      <c r="E190" s="210"/>
      <c r="F190" s="41" t="s">
        <v>292</v>
      </c>
      <c r="G190" s="19">
        <v>0</v>
      </c>
      <c r="H190" s="19"/>
      <c r="I190" s="20">
        <v>0</v>
      </c>
      <c r="J190" s="12"/>
    </row>
    <row r="191" spans="1:10" ht="12.4" hidden="1" customHeight="1">
      <c r="A191" s="11"/>
      <c r="B191" s="1"/>
      <c r="C191" s="36"/>
      <c r="D191" s="209"/>
      <c r="E191" s="210"/>
      <c r="F191" s="41" t="s">
        <v>292</v>
      </c>
      <c r="G191" s="19">
        <v>0</v>
      </c>
      <c r="H191" s="19"/>
      <c r="I191" s="20">
        <v>0</v>
      </c>
      <c r="J191" s="12"/>
    </row>
    <row r="192" spans="1:10" ht="12.4" hidden="1" customHeight="1">
      <c r="A192" s="11"/>
      <c r="B192" s="1"/>
      <c r="C192" s="36"/>
      <c r="D192" s="209"/>
      <c r="E192" s="210"/>
      <c r="F192" s="41" t="s">
        <v>292</v>
      </c>
      <c r="G192" s="19">
        <v>0</v>
      </c>
      <c r="H192" s="19"/>
      <c r="I192" s="20">
        <v>0</v>
      </c>
      <c r="J192" s="12"/>
    </row>
    <row r="193" spans="1:10" ht="12.4" hidden="1" customHeight="1">
      <c r="A193" s="11"/>
      <c r="B193" s="1"/>
      <c r="C193" s="36"/>
      <c r="D193" s="209"/>
      <c r="E193" s="210"/>
      <c r="F193" s="41" t="s">
        <v>292</v>
      </c>
      <c r="G193" s="19">
        <v>0</v>
      </c>
      <c r="H193" s="19"/>
      <c r="I193" s="20">
        <v>0</v>
      </c>
      <c r="J193" s="12"/>
    </row>
    <row r="194" spans="1:10" ht="12.4" hidden="1" customHeight="1">
      <c r="A194" s="11"/>
      <c r="B194" s="1"/>
      <c r="C194" s="36"/>
      <c r="D194" s="209"/>
      <c r="E194" s="210"/>
      <c r="F194" s="41" t="s">
        <v>292</v>
      </c>
      <c r="G194" s="19">
        <v>0</v>
      </c>
      <c r="H194" s="19"/>
      <c r="I194" s="20">
        <v>0</v>
      </c>
      <c r="J194" s="12"/>
    </row>
    <row r="195" spans="1:10" ht="12.4" hidden="1" customHeight="1">
      <c r="A195" s="11"/>
      <c r="B195" s="1"/>
      <c r="C195" s="37"/>
      <c r="D195" s="209"/>
      <c r="E195" s="210"/>
      <c r="F195" s="41" t="s">
        <v>292</v>
      </c>
      <c r="G195" s="19">
        <v>0</v>
      </c>
      <c r="H195" s="19"/>
      <c r="I195" s="20">
        <v>0</v>
      </c>
      <c r="J195" s="12"/>
    </row>
    <row r="196" spans="1:10" ht="12.4" hidden="1" customHeight="1">
      <c r="A196" s="11"/>
      <c r="B196" s="1"/>
      <c r="C196" s="37"/>
      <c r="D196" s="209"/>
      <c r="E196" s="210"/>
      <c r="F196" s="41" t="s">
        <v>292</v>
      </c>
      <c r="G196" s="19">
        <v>0</v>
      </c>
      <c r="H196" s="19"/>
      <c r="I196" s="20">
        <v>0</v>
      </c>
      <c r="J196" s="12"/>
    </row>
    <row r="197" spans="1:10" ht="12.4" hidden="1" customHeight="1">
      <c r="A197" s="11"/>
      <c r="B197" s="1"/>
      <c r="C197" s="36"/>
      <c r="D197" s="209"/>
      <c r="E197" s="210"/>
      <c r="F197" s="41" t="s">
        <v>292</v>
      </c>
      <c r="G197" s="19">
        <v>0</v>
      </c>
      <c r="H197" s="19"/>
      <c r="I197" s="20">
        <v>0</v>
      </c>
      <c r="J197" s="12"/>
    </row>
    <row r="198" spans="1:10" ht="12.4" hidden="1" customHeight="1">
      <c r="A198" s="11"/>
      <c r="B198" s="1"/>
      <c r="C198" s="36"/>
      <c r="D198" s="209"/>
      <c r="E198" s="210"/>
      <c r="F198" s="41" t="s">
        <v>292</v>
      </c>
      <c r="G198" s="19">
        <v>0</v>
      </c>
      <c r="H198" s="19"/>
      <c r="I198" s="20">
        <v>0</v>
      </c>
      <c r="J198" s="12"/>
    </row>
    <row r="199" spans="1:10" ht="12.4" hidden="1" customHeight="1">
      <c r="A199" s="11"/>
      <c r="B199" s="1"/>
      <c r="C199" s="36"/>
      <c r="D199" s="209"/>
      <c r="E199" s="210"/>
      <c r="F199" s="41" t="s">
        <v>292</v>
      </c>
      <c r="G199" s="19">
        <v>0</v>
      </c>
      <c r="H199" s="19"/>
      <c r="I199" s="20">
        <v>0</v>
      </c>
      <c r="J199" s="12"/>
    </row>
    <row r="200" spans="1:10" ht="12.4" hidden="1" customHeight="1">
      <c r="A200" s="11"/>
      <c r="B200" s="1"/>
      <c r="C200" s="36"/>
      <c r="D200" s="209"/>
      <c r="E200" s="210"/>
      <c r="F200" s="41" t="s">
        <v>292</v>
      </c>
      <c r="G200" s="19">
        <v>0</v>
      </c>
      <c r="H200" s="19"/>
      <c r="I200" s="20">
        <v>0</v>
      </c>
      <c r="J200" s="12"/>
    </row>
    <row r="201" spans="1:10" ht="12.4" hidden="1" customHeight="1">
      <c r="A201" s="11"/>
      <c r="B201" s="1"/>
      <c r="C201" s="36"/>
      <c r="D201" s="209"/>
      <c r="E201" s="210"/>
      <c r="F201" s="41" t="s">
        <v>292</v>
      </c>
      <c r="G201" s="19">
        <v>0</v>
      </c>
      <c r="H201" s="19"/>
      <c r="I201" s="20">
        <v>0</v>
      </c>
      <c r="J201" s="12"/>
    </row>
    <row r="202" spans="1:10" ht="12.4" hidden="1" customHeight="1">
      <c r="A202" s="11"/>
      <c r="B202" s="1"/>
      <c r="C202" s="36"/>
      <c r="D202" s="209"/>
      <c r="E202" s="210"/>
      <c r="F202" s="41" t="s">
        <v>292</v>
      </c>
      <c r="G202" s="19">
        <v>0</v>
      </c>
      <c r="H202" s="19"/>
      <c r="I202" s="20">
        <v>0</v>
      </c>
      <c r="J202" s="12"/>
    </row>
    <row r="203" spans="1:10" ht="12.4" hidden="1" customHeight="1">
      <c r="A203" s="11"/>
      <c r="B203" s="1"/>
      <c r="C203" s="36"/>
      <c r="D203" s="209"/>
      <c r="E203" s="210"/>
      <c r="F203" s="41" t="s">
        <v>292</v>
      </c>
      <c r="G203" s="19">
        <v>0</v>
      </c>
      <c r="H203" s="19"/>
      <c r="I203" s="20">
        <v>0</v>
      </c>
      <c r="J203" s="12"/>
    </row>
    <row r="204" spans="1:10" ht="12.4" hidden="1" customHeight="1">
      <c r="A204" s="11"/>
      <c r="B204" s="1"/>
      <c r="C204" s="36"/>
      <c r="D204" s="209"/>
      <c r="E204" s="210"/>
      <c r="F204" s="41" t="s">
        <v>292</v>
      </c>
      <c r="G204" s="19">
        <v>0</v>
      </c>
      <c r="H204" s="19"/>
      <c r="I204" s="20">
        <v>0</v>
      </c>
      <c r="J204" s="12"/>
    </row>
    <row r="205" spans="1:10" ht="12.4" hidden="1" customHeight="1">
      <c r="A205" s="11"/>
      <c r="B205" s="1"/>
      <c r="C205" s="36"/>
      <c r="D205" s="209"/>
      <c r="E205" s="210"/>
      <c r="F205" s="41" t="s">
        <v>292</v>
      </c>
      <c r="G205" s="19">
        <v>0</v>
      </c>
      <c r="H205" s="19"/>
      <c r="I205" s="20">
        <v>0</v>
      </c>
      <c r="J205" s="12"/>
    </row>
    <row r="206" spans="1:10" ht="12.4" hidden="1" customHeight="1">
      <c r="A206" s="11"/>
      <c r="B206" s="1"/>
      <c r="C206" s="36"/>
      <c r="D206" s="209"/>
      <c r="E206" s="210"/>
      <c r="F206" s="41" t="s">
        <v>292</v>
      </c>
      <c r="G206" s="19">
        <v>0</v>
      </c>
      <c r="H206" s="19"/>
      <c r="I206" s="20">
        <v>0</v>
      </c>
      <c r="J206" s="12"/>
    </row>
    <row r="207" spans="1:10" ht="12.4" hidden="1" customHeight="1">
      <c r="A207" s="11"/>
      <c r="B207" s="1"/>
      <c r="C207" s="37"/>
      <c r="D207" s="209"/>
      <c r="E207" s="210"/>
      <c r="F207" s="41" t="s">
        <v>292</v>
      </c>
      <c r="G207" s="19">
        <v>0</v>
      </c>
      <c r="H207" s="19"/>
      <c r="I207" s="20">
        <v>0</v>
      </c>
      <c r="J207" s="12"/>
    </row>
    <row r="208" spans="1:10" ht="12" hidden="1" customHeight="1">
      <c r="A208" s="11"/>
      <c r="B208" s="1"/>
      <c r="C208" s="36"/>
      <c r="D208" s="209"/>
      <c r="E208" s="210"/>
      <c r="F208" s="41" t="s">
        <v>292</v>
      </c>
      <c r="G208" s="19">
        <v>0</v>
      </c>
      <c r="H208" s="19"/>
      <c r="I208" s="20">
        <v>0</v>
      </c>
      <c r="J208" s="12"/>
    </row>
    <row r="209" spans="1:10" ht="12.4" hidden="1" customHeight="1">
      <c r="A209" s="11"/>
      <c r="B209" s="1"/>
      <c r="C209" s="36"/>
      <c r="D209" s="209"/>
      <c r="E209" s="210"/>
      <c r="F209" s="41" t="s">
        <v>292</v>
      </c>
      <c r="G209" s="19">
        <v>0</v>
      </c>
      <c r="H209" s="19"/>
      <c r="I209" s="20">
        <v>0</v>
      </c>
      <c r="J209" s="12"/>
    </row>
    <row r="210" spans="1:10" ht="12.4" hidden="1" customHeight="1">
      <c r="A210" s="11"/>
      <c r="B210" s="1"/>
      <c r="C210" s="36"/>
      <c r="D210" s="209"/>
      <c r="E210" s="210"/>
      <c r="F210" s="41" t="s">
        <v>292</v>
      </c>
      <c r="G210" s="19">
        <v>0</v>
      </c>
      <c r="H210" s="19"/>
      <c r="I210" s="20">
        <v>0</v>
      </c>
      <c r="J210" s="12"/>
    </row>
    <row r="211" spans="1:10" ht="12.4" hidden="1" customHeight="1">
      <c r="A211" s="11"/>
      <c r="B211" s="1"/>
      <c r="C211" s="36"/>
      <c r="D211" s="209"/>
      <c r="E211" s="210"/>
      <c r="F211" s="41" t="s">
        <v>292</v>
      </c>
      <c r="G211" s="19">
        <v>0</v>
      </c>
      <c r="H211" s="19"/>
      <c r="I211" s="20">
        <v>0</v>
      </c>
      <c r="J211" s="12"/>
    </row>
    <row r="212" spans="1:10" ht="12.4" hidden="1" customHeight="1">
      <c r="A212" s="11"/>
      <c r="B212" s="1"/>
      <c r="C212" s="36"/>
      <c r="D212" s="209"/>
      <c r="E212" s="210"/>
      <c r="F212" s="41" t="s">
        <v>292</v>
      </c>
      <c r="G212" s="19">
        <v>0</v>
      </c>
      <c r="H212" s="19"/>
      <c r="I212" s="20">
        <v>0</v>
      </c>
      <c r="J212" s="12"/>
    </row>
    <row r="213" spans="1:10" ht="12.4" hidden="1" customHeight="1">
      <c r="A213" s="11"/>
      <c r="B213" s="1"/>
      <c r="C213" s="36"/>
      <c r="D213" s="209"/>
      <c r="E213" s="210"/>
      <c r="F213" s="41" t="s">
        <v>292</v>
      </c>
      <c r="G213" s="19">
        <v>0</v>
      </c>
      <c r="H213" s="19"/>
      <c r="I213" s="20">
        <v>0</v>
      </c>
      <c r="J213" s="12"/>
    </row>
    <row r="214" spans="1:10" ht="12.4" hidden="1" customHeight="1">
      <c r="A214" s="11"/>
      <c r="B214" s="1"/>
      <c r="C214" s="36"/>
      <c r="D214" s="209"/>
      <c r="E214" s="210"/>
      <c r="F214" s="41" t="s">
        <v>292</v>
      </c>
      <c r="G214" s="19">
        <v>0</v>
      </c>
      <c r="H214" s="19"/>
      <c r="I214" s="20">
        <v>0</v>
      </c>
      <c r="J214" s="12"/>
    </row>
    <row r="215" spans="1:10" ht="12.4" hidden="1" customHeight="1">
      <c r="A215" s="11"/>
      <c r="B215" s="1"/>
      <c r="C215" s="36"/>
      <c r="D215" s="209"/>
      <c r="E215" s="210"/>
      <c r="F215" s="41" t="s">
        <v>292</v>
      </c>
      <c r="G215" s="19">
        <v>0</v>
      </c>
      <c r="H215" s="19"/>
      <c r="I215" s="20">
        <v>0</v>
      </c>
      <c r="J215" s="12"/>
    </row>
    <row r="216" spans="1:10" ht="12.4" hidden="1" customHeight="1">
      <c r="A216" s="11"/>
      <c r="B216" s="1"/>
      <c r="C216" s="36"/>
      <c r="D216" s="209"/>
      <c r="E216" s="210"/>
      <c r="F216" s="41" t="s">
        <v>292</v>
      </c>
      <c r="G216" s="19">
        <v>0</v>
      </c>
      <c r="H216" s="19"/>
      <c r="I216" s="20">
        <v>0</v>
      </c>
      <c r="J216" s="12"/>
    </row>
    <row r="217" spans="1:10" ht="12.4" hidden="1" customHeight="1">
      <c r="A217" s="11"/>
      <c r="B217" s="1"/>
      <c r="C217" s="36"/>
      <c r="D217" s="209"/>
      <c r="E217" s="210"/>
      <c r="F217" s="41" t="s">
        <v>292</v>
      </c>
      <c r="G217" s="19">
        <v>0</v>
      </c>
      <c r="H217" s="19"/>
      <c r="I217" s="20">
        <v>0</v>
      </c>
      <c r="J217" s="12"/>
    </row>
    <row r="218" spans="1:10" ht="12.4" hidden="1" customHeight="1">
      <c r="A218" s="11"/>
      <c r="B218" s="1"/>
      <c r="C218" s="36"/>
      <c r="D218" s="209"/>
      <c r="E218" s="210"/>
      <c r="F218" s="41" t="s">
        <v>292</v>
      </c>
      <c r="G218" s="19">
        <v>0</v>
      </c>
      <c r="H218" s="19"/>
      <c r="I218" s="20">
        <v>0</v>
      </c>
      <c r="J218" s="12"/>
    </row>
    <row r="219" spans="1:10" ht="12.4" hidden="1" customHeight="1">
      <c r="A219" s="11"/>
      <c r="B219" s="1"/>
      <c r="C219" s="36"/>
      <c r="D219" s="209"/>
      <c r="E219" s="210"/>
      <c r="F219" s="41" t="s">
        <v>292</v>
      </c>
      <c r="G219" s="19">
        <v>0</v>
      </c>
      <c r="H219" s="19"/>
      <c r="I219" s="20">
        <v>0</v>
      </c>
      <c r="J219" s="12"/>
    </row>
    <row r="220" spans="1:10" ht="12.4" hidden="1" customHeight="1">
      <c r="A220" s="11"/>
      <c r="B220" s="1"/>
      <c r="C220" s="36"/>
      <c r="D220" s="209"/>
      <c r="E220" s="210"/>
      <c r="F220" s="41" t="s">
        <v>292</v>
      </c>
      <c r="G220" s="19">
        <v>0</v>
      </c>
      <c r="H220" s="19"/>
      <c r="I220" s="20">
        <v>0</v>
      </c>
      <c r="J220" s="12"/>
    </row>
    <row r="221" spans="1:10" ht="12.4" hidden="1" customHeight="1">
      <c r="A221" s="11"/>
      <c r="B221" s="1"/>
      <c r="C221" s="36"/>
      <c r="D221" s="209"/>
      <c r="E221" s="210"/>
      <c r="F221" s="41" t="s">
        <v>292</v>
      </c>
      <c r="G221" s="19">
        <v>0</v>
      </c>
      <c r="H221" s="19"/>
      <c r="I221" s="20">
        <v>0</v>
      </c>
      <c r="J221" s="12"/>
    </row>
    <row r="222" spans="1:10" ht="12.4" hidden="1" customHeight="1">
      <c r="A222" s="11"/>
      <c r="B222" s="1"/>
      <c r="C222" s="36"/>
      <c r="D222" s="209"/>
      <c r="E222" s="210"/>
      <c r="F222" s="41" t="s">
        <v>292</v>
      </c>
      <c r="G222" s="19">
        <v>0</v>
      </c>
      <c r="H222" s="19"/>
      <c r="I222" s="20">
        <v>0</v>
      </c>
      <c r="J222" s="12"/>
    </row>
    <row r="223" spans="1:10" ht="12.4" hidden="1" customHeight="1">
      <c r="A223" s="11"/>
      <c r="B223" s="1"/>
      <c r="C223" s="36"/>
      <c r="D223" s="209"/>
      <c r="E223" s="210"/>
      <c r="F223" s="41" t="s">
        <v>292</v>
      </c>
      <c r="G223" s="19">
        <v>0</v>
      </c>
      <c r="H223" s="19"/>
      <c r="I223" s="20">
        <v>0</v>
      </c>
      <c r="J223" s="12"/>
    </row>
    <row r="224" spans="1:10" ht="12.4" hidden="1" customHeight="1">
      <c r="A224" s="11"/>
      <c r="B224" s="1"/>
      <c r="C224" s="36"/>
      <c r="D224" s="209"/>
      <c r="E224" s="210"/>
      <c r="F224" s="41" t="s">
        <v>292</v>
      </c>
      <c r="G224" s="19">
        <v>0</v>
      </c>
      <c r="H224" s="19"/>
      <c r="I224" s="20">
        <v>0</v>
      </c>
      <c r="J224" s="12"/>
    </row>
    <row r="225" spans="1:10" ht="12.4" hidden="1" customHeight="1">
      <c r="A225" s="11"/>
      <c r="B225" s="1"/>
      <c r="C225" s="36"/>
      <c r="D225" s="209"/>
      <c r="E225" s="210"/>
      <c r="F225" s="41" t="s">
        <v>292</v>
      </c>
      <c r="G225" s="19">
        <v>0</v>
      </c>
      <c r="H225" s="19"/>
      <c r="I225" s="20">
        <v>0</v>
      </c>
      <c r="J225" s="12"/>
    </row>
    <row r="226" spans="1:10" ht="12.4" hidden="1" customHeight="1">
      <c r="A226" s="11"/>
      <c r="B226" s="1"/>
      <c r="C226" s="36"/>
      <c r="D226" s="209"/>
      <c r="E226" s="210"/>
      <c r="F226" s="41" t="s">
        <v>292</v>
      </c>
      <c r="G226" s="19">
        <v>0</v>
      </c>
      <c r="H226" s="19"/>
      <c r="I226" s="20">
        <v>0</v>
      </c>
      <c r="J226" s="12"/>
    </row>
    <row r="227" spans="1:10" ht="12.4" hidden="1" customHeight="1">
      <c r="A227" s="11"/>
      <c r="B227" s="1"/>
      <c r="C227" s="36"/>
      <c r="D227" s="209"/>
      <c r="E227" s="210"/>
      <c r="F227" s="41" t="s">
        <v>292</v>
      </c>
      <c r="G227" s="19">
        <v>0</v>
      </c>
      <c r="H227" s="19"/>
      <c r="I227" s="20">
        <v>0</v>
      </c>
      <c r="J227" s="12"/>
    </row>
    <row r="228" spans="1:10" ht="12.4" hidden="1" customHeight="1">
      <c r="A228" s="11"/>
      <c r="B228" s="1"/>
      <c r="C228" s="36"/>
      <c r="D228" s="209"/>
      <c r="E228" s="210"/>
      <c r="F228" s="41" t="s">
        <v>292</v>
      </c>
      <c r="G228" s="19">
        <v>0</v>
      </c>
      <c r="H228" s="19"/>
      <c r="I228" s="20">
        <v>0</v>
      </c>
      <c r="J228" s="12"/>
    </row>
    <row r="229" spans="1:10" ht="12.4" hidden="1" customHeight="1">
      <c r="A229" s="11"/>
      <c r="B229" s="1"/>
      <c r="C229" s="36"/>
      <c r="D229" s="209"/>
      <c r="E229" s="210"/>
      <c r="F229" s="41" t="s">
        <v>292</v>
      </c>
      <c r="G229" s="19">
        <v>0</v>
      </c>
      <c r="H229" s="19"/>
      <c r="I229" s="20">
        <v>0</v>
      </c>
      <c r="J229" s="12"/>
    </row>
    <row r="230" spans="1:10" ht="12.4" hidden="1" customHeight="1">
      <c r="A230" s="11"/>
      <c r="B230" s="1"/>
      <c r="C230" s="36"/>
      <c r="D230" s="209"/>
      <c r="E230" s="210"/>
      <c r="F230" s="41" t="s">
        <v>292</v>
      </c>
      <c r="G230" s="19">
        <v>0</v>
      </c>
      <c r="H230" s="19"/>
      <c r="I230" s="20">
        <v>0</v>
      </c>
      <c r="J230" s="12"/>
    </row>
    <row r="231" spans="1:10" ht="12.4" hidden="1" customHeight="1">
      <c r="A231" s="11"/>
      <c r="B231" s="1"/>
      <c r="C231" s="36"/>
      <c r="D231" s="209"/>
      <c r="E231" s="210"/>
      <c r="F231" s="41" t="s">
        <v>292</v>
      </c>
      <c r="G231" s="19">
        <v>0</v>
      </c>
      <c r="H231" s="19"/>
      <c r="I231" s="20">
        <v>0</v>
      </c>
      <c r="J231" s="12"/>
    </row>
    <row r="232" spans="1:10" ht="12.4" hidden="1" customHeight="1">
      <c r="A232" s="11"/>
      <c r="B232" s="1"/>
      <c r="C232" s="36"/>
      <c r="D232" s="209"/>
      <c r="E232" s="210"/>
      <c r="F232" s="41" t="s">
        <v>292</v>
      </c>
      <c r="G232" s="19">
        <v>0</v>
      </c>
      <c r="H232" s="19"/>
      <c r="I232" s="20">
        <v>0</v>
      </c>
      <c r="J232" s="12"/>
    </row>
    <row r="233" spans="1:10" ht="12.4" hidden="1" customHeight="1">
      <c r="A233" s="11"/>
      <c r="B233" s="1"/>
      <c r="C233" s="36"/>
      <c r="D233" s="209"/>
      <c r="E233" s="210"/>
      <c r="F233" s="41" t="s">
        <v>292</v>
      </c>
      <c r="G233" s="19">
        <v>0</v>
      </c>
      <c r="H233" s="19"/>
      <c r="I233" s="20">
        <v>0</v>
      </c>
      <c r="J233" s="12"/>
    </row>
    <row r="234" spans="1:10" ht="12.4" hidden="1" customHeight="1">
      <c r="A234" s="11"/>
      <c r="B234" s="1"/>
      <c r="C234" s="36"/>
      <c r="D234" s="209"/>
      <c r="E234" s="210"/>
      <c r="F234" s="41" t="s">
        <v>292</v>
      </c>
      <c r="G234" s="19">
        <v>0</v>
      </c>
      <c r="H234" s="19"/>
      <c r="I234" s="20">
        <v>0</v>
      </c>
      <c r="J234" s="12"/>
    </row>
    <row r="235" spans="1:10" ht="12.4" hidden="1" customHeight="1">
      <c r="A235" s="11"/>
      <c r="B235" s="1"/>
      <c r="C235" s="37"/>
      <c r="D235" s="209"/>
      <c r="E235" s="210"/>
      <c r="F235" s="41" t="s">
        <v>292</v>
      </c>
      <c r="G235" s="19">
        <v>0</v>
      </c>
      <c r="H235" s="19"/>
      <c r="I235" s="20">
        <v>0</v>
      </c>
      <c r="J235" s="12"/>
    </row>
    <row r="236" spans="1:10" ht="12" hidden="1" customHeight="1">
      <c r="A236" s="11"/>
      <c r="B236" s="1"/>
      <c r="C236" s="36"/>
      <c r="D236" s="209"/>
      <c r="E236" s="210"/>
      <c r="F236" s="41" t="s">
        <v>292</v>
      </c>
      <c r="G236" s="19">
        <v>0</v>
      </c>
      <c r="H236" s="19"/>
      <c r="I236" s="20">
        <v>0</v>
      </c>
      <c r="J236" s="12"/>
    </row>
    <row r="237" spans="1:10" ht="12.4" hidden="1" customHeight="1">
      <c r="A237" s="11"/>
      <c r="B237" s="1"/>
      <c r="C237" s="36"/>
      <c r="D237" s="209"/>
      <c r="E237" s="210"/>
      <c r="F237" s="41" t="s">
        <v>292</v>
      </c>
      <c r="G237" s="19">
        <v>0</v>
      </c>
      <c r="H237" s="19"/>
      <c r="I237" s="20">
        <v>0</v>
      </c>
      <c r="J237" s="12"/>
    </row>
    <row r="238" spans="1:10" ht="12.4" hidden="1" customHeight="1">
      <c r="A238" s="11"/>
      <c r="B238" s="1"/>
      <c r="C238" s="36"/>
      <c r="D238" s="209"/>
      <c r="E238" s="210"/>
      <c r="F238" s="41" t="s">
        <v>292</v>
      </c>
      <c r="G238" s="19">
        <v>0</v>
      </c>
      <c r="H238" s="19"/>
      <c r="I238" s="20">
        <v>0</v>
      </c>
      <c r="J238" s="12"/>
    </row>
    <row r="239" spans="1:10" ht="12.4" hidden="1" customHeight="1">
      <c r="A239" s="11"/>
      <c r="B239" s="1"/>
      <c r="C239" s="36"/>
      <c r="D239" s="209"/>
      <c r="E239" s="210"/>
      <c r="F239" s="41" t="s">
        <v>292</v>
      </c>
      <c r="G239" s="19">
        <v>0</v>
      </c>
      <c r="H239" s="19"/>
      <c r="I239" s="20">
        <v>0</v>
      </c>
      <c r="J239" s="12"/>
    </row>
    <row r="240" spans="1:10" ht="12.4" hidden="1" customHeight="1">
      <c r="A240" s="11"/>
      <c r="B240" s="1"/>
      <c r="C240" s="36"/>
      <c r="D240" s="209"/>
      <c r="E240" s="210"/>
      <c r="F240" s="41" t="s">
        <v>292</v>
      </c>
      <c r="G240" s="19">
        <v>0</v>
      </c>
      <c r="H240" s="19"/>
      <c r="I240" s="20">
        <v>0</v>
      </c>
      <c r="J240" s="12"/>
    </row>
    <row r="241" spans="1:10" ht="12.4" hidden="1" customHeight="1">
      <c r="A241" s="11"/>
      <c r="B241" s="1"/>
      <c r="C241" s="36"/>
      <c r="D241" s="209"/>
      <c r="E241" s="210"/>
      <c r="F241" s="41" t="s">
        <v>292</v>
      </c>
      <c r="G241" s="19">
        <v>0</v>
      </c>
      <c r="H241" s="19"/>
      <c r="I241" s="20">
        <v>0</v>
      </c>
      <c r="J241" s="12"/>
    </row>
    <row r="242" spans="1:10" ht="12.4" hidden="1" customHeight="1">
      <c r="A242" s="11"/>
      <c r="B242" s="1"/>
      <c r="C242" s="36"/>
      <c r="D242" s="209"/>
      <c r="E242" s="210"/>
      <c r="F242" s="41" t="s">
        <v>292</v>
      </c>
      <c r="G242" s="19">
        <v>0</v>
      </c>
      <c r="H242" s="19"/>
      <c r="I242" s="20">
        <v>0</v>
      </c>
      <c r="J242" s="12"/>
    </row>
    <row r="243" spans="1:10" ht="12.4" hidden="1" customHeight="1">
      <c r="A243" s="11"/>
      <c r="B243" s="1"/>
      <c r="C243" s="36"/>
      <c r="D243" s="209"/>
      <c r="E243" s="210"/>
      <c r="F243" s="41" t="s">
        <v>292</v>
      </c>
      <c r="G243" s="19">
        <v>0</v>
      </c>
      <c r="H243" s="19"/>
      <c r="I243" s="20">
        <v>0</v>
      </c>
      <c r="J243" s="12"/>
    </row>
    <row r="244" spans="1:10" ht="12.4" hidden="1" customHeight="1">
      <c r="A244" s="11"/>
      <c r="B244" s="1"/>
      <c r="C244" s="36"/>
      <c r="D244" s="209"/>
      <c r="E244" s="210"/>
      <c r="F244" s="41" t="s">
        <v>292</v>
      </c>
      <c r="G244" s="19">
        <v>0</v>
      </c>
      <c r="H244" s="19"/>
      <c r="I244" s="20">
        <v>0</v>
      </c>
      <c r="J244" s="12"/>
    </row>
    <row r="245" spans="1:10" ht="12.4" hidden="1" customHeight="1">
      <c r="A245" s="11"/>
      <c r="B245" s="1"/>
      <c r="C245" s="36"/>
      <c r="D245" s="209"/>
      <c r="E245" s="210"/>
      <c r="F245" s="41" t="s">
        <v>292</v>
      </c>
      <c r="G245" s="19">
        <v>0</v>
      </c>
      <c r="H245" s="19"/>
      <c r="I245" s="20">
        <v>0</v>
      </c>
      <c r="J245" s="12"/>
    </row>
    <row r="246" spans="1:10" ht="12.4" hidden="1" customHeight="1">
      <c r="A246" s="11"/>
      <c r="B246" s="1"/>
      <c r="C246" s="36"/>
      <c r="D246" s="209"/>
      <c r="E246" s="210"/>
      <c r="F246" s="41" t="s">
        <v>292</v>
      </c>
      <c r="G246" s="19">
        <v>0</v>
      </c>
      <c r="H246" s="19"/>
      <c r="I246" s="20">
        <v>0</v>
      </c>
      <c r="J246" s="12"/>
    </row>
    <row r="247" spans="1:10" ht="12.4" hidden="1" customHeight="1">
      <c r="A247" s="11"/>
      <c r="B247" s="1"/>
      <c r="C247" s="36"/>
      <c r="D247" s="209"/>
      <c r="E247" s="210"/>
      <c r="F247" s="41" t="s">
        <v>292</v>
      </c>
      <c r="G247" s="19">
        <v>0</v>
      </c>
      <c r="H247" s="19"/>
      <c r="I247" s="20">
        <v>0</v>
      </c>
      <c r="J247" s="12"/>
    </row>
    <row r="248" spans="1:10" ht="12.4" hidden="1" customHeight="1">
      <c r="A248" s="11"/>
      <c r="B248" s="1"/>
      <c r="C248" s="36"/>
      <c r="D248" s="209"/>
      <c r="E248" s="210"/>
      <c r="F248" s="41" t="s">
        <v>292</v>
      </c>
      <c r="G248" s="19">
        <v>0</v>
      </c>
      <c r="H248" s="19"/>
      <c r="I248" s="20">
        <v>0</v>
      </c>
      <c r="J248" s="12"/>
    </row>
    <row r="249" spans="1:10" ht="12.4" hidden="1" customHeight="1">
      <c r="A249" s="11"/>
      <c r="B249" s="1"/>
      <c r="C249" s="36"/>
      <c r="D249" s="209"/>
      <c r="E249" s="210"/>
      <c r="F249" s="41" t="s">
        <v>292</v>
      </c>
      <c r="G249" s="19">
        <v>0</v>
      </c>
      <c r="H249" s="19"/>
      <c r="I249" s="20">
        <v>0</v>
      </c>
      <c r="J249" s="12"/>
    </row>
    <row r="250" spans="1:10" ht="12.4" hidden="1" customHeight="1">
      <c r="A250" s="11"/>
      <c r="B250" s="1"/>
      <c r="C250" s="36"/>
      <c r="D250" s="209"/>
      <c r="E250" s="210"/>
      <c r="F250" s="41" t="s">
        <v>292</v>
      </c>
      <c r="G250" s="19">
        <v>0</v>
      </c>
      <c r="H250" s="19"/>
      <c r="I250" s="20">
        <v>0</v>
      </c>
      <c r="J250" s="12"/>
    </row>
    <row r="251" spans="1:10" ht="12.4" hidden="1" customHeight="1">
      <c r="A251" s="11"/>
      <c r="B251" s="1"/>
      <c r="C251" s="36"/>
      <c r="D251" s="209"/>
      <c r="E251" s="210"/>
      <c r="F251" s="41" t="s">
        <v>292</v>
      </c>
      <c r="G251" s="19">
        <v>0</v>
      </c>
      <c r="H251" s="19"/>
      <c r="I251" s="20">
        <v>0</v>
      </c>
      <c r="J251" s="12"/>
    </row>
    <row r="252" spans="1:10" ht="12.4" hidden="1" customHeight="1">
      <c r="A252" s="11"/>
      <c r="B252" s="1"/>
      <c r="C252" s="36"/>
      <c r="D252" s="209"/>
      <c r="E252" s="210"/>
      <c r="F252" s="41" t="s">
        <v>292</v>
      </c>
      <c r="G252" s="19">
        <v>0</v>
      </c>
      <c r="H252" s="19"/>
      <c r="I252" s="20">
        <v>0</v>
      </c>
      <c r="J252" s="12"/>
    </row>
    <row r="253" spans="1:10" ht="12.4" hidden="1" customHeight="1">
      <c r="A253" s="11"/>
      <c r="B253" s="1"/>
      <c r="C253" s="36"/>
      <c r="D253" s="209"/>
      <c r="E253" s="210"/>
      <c r="F253" s="41" t="s">
        <v>292</v>
      </c>
      <c r="G253" s="19">
        <v>0</v>
      </c>
      <c r="H253" s="19"/>
      <c r="I253" s="20">
        <v>0</v>
      </c>
      <c r="J253" s="12"/>
    </row>
    <row r="254" spans="1:10" ht="12.4" hidden="1" customHeight="1">
      <c r="A254" s="11"/>
      <c r="B254" s="1"/>
      <c r="C254" s="36"/>
      <c r="D254" s="209"/>
      <c r="E254" s="210"/>
      <c r="F254" s="41" t="s">
        <v>292</v>
      </c>
      <c r="G254" s="19">
        <v>0</v>
      </c>
      <c r="H254" s="19"/>
      <c r="I254" s="20">
        <v>0</v>
      </c>
      <c r="J254" s="12"/>
    </row>
    <row r="255" spans="1:10" ht="12.4" hidden="1" customHeight="1">
      <c r="A255" s="11"/>
      <c r="B255" s="1"/>
      <c r="C255" s="36"/>
      <c r="D255" s="209"/>
      <c r="E255" s="210"/>
      <c r="F255" s="41" t="s">
        <v>292</v>
      </c>
      <c r="G255" s="19">
        <v>0</v>
      </c>
      <c r="H255" s="19"/>
      <c r="I255" s="20">
        <v>0</v>
      </c>
      <c r="J255" s="12"/>
    </row>
    <row r="256" spans="1:10" ht="12.4" hidden="1" customHeight="1">
      <c r="A256" s="11"/>
      <c r="B256" s="1"/>
      <c r="C256" s="36"/>
      <c r="D256" s="209"/>
      <c r="E256" s="210"/>
      <c r="F256" s="41" t="s">
        <v>292</v>
      </c>
      <c r="G256" s="19">
        <v>0</v>
      </c>
      <c r="H256" s="19"/>
      <c r="I256" s="20">
        <v>0</v>
      </c>
      <c r="J256" s="12"/>
    </row>
    <row r="257" spans="1:10" ht="12.4" hidden="1" customHeight="1">
      <c r="A257" s="11"/>
      <c r="B257" s="1"/>
      <c r="C257" s="36"/>
      <c r="D257" s="209"/>
      <c r="E257" s="210"/>
      <c r="F257" s="41" t="s">
        <v>292</v>
      </c>
      <c r="G257" s="19">
        <v>0</v>
      </c>
      <c r="H257" s="19"/>
      <c r="I257" s="20">
        <v>0</v>
      </c>
      <c r="J257" s="12"/>
    </row>
    <row r="258" spans="1:10" ht="12.4" hidden="1" customHeight="1">
      <c r="A258" s="11"/>
      <c r="B258" s="1"/>
      <c r="C258" s="36"/>
      <c r="D258" s="209"/>
      <c r="E258" s="210"/>
      <c r="F258" s="41" t="s">
        <v>292</v>
      </c>
      <c r="G258" s="19">
        <v>0</v>
      </c>
      <c r="H258" s="19"/>
      <c r="I258" s="20">
        <v>0</v>
      </c>
      <c r="J258" s="12"/>
    </row>
    <row r="259" spans="1:10" ht="12.4" hidden="1" customHeight="1">
      <c r="A259" s="11"/>
      <c r="B259" s="1"/>
      <c r="C259" s="37"/>
      <c r="D259" s="209"/>
      <c r="E259" s="210"/>
      <c r="F259" s="41" t="s">
        <v>292</v>
      </c>
      <c r="G259" s="19">
        <v>0</v>
      </c>
      <c r="H259" s="19"/>
      <c r="I259" s="20">
        <v>0</v>
      </c>
      <c r="J259" s="12"/>
    </row>
    <row r="260" spans="1:10" ht="12" hidden="1" customHeight="1">
      <c r="A260" s="11"/>
      <c r="B260" s="1"/>
      <c r="C260" s="36"/>
      <c r="D260" s="209"/>
      <c r="E260" s="210"/>
      <c r="F260" s="41" t="s">
        <v>292</v>
      </c>
      <c r="G260" s="19">
        <v>0</v>
      </c>
      <c r="H260" s="19"/>
      <c r="I260" s="20">
        <v>0</v>
      </c>
      <c r="J260" s="12"/>
    </row>
    <row r="261" spans="1:10" ht="12.4" hidden="1" customHeight="1">
      <c r="A261" s="11"/>
      <c r="B261" s="1"/>
      <c r="C261" s="36"/>
      <c r="D261" s="209"/>
      <c r="E261" s="210"/>
      <c r="F261" s="41" t="s">
        <v>292</v>
      </c>
      <c r="G261" s="19">
        <v>0</v>
      </c>
      <c r="H261" s="19"/>
      <c r="I261" s="20">
        <v>0</v>
      </c>
      <c r="J261" s="12"/>
    </row>
    <row r="262" spans="1:10" ht="12.4" hidden="1" customHeight="1">
      <c r="A262" s="11"/>
      <c r="B262" s="1"/>
      <c r="C262" s="36"/>
      <c r="D262" s="209"/>
      <c r="E262" s="210"/>
      <c r="F262" s="41" t="s">
        <v>292</v>
      </c>
      <c r="G262" s="19">
        <v>0</v>
      </c>
      <c r="H262" s="19"/>
      <c r="I262" s="20">
        <v>0</v>
      </c>
      <c r="J262" s="12"/>
    </row>
    <row r="263" spans="1:10" ht="12.4" hidden="1" customHeight="1">
      <c r="A263" s="11"/>
      <c r="B263" s="1"/>
      <c r="C263" s="36"/>
      <c r="D263" s="209"/>
      <c r="E263" s="210"/>
      <c r="F263" s="41" t="s">
        <v>292</v>
      </c>
      <c r="G263" s="19">
        <v>0</v>
      </c>
      <c r="H263" s="19"/>
      <c r="I263" s="20">
        <v>0</v>
      </c>
      <c r="J263" s="12"/>
    </row>
    <row r="264" spans="1:10" ht="12.4" hidden="1" customHeight="1">
      <c r="A264" s="11"/>
      <c r="B264" s="1"/>
      <c r="C264" s="36"/>
      <c r="D264" s="209"/>
      <c r="E264" s="210"/>
      <c r="F264" s="41" t="s">
        <v>292</v>
      </c>
      <c r="G264" s="19">
        <v>0</v>
      </c>
      <c r="H264" s="19"/>
      <c r="I264" s="20">
        <v>0</v>
      </c>
      <c r="J264" s="12"/>
    </row>
    <row r="265" spans="1:10" ht="12.4" hidden="1" customHeight="1">
      <c r="A265" s="11"/>
      <c r="B265" s="1"/>
      <c r="C265" s="36"/>
      <c r="D265" s="209"/>
      <c r="E265" s="210"/>
      <c r="F265" s="41" t="s">
        <v>292</v>
      </c>
      <c r="G265" s="19">
        <v>0</v>
      </c>
      <c r="H265" s="19"/>
      <c r="I265" s="20">
        <v>0</v>
      </c>
      <c r="J265" s="12"/>
    </row>
    <row r="266" spans="1:10" ht="12.4" hidden="1" customHeight="1">
      <c r="A266" s="11"/>
      <c r="B266" s="1"/>
      <c r="C266" s="36"/>
      <c r="D266" s="209"/>
      <c r="E266" s="210"/>
      <c r="F266" s="41" t="s">
        <v>292</v>
      </c>
      <c r="G266" s="19">
        <v>0</v>
      </c>
      <c r="H266" s="19"/>
      <c r="I266" s="20">
        <v>0</v>
      </c>
      <c r="J266" s="12"/>
    </row>
    <row r="267" spans="1:10" ht="12.4" hidden="1" customHeight="1">
      <c r="A267" s="11"/>
      <c r="B267" s="1"/>
      <c r="C267" s="36"/>
      <c r="D267" s="209"/>
      <c r="E267" s="210"/>
      <c r="F267" s="41" t="s">
        <v>292</v>
      </c>
      <c r="G267" s="19">
        <v>0</v>
      </c>
      <c r="H267" s="19"/>
      <c r="I267" s="20">
        <v>0</v>
      </c>
      <c r="J267" s="12"/>
    </row>
    <row r="268" spans="1:10" ht="12.4" hidden="1" customHeight="1">
      <c r="A268" s="11"/>
      <c r="B268" s="1"/>
      <c r="C268" s="36"/>
      <c r="D268" s="209"/>
      <c r="E268" s="210"/>
      <c r="F268" s="41" t="s">
        <v>292</v>
      </c>
      <c r="G268" s="19">
        <v>0</v>
      </c>
      <c r="H268" s="19"/>
      <c r="I268" s="20">
        <v>0</v>
      </c>
      <c r="J268" s="12"/>
    </row>
    <row r="269" spans="1:10" ht="12.4" hidden="1" customHeight="1">
      <c r="A269" s="11"/>
      <c r="B269" s="1"/>
      <c r="C269" s="36"/>
      <c r="D269" s="209"/>
      <c r="E269" s="210"/>
      <c r="F269" s="41" t="s">
        <v>292</v>
      </c>
      <c r="G269" s="19">
        <v>0</v>
      </c>
      <c r="H269" s="19"/>
      <c r="I269" s="20">
        <v>0</v>
      </c>
      <c r="J269" s="12"/>
    </row>
    <row r="270" spans="1:10" ht="12.4" hidden="1" customHeight="1">
      <c r="A270" s="11"/>
      <c r="B270" s="1"/>
      <c r="C270" s="36"/>
      <c r="D270" s="209"/>
      <c r="E270" s="210"/>
      <c r="F270" s="41" t="s">
        <v>292</v>
      </c>
      <c r="G270" s="19">
        <v>0</v>
      </c>
      <c r="H270" s="19"/>
      <c r="I270" s="20">
        <v>0</v>
      </c>
      <c r="J270" s="12"/>
    </row>
    <row r="271" spans="1:10" ht="12.4" hidden="1" customHeight="1">
      <c r="A271" s="11"/>
      <c r="B271" s="1"/>
      <c r="C271" s="36"/>
      <c r="D271" s="209"/>
      <c r="E271" s="210"/>
      <c r="F271" s="41" t="s">
        <v>292</v>
      </c>
      <c r="G271" s="19">
        <v>0</v>
      </c>
      <c r="H271" s="19"/>
      <c r="I271" s="20">
        <v>0</v>
      </c>
      <c r="J271" s="12"/>
    </row>
    <row r="272" spans="1:10" ht="12.4" hidden="1" customHeight="1">
      <c r="A272" s="11"/>
      <c r="B272" s="1"/>
      <c r="C272" s="36"/>
      <c r="D272" s="209"/>
      <c r="E272" s="210"/>
      <c r="F272" s="41" t="s">
        <v>292</v>
      </c>
      <c r="G272" s="19">
        <v>0</v>
      </c>
      <c r="H272" s="19"/>
      <c r="I272" s="20">
        <v>0</v>
      </c>
      <c r="J272" s="12"/>
    </row>
    <row r="273" spans="1:10" ht="12.4" hidden="1" customHeight="1">
      <c r="A273" s="11"/>
      <c r="B273" s="1"/>
      <c r="C273" s="36"/>
      <c r="D273" s="209"/>
      <c r="E273" s="210"/>
      <c r="F273" s="41" t="s">
        <v>292</v>
      </c>
      <c r="G273" s="19">
        <v>0</v>
      </c>
      <c r="H273" s="19"/>
      <c r="I273" s="20">
        <v>0</v>
      </c>
      <c r="J273" s="12"/>
    </row>
    <row r="274" spans="1:10" ht="12.4" hidden="1" customHeight="1">
      <c r="A274" s="11"/>
      <c r="B274" s="1"/>
      <c r="C274" s="36"/>
      <c r="D274" s="209"/>
      <c r="E274" s="210"/>
      <c r="F274" s="41" t="s">
        <v>292</v>
      </c>
      <c r="G274" s="19">
        <v>0</v>
      </c>
      <c r="H274" s="19"/>
      <c r="I274" s="20">
        <v>0</v>
      </c>
      <c r="J274" s="12"/>
    </row>
    <row r="275" spans="1:10" ht="12.4" hidden="1" customHeight="1">
      <c r="A275" s="11"/>
      <c r="B275" s="1"/>
      <c r="C275" s="36"/>
      <c r="D275" s="209"/>
      <c r="E275" s="210"/>
      <c r="F275" s="41" t="s">
        <v>292</v>
      </c>
      <c r="G275" s="19">
        <v>0</v>
      </c>
      <c r="H275" s="19"/>
      <c r="I275" s="20">
        <v>0</v>
      </c>
      <c r="J275" s="12"/>
    </row>
    <row r="276" spans="1:10" ht="12.4" hidden="1" customHeight="1">
      <c r="A276" s="11"/>
      <c r="B276" s="1"/>
      <c r="C276" s="36"/>
      <c r="D276" s="209"/>
      <c r="E276" s="210"/>
      <c r="F276" s="41" t="s">
        <v>292</v>
      </c>
      <c r="G276" s="19">
        <v>0</v>
      </c>
      <c r="H276" s="19"/>
      <c r="I276" s="20">
        <v>0</v>
      </c>
      <c r="J276" s="12"/>
    </row>
    <row r="277" spans="1:10" ht="12.4" hidden="1" customHeight="1">
      <c r="A277" s="11"/>
      <c r="B277" s="1"/>
      <c r="C277" s="36"/>
      <c r="D277" s="209"/>
      <c r="E277" s="210"/>
      <c r="F277" s="41" t="s">
        <v>292</v>
      </c>
      <c r="G277" s="19">
        <v>0</v>
      </c>
      <c r="H277" s="19"/>
      <c r="I277" s="20">
        <v>0</v>
      </c>
      <c r="J277" s="12"/>
    </row>
    <row r="278" spans="1:10" ht="12.4" hidden="1" customHeight="1">
      <c r="A278" s="11"/>
      <c r="B278" s="1"/>
      <c r="C278" s="36"/>
      <c r="D278" s="209"/>
      <c r="E278" s="210"/>
      <c r="F278" s="41" t="s">
        <v>292</v>
      </c>
      <c r="G278" s="19">
        <v>0</v>
      </c>
      <c r="H278" s="19"/>
      <c r="I278" s="20">
        <v>0</v>
      </c>
      <c r="J278" s="12"/>
    </row>
    <row r="279" spans="1:10" ht="12.4" hidden="1" customHeight="1">
      <c r="A279" s="11"/>
      <c r="B279" s="1"/>
      <c r="C279" s="36"/>
      <c r="D279" s="209"/>
      <c r="E279" s="210"/>
      <c r="F279" s="41" t="s">
        <v>292</v>
      </c>
      <c r="G279" s="19">
        <v>0</v>
      </c>
      <c r="H279" s="19"/>
      <c r="I279" s="20">
        <v>0</v>
      </c>
      <c r="J279" s="12"/>
    </row>
    <row r="280" spans="1:10" ht="12.4" hidden="1" customHeight="1">
      <c r="A280" s="11"/>
      <c r="B280" s="1"/>
      <c r="C280" s="36"/>
      <c r="D280" s="209"/>
      <c r="E280" s="210"/>
      <c r="F280" s="41" t="s">
        <v>292</v>
      </c>
      <c r="G280" s="19">
        <v>0</v>
      </c>
      <c r="H280" s="19"/>
      <c r="I280" s="20">
        <v>0</v>
      </c>
      <c r="J280" s="12"/>
    </row>
    <row r="281" spans="1:10" ht="12.4" hidden="1" customHeight="1">
      <c r="A281" s="11"/>
      <c r="B281" s="1"/>
      <c r="C281" s="36"/>
      <c r="D281" s="209"/>
      <c r="E281" s="210"/>
      <c r="F281" s="41" t="s">
        <v>292</v>
      </c>
      <c r="G281" s="19">
        <v>0</v>
      </c>
      <c r="H281" s="19"/>
      <c r="I281" s="20">
        <v>0</v>
      </c>
      <c r="J281" s="12"/>
    </row>
    <row r="282" spans="1:10" ht="12.4" hidden="1" customHeight="1">
      <c r="A282" s="11"/>
      <c r="B282" s="1"/>
      <c r="C282" s="36"/>
      <c r="D282" s="209"/>
      <c r="E282" s="210"/>
      <c r="F282" s="41" t="s">
        <v>292</v>
      </c>
      <c r="G282" s="19">
        <v>0</v>
      </c>
      <c r="H282" s="19"/>
      <c r="I282" s="20">
        <v>0</v>
      </c>
      <c r="J282" s="12"/>
    </row>
    <row r="283" spans="1:10" ht="12.4" hidden="1" customHeight="1">
      <c r="A283" s="11"/>
      <c r="B283" s="1"/>
      <c r="C283" s="36"/>
      <c r="D283" s="209"/>
      <c r="E283" s="210"/>
      <c r="F283" s="41" t="s">
        <v>292</v>
      </c>
      <c r="G283" s="19">
        <v>0</v>
      </c>
      <c r="H283" s="19"/>
      <c r="I283" s="20">
        <v>0</v>
      </c>
      <c r="J283" s="12"/>
    </row>
    <row r="284" spans="1:10" ht="12.4" hidden="1" customHeight="1">
      <c r="A284" s="11"/>
      <c r="B284" s="1"/>
      <c r="C284" s="36"/>
      <c r="D284" s="209"/>
      <c r="E284" s="210"/>
      <c r="F284" s="41" t="s">
        <v>292</v>
      </c>
      <c r="G284" s="19">
        <v>0</v>
      </c>
      <c r="H284" s="19"/>
      <c r="I284" s="20">
        <v>0</v>
      </c>
      <c r="J284" s="12"/>
    </row>
    <row r="285" spans="1:10" ht="12.4" hidden="1" customHeight="1">
      <c r="A285" s="11"/>
      <c r="B285" s="1"/>
      <c r="C285" s="36"/>
      <c r="D285" s="209"/>
      <c r="E285" s="210"/>
      <c r="F285" s="41" t="s">
        <v>292</v>
      </c>
      <c r="G285" s="19">
        <v>0</v>
      </c>
      <c r="H285" s="19"/>
      <c r="I285" s="20">
        <v>0</v>
      </c>
      <c r="J285" s="12"/>
    </row>
    <row r="286" spans="1:10" ht="12.4" hidden="1" customHeight="1">
      <c r="A286" s="11"/>
      <c r="B286" s="1"/>
      <c r="C286" s="36"/>
      <c r="D286" s="209"/>
      <c r="E286" s="210"/>
      <c r="F286" s="41" t="s">
        <v>292</v>
      </c>
      <c r="G286" s="19">
        <v>0</v>
      </c>
      <c r="H286" s="19"/>
      <c r="I286" s="20">
        <v>0</v>
      </c>
      <c r="J286" s="12"/>
    </row>
    <row r="287" spans="1:10" ht="12.4" hidden="1" customHeight="1">
      <c r="A287" s="11"/>
      <c r="B287" s="1"/>
      <c r="C287" s="37"/>
      <c r="D287" s="209"/>
      <c r="E287" s="210"/>
      <c r="F287" s="41" t="s">
        <v>292</v>
      </c>
      <c r="G287" s="19">
        <v>0</v>
      </c>
      <c r="H287" s="19"/>
      <c r="I287" s="20">
        <v>0</v>
      </c>
      <c r="J287" s="12"/>
    </row>
    <row r="288" spans="1:10" ht="12" hidden="1" customHeight="1">
      <c r="A288" s="11"/>
      <c r="B288" s="1"/>
      <c r="C288" s="36"/>
      <c r="D288" s="209"/>
      <c r="E288" s="210"/>
      <c r="F288" s="41" t="s">
        <v>292</v>
      </c>
      <c r="G288" s="19">
        <v>0</v>
      </c>
      <c r="H288" s="19"/>
      <c r="I288" s="20">
        <v>0</v>
      </c>
      <c r="J288" s="12"/>
    </row>
    <row r="289" spans="1:10" ht="12.4" hidden="1" customHeight="1">
      <c r="A289" s="11"/>
      <c r="B289" s="1"/>
      <c r="C289" s="36"/>
      <c r="D289" s="209"/>
      <c r="E289" s="210"/>
      <c r="F289" s="41" t="s">
        <v>292</v>
      </c>
      <c r="G289" s="19">
        <v>0</v>
      </c>
      <c r="H289" s="19"/>
      <c r="I289" s="20">
        <v>0</v>
      </c>
      <c r="J289" s="12"/>
    </row>
    <row r="290" spans="1:10" ht="12.4" hidden="1" customHeight="1">
      <c r="A290" s="11"/>
      <c r="B290" s="1"/>
      <c r="C290" s="36"/>
      <c r="D290" s="209"/>
      <c r="E290" s="210"/>
      <c r="F290" s="41" t="s">
        <v>292</v>
      </c>
      <c r="G290" s="19">
        <v>0</v>
      </c>
      <c r="H290" s="19"/>
      <c r="I290" s="20">
        <v>0</v>
      </c>
      <c r="J290" s="12"/>
    </row>
    <row r="291" spans="1:10" ht="12.4" hidden="1" customHeight="1">
      <c r="A291" s="11"/>
      <c r="B291" s="1"/>
      <c r="C291" s="36"/>
      <c r="D291" s="209"/>
      <c r="E291" s="210"/>
      <c r="F291" s="41" t="s">
        <v>292</v>
      </c>
      <c r="G291" s="19">
        <v>0</v>
      </c>
      <c r="H291" s="19"/>
      <c r="I291" s="20">
        <v>0</v>
      </c>
      <c r="J291" s="12"/>
    </row>
    <row r="292" spans="1:10" ht="12.4" hidden="1" customHeight="1">
      <c r="A292" s="11"/>
      <c r="B292" s="1"/>
      <c r="C292" s="36"/>
      <c r="D292" s="209"/>
      <c r="E292" s="210"/>
      <c r="F292" s="41" t="s">
        <v>292</v>
      </c>
      <c r="G292" s="19">
        <v>0</v>
      </c>
      <c r="H292" s="19"/>
      <c r="I292" s="20">
        <v>0</v>
      </c>
      <c r="J292" s="12"/>
    </row>
    <row r="293" spans="1:10" ht="12.4" hidden="1" customHeight="1">
      <c r="A293" s="11"/>
      <c r="B293" s="1"/>
      <c r="C293" s="36"/>
      <c r="D293" s="209"/>
      <c r="E293" s="210"/>
      <c r="F293" s="41" t="s">
        <v>292</v>
      </c>
      <c r="G293" s="19">
        <v>0</v>
      </c>
      <c r="H293" s="19"/>
      <c r="I293" s="20">
        <v>0</v>
      </c>
      <c r="J293" s="12"/>
    </row>
    <row r="294" spans="1:10" ht="12.4" hidden="1" customHeight="1">
      <c r="A294" s="11"/>
      <c r="B294" s="1"/>
      <c r="C294" s="36"/>
      <c r="D294" s="209"/>
      <c r="E294" s="210"/>
      <c r="F294" s="41" t="s">
        <v>292</v>
      </c>
      <c r="G294" s="19">
        <v>0</v>
      </c>
      <c r="H294" s="19"/>
      <c r="I294" s="20">
        <v>0</v>
      </c>
      <c r="J294" s="12"/>
    </row>
    <row r="295" spans="1:10" ht="12.4" hidden="1" customHeight="1">
      <c r="A295" s="11"/>
      <c r="B295" s="1"/>
      <c r="C295" s="36"/>
      <c r="D295" s="209"/>
      <c r="E295" s="210"/>
      <c r="F295" s="41" t="s">
        <v>292</v>
      </c>
      <c r="G295" s="19">
        <v>0</v>
      </c>
      <c r="H295" s="19"/>
      <c r="I295" s="20">
        <v>0</v>
      </c>
      <c r="J295" s="12"/>
    </row>
    <row r="296" spans="1:10" ht="12.4" hidden="1" customHeight="1">
      <c r="A296" s="11"/>
      <c r="B296" s="1"/>
      <c r="C296" s="36"/>
      <c r="D296" s="209"/>
      <c r="E296" s="210"/>
      <c r="F296" s="41" t="s">
        <v>292</v>
      </c>
      <c r="G296" s="19">
        <v>0</v>
      </c>
      <c r="H296" s="19"/>
      <c r="I296" s="20">
        <v>0</v>
      </c>
      <c r="J296" s="12"/>
    </row>
    <row r="297" spans="1:10" ht="12.4" hidden="1" customHeight="1">
      <c r="A297" s="11"/>
      <c r="B297" s="1"/>
      <c r="C297" s="36"/>
      <c r="D297" s="209"/>
      <c r="E297" s="210"/>
      <c r="F297" s="41" t="s">
        <v>292</v>
      </c>
      <c r="G297" s="19">
        <v>0</v>
      </c>
      <c r="H297" s="19"/>
      <c r="I297" s="20">
        <v>0</v>
      </c>
      <c r="J297" s="12"/>
    </row>
    <row r="298" spans="1:10" ht="12.4" hidden="1" customHeight="1">
      <c r="A298" s="11"/>
      <c r="B298" s="1"/>
      <c r="C298" s="36"/>
      <c r="D298" s="209"/>
      <c r="E298" s="210"/>
      <c r="F298" s="41" t="s">
        <v>292</v>
      </c>
      <c r="G298" s="19">
        <v>0</v>
      </c>
      <c r="H298" s="19"/>
      <c r="I298" s="20">
        <v>0</v>
      </c>
      <c r="J298" s="12"/>
    </row>
    <row r="299" spans="1:10" ht="12.4" hidden="1" customHeight="1">
      <c r="A299" s="11"/>
      <c r="B299" s="1"/>
      <c r="C299" s="36"/>
      <c r="D299" s="209"/>
      <c r="E299" s="210"/>
      <c r="F299" s="41" t="s">
        <v>292</v>
      </c>
      <c r="G299" s="19">
        <v>0</v>
      </c>
      <c r="H299" s="19"/>
      <c r="I299" s="20">
        <v>0</v>
      </c>
      <c r="J299" s="12"/>
    </row>
    <row r="300" spans="1:10" ht="12.4" hidden="1" customHeight="1">
      <c r="A300" s="11"/>
      <c r="B300" s="1"/>
      <c r="C300" s="36"/>
      <c r="D300" s="209"/>
      <c r="E300" s="210"/>
      <c r="F300" s="41" t="s">
        <v>292</v>
      </c>
      <c r="G300" s="19">
        <v>0</v>
      </c>
      <c r="H300" s="19"/>
      <c r="I300" s="20">
        <v>0</v>
      </c>
      <c r="J300" s="12"/>
    </row>
    <row r="301" spans="1:10" ht="12.4" hidden="1" customHeight="1">
      <c r="A301" s="11"/>
      <c r="B301" s="1"/>
      <c r="C301" s="36"/>
      <c r="D301" s="209"/>
      <c r="E301" s="210"/>
      <c r="F301" s="41" t="s">
        <v>292</v>
      </c>
      <c r="G301" s="19">
        <v>0</v>
      </c>
      <c r="H301" s="19"/>
      <c r="I301" s="20">
        <v>0</v>
      </c>
      <c r="J301" s="12"/>
    </row>
    <row r="302" spans="1:10" ht="12.4" hidden="1" customHeight="1">
      <c r="A302" s="11"/>
      <c r="B302" s="1"/>
      <c r="C302" s="36"/>
      <c r="D302" s="209"/>
      <c r="E302" s="210"/>
      <c r="F302" s="41" t="s">
        <v>292</v>
      </c>
      <c r="G302" s="19">
        <v>0</v>
      </c>
      <c r="H302" s="19"/>
      <c r="I302" s="20">
        <v>0</v>
      </c>
      <c r="J302" s="12"/>
    </row>
    <row r="303" spans="1:10" ht="12.4" hidden="1" customHeight="1">
      <c r="A303" s="11"/>
      <c r="B303" s="1"/>
      <c r="C303" s="37"/>
      <c r="D303" s="209"/>
      <c r="E303" s="210"/>
      <c r="F303" s="41" t="s">
        <v>292</v>
      </c>
      <c r="G303" s="19">
        <v>0</v>
      </c>
      <c r="H303" s="19"/>
      <c r="I303" s="20">
        <v>0</v>
      </c>
      <c r="J303" s="12"/>
    </row>
    <row r="304" spans="1:10" ht="12.4" hidden="1" customHeight="1">
      <c r="A304" s="11"/>
      <c r="B304" s="1"/>
      <c r="C304" s="37"/>
      <c r="D304" s="209"/>
      <c r="E304" s="210"/>
      <c r="F304" s="41" t="s">
        <v>292</v>
      </c>
      <c r="G304" s="19">
        <v>0</v>
      </c>
      <c r="H304" s="19"/>
      <c r="I304" s="20">
        <v>0</v>
      </c>
      <c r="J304" s="12"/>
    </row>
    <row r="305" spans="1:10" ht="12.4" hidden="1" customHeight="1">
      <c r="A305" s="11"/>
      <c r="B305" s="1"/>
      <c r="C305" s="36"/>
      <c r="D305" s="209"/>
      <c r="E305" s="210"/>
      <c r="F305" s="41" t="s">
        <v>292</v>
      </c>
      <c r="G305" s="19">
        <v>0</v>
      </c>
      <c r="H305" s="19"/>
      <c r="I305" s="20">
        <v>0</v>
      </c>
      <c r="J305" s="12"/>
    </row>
    <row r="306" spans="1:10" ht="12.4" hidden="1" customHeight="1">
      <c r="A306" s="11"/>
      <c r="B306" s="1"/>
      <c r="C306" s="36"/>
      <c r="D306" s="209"/>
      <c r="E306" s="210"/>
      <c r="F306" s="41" t="s">
        <v>292</v>
      </c>
      <c r="G306" s="19">
        <v>0</v>
      </c>
      <c r="H306" s="19"/>
      <c r="I306" s="20">
        <v>0</v>
      </c>
      <c r="J306" s="12"/>
    </row>
    <row r="307" spans="1:10" ht="12.4" hidden="1" customHeight="1">
      <c r="A307" s="11"/>
      <c r="B307" s="1"/>
      <c r="C307" s="36"/>
      <c r="D307" s="209"/>
      <c r="E307" s="210"/>
      <c r="F307" s="41" t="s">
        <v>292</v>
      </c>
      <c r="G307" s="19">
        <v>0</v>
      </c>
      <c r="H307" s="19"/>
      <c r="I307" s="20">
        <v>0</v>
      </c>
      <c r="J307" s="12"/>
    </row>
    <row r="308" spans="1:10" ht="12.4" hidden="1" customHeight="1">
      <c r="A308" s="11"/>
      <c r="B308" s="1"/>
      <c r="C308" s="36"/>
      <c r="D308" s="209"/>
      <c r="E308" s="210"/>
      <c r="F308" s="41" t="s">
        <v>292</v>
      </c>
      <c r="G308" s="19">
        <v>0</v>
      </c>
      <c r="H308" s="19"/>
      <c r="I308" s="20">
        <v>0</v>
      </c>
      <c r="J308" s="12"/>
    </row>
    <row r="309" spans="1:10" ht="12.4" hidden="1" customHeight="1">
      <c r="A309" s="11"/>
      <c r="B309" s="1"/>
      <c r="C309" s="36"/>
      <c r="D309" s="209"/>
      <c r="E309" s="210"/>
      <c r="F309" s="41" t="s">
        <v>292</v>
      </c>
      <c r="G309" s="19">
        <v>0</v>
      </c>
      <c r="H309" s="19"/>
      <c r="I309" s="20">
        <v>0</v>
      </c>
      <c r="J309" s="12"/>
    </row>
    <row r="310" spans="1:10" ht="12.4" hidden="1" customHeight="1">
      <c r="A310" s="11"/>
      <c r="B310" s="1"/>
      <c r="C310" s="36"/>
      <c r="D310" s="209"/>
      <c r="E310" s="210"/>
      <c r="F310" s="41" t="s">
        <v>292</v>
      </c>
      <c r="G310" s="19">
        <v>0</v>
      </c>
      <c r="H310" s="19"/>
      <c r="I310" s="20">
        <v>0</v>
      </c>
      <c r="J310" s="12"/>
    </row>
    <row r="311" spans="1:10" ht="12.4" hidden="1" customHeight="1">
      <c r="A311" s="11"/>
      <c r="B311" s="1"/>
      <c r="C311" s="36"/>
      <c r="D311" s="209"/>
      <c r="E311" s="210"/>
      <c r="F311" s="41" t="s">
        <v>292</v>
      </c>
      <c r="G311" s="19">
        <v>0</v>
      </c>
      <c r="H311" s="19"/>
      <c r="I311" s="20">
        <v>0</v>
      </c>
      <c r="J311" s="12"/>
    </row>
    <row r="312" spans="1:10" ht="12.4" hidden="1" customHeight="1">
      <c r="A312" s="11"/>
      <c r="B312" s="1"/>
      <c r="C312" s="36"/>
      <c r="D312" s="209"/>
      <c r="E312" s="210"/>
      <c r="F312" s="41" t="s">
        <v>292</v>
      </c>
      <c r="G312" s="19">
        <v>0</v>
      </c>
      <c r="H312" s="19"/>
      <c r="I312" s="20">
        <v>0</v>
      </c>
      <c r="J312" s="12"/>
    </row>
    <row r="313" spans="1:10" ht="12.4" hidden="1" customHeight="1">
      <c r="A313" s="11"/>
      <c r="B313" s="1"/>
      <c r="C313" s="36"/>
      <c r="D313" s="209"/>
      <c r="E313" s="210"/>
      <c r="F313" s="41" t="s">
        <v>292</v>
      </c>
      <c r="G313" s="19">
        <v>0</v>
      </c>
      <c r="H313" s="19"/>
      <c r="I313" s="20">
        <v>0</v>
      </c>
      <c r="J313" s="12"/>
    </row>
    <row r="314" spans="1:10" ht="12.4" hidden="1" customHeight="1">
      <c r="A314" s="11"/>
      <c r="B314" s="1"/>
      <c r="C314" s="36"/>
      <c r="D314" s="209"/>
      <c r="E314" s="210"/>
      <c r="F314" s="41" t="s">
        <v>292</v>
      </c>
      <c r="G314" s="19">
        <v>0</v>
      </c>
      <c r="H314" s="19"/>
      <c r="I314" s="20">
        <v>0</v>
      </c>
      <c r="J314" s="12"/>
    </row>
    <row r="315" spans="1:10" ht="12.4" hidden="1" customHeight="1">
      <c r="A315" s="11"/>
      <c r="B315" s="1"/>
      <c r="C315" s="36"/>
      <c r="D315" s="209"/>
      <c r="E315" s="210"/>
      <c r="F315" s="41" t="s">
        <v>292</v>
      </c>
      <c r="G315" s="19">
        <v>0</v>
      </c>
      <c r="H315" s="19"/>
      <c r="I315" s="20">
        <v>0</v>
      </c>
      <c r="J315" s="12"/>
    </row>
    <row r="316" spans="1:10" ht="12.4" hidden="1" customHeight="1">
      <c r="A316" s="11"/>
      <c r="B316" s="1"/>
      <c r="C316" s="37"/>
      <c r="D316" s="209"/>
      <c r="E316" s="210"/>
      <c r="F316" s="41" t="s">
        <v>292</v>
      </c>
      <c r="G316" s="19">
        <v>0</v>
      </c>
      <c r="H316" s="19"/>
      <c r="I316" s="20">
        <v>0</v>
      </c>
      <c r="J316" s="12"/>
    </row>
    <row r="317" spans="1:10" ht="12" hidden="1" customHeight="1">
      <c r="A317" s="11"/>
      <c r="B317" s="1"/>
      <c r="C317" s="36"/>
      <c r="D317" s="209"/>
      <c r="E317" s="210"/>
      <c r="F317" s="41" t="s">
        <v>292</v>
      </c>
      <c r="G317" s="19">
        <v>0</v>
      </c>
      <c r="H317" s="19"/>
      <c r="I317" s="20">
        <v>0</v>
      </c>
      <c r="J317" s="12"/>
    </row>
    <row r="318" spans="1:10" ht="12.4" hidden="1" customHeight="1">
      <c r="A318" s="11"/>
      <c r="B318" s="1"/>
      <c r="C318" s="36"/>
      <c r="D318" s="209"/>
      <c r="E318" s="210"/>
      <c r="F318" s="41" t="s">
        <v>292</v>
      </c>
      <c r="G318" s="19">
        <v>0</v>
      </c>
      <c r="H318" s="19"/>
      <c r="I318" s="20">
        <v>0</v>
      </c>
      <c r="J318" s="12"/>
    </row>
    <row r="319" spans="1:10" ht="12.4" hidden="1" customHeight="1">
      <c r="A319" s="11"/>
      <c r="B319" s="1"/>
      <c r="C319" s="36"/>
      <c r="D319" s="209"/>
      <c r="E319" s="210"/>
      <c r="F319" s="41" t="s">
        <v>292</v>
      </c>
      <c r="G319" s="19">
        <v>0</v>
      </c>
      <c r="H319" s="19"/>
      <c r="I319" s="20">
        <v>0</v>
      </c>
      <c r="J319" s="12"/>
    </row>
    <row r="320" spans="1:10" ht="12.4" hidden="1" customHeight="1">
      <c r="A320" s="11"/>
      <c r="B320" s="1"/>
      <c r="C320" s="36"/>
      <c r="D320" s="209"/>
      <c r="E320" s="210"/>
      <c r="F320" s="41" t="s">
        <v>292</v>
      </c>
      <c r="G320" s="19">
        <v>0</v>
      </c>
      <c r="H320" s="19"/>
      <c r="I320" s="20">
        <v>0</v>
      </c>
      <c r="J320" s="12"/>
    </row>
    <row r="321" spans="1:10" ht="12.4" hidden="1" customHeight="1">
      <c r="A321" s="11"/>
      <c r="B321" s="1"/>
      <c r="C321" s="36"/>
      <c r="D321" s="209"/>
      <c r="E321" s="210"/>
      <c r="F321" s="41" t="s">
        <v>292</v>
      </c>
      <c r="G321" s="19">
        <v>0</v>
      </c>
      <c r="H321" s="19"/>
      <c r="I321" s="20">
        <v>0</v>
      </c>
      <c r="J321" s="12"/>
    </row>
    <row r="322" spans="1:10" ht="12.4" hidden="1" customHeight="1">
      <c r="A322" s="11"/>
      <c r="B322" s="1"/>
      <c r="C322" s="36"/>
      <c r="D322" s="209"/>
      <c r="E322" s="210"/>
      <c r="F322" s="41" t="s">
        <v>292</v>
      </c>
      <c r="G322" s="19">
        <v>0</v>
      </c>
      <c r="H322" s="19"/>
      <c r="I322" s="20">
        <v>0</v>
      </c>
      <c r="J322" s="12"/>
    </row>
    <row r="323" spans="1:10" ht="12.4" hidden="1" customHeight="1">
      <c r="A323" s="11"/>
      <c r="B323" s="1"/>
      <c r="C323" s="36"/>
      <c r="D323" s="209"/>
      <c r="E323" s="210"/>
      <c r="F323" s="41" t="s">
        <v>292</v>
      </c>
      <c r="G323" s="19">
        <v>0</v>
      </c>
      <c r="H323" s="19"/>
      <c r="I323" s="20">
        <v>0</v>
      </c>
      <c r="J323" s="12"/>
    </row>
    <row r="324" spans="1:10" ht="12.4" hidden="1" customHeight="1">
      <c r="A324" s="11"/>
      <c r="B324" s="1"/>
      <c r="C324" s="36"/>
      <c r="D324" s="209"/>
      <c r="E324" s="210"/>
      <c r="F324" s="41" t="s">
        <v>292</v>
      </c>
      <c r="G324" s="19">
        <v>0</v>
      </c>
      <c r="H324" s="19"/>
      <c r="I324" s="20">
        <v>0</v>
      </c>
      <c r="J324" s="12"/>
    </row>
    <row r="325" spans="1:10" ht="12.4" hidden="1" customHeight="1">
      <c r="A325" s="11"/>
      <c r="B325" s="1"/>
      <c r="C325" s="36"/>
      <c r="D325" s="209"/>
      <c r="E325" s="210"/>
      <c r="F325" s="41" t="s">
        <v>292</v>
      </c>
      <c r="G325" s="19">
        <v>0</v>
      </c>
      <c r="H325" s="19"/>
      <c r="I325" s="20">
        <v>0</v>
      </c>
      <c r="J325" s="12"/>
    </row>
    <row r="326" spans="1:10" ht="12.4" hidden="1" customHeight="1">
      <c r="A326" s="11"/>
      <c r="B326" s="1"/>
      <c r="C326" s="36"/>
      <c r="D326" s="209"/>
      <c r="E326" s="210"/>
      <c r="F326" s="41" t="s">
        <v>292</v>
      </c>
      <c r="G326" s="19">
        <v>0</v>
      </c>
      <c r="H326" s="19"/>
      <c r="I326" s="20">
        <v>0</v>
      </c>
      <c r="J326" s="12"/>
    </row>
    <row r="327" spans="1:10" ht="12.4" hidden="1" customHeight="1">
      <c r="A327" s="11"/>
      <c r="B327" s="1"/>
      <c r="C327" s="36"/>
      <c r="D327" s="209"/>
      <c r="E327" s="210"/>
      <c r="F327" s="41" t="s">
        <v>292</v>
      </c>
      <c r="G327" s="19">
        <v>0</v>
      </c>
      <c r="H327" s="19"/>
      <c r="I327" s="20">
        <v>0</v>
      </c>
      <c r="J327" s="12"/>
    </row>
    <row r="328" spans="1:10" ht="12.4" hidden="1" customHeight="1">
      <c r="A328" s="11"/>
      <c r="B328" s="1"/>
      <c r="C328" s="36"/>
      <c r="D328" s="209"/>
      <c r="E328" s="210"/>
      <c r="F328" s="41" t="s">
        <v>292</v>
      </c>
      <c r="G328" s="19">
        <v>0</v>
      </c>
      <c r="H328" s="19"/>
      <c r="I328" s="20">
        <v>0</v>
      </c>
      <c r="J328" s="12"/>
    </row>
    <row r="329" spans="1:10" ht="12.4" hidden="1" customHeight="1">
      <c r="A329" s="11"/>
      <c r="B329" s="1"/>
      <c r="C329" s="36"/>
      <c r="D329" s="209"/>
      <c r="E329" s="210"/>
      <c r="F329" s="41" t="s">
        <v>292</v>
      </c>
      <c r="G329" s="19">
        <v>0</v>
      </c>
      <c r="H329" s="19"/>
      <c r="I329" s="20">
        <v>0</v>
      </c>
      <c r="J329" s="12"/>
    </row>
    <row r="330" spans="1:10" ht="12.4" hidden="1" customHeight="1">
      <c r="A330" s="11"/>
      <c r="B330" s="1"/>
      <c r="C330" s="36"/>
      <c r="D330" s="209"/>
      <c r="E330" s="210"/>
      <c r="F330" s="41" t="s">
        <v>292</v>
      </c>
      <c r="G330" s="19">
        <v>0</v>
      </c>
      <c r="H330" s="19"/>
      <c r="I330" s="20">
        <v>0</v>
      </c>
      <c r="J330" s="12"/>
    </row>
    <row r="331" spans="1:10" ht="12.4" hidden="1" customHeight="1">
      <c r="A331" s="11"/>
      <c r="B331" s="1"/>
      <c r="C331" s="36"/>
      <c r="D331" s="209"/>
      <c r="E331" s="210"/>
      <c r="F331" s="41" t="s">
        <v>292</v>
      </c>
      <c r="G331" s="19">
        <v>0</v>
      </c>
      <c r="H331" s="19"/>
      <c r="I331" s="20">
        <v>0</v>
      </c>
      <c r="J331" s="12"/>
    </row>
    <row r="332" spans="1:10" ht="12.4" hidden="1" customHeight="1">
      <c r="A332" s="11"/>
      <c r="B332" s="1"/>
      <c r="C332" s="36"/>
      <c r="D332" s="209"/>
      <c r="E332" s="210"/>
      <c r="F332" s="41" t="s">
        <v>292</v>
      </c>
      <c r="G332" s="19">
        <v>0</v>
      </c>
      <c r="H332" s="19"/>
      <c r="I332" s="20">
        <v>0</v>
      </c>
      <c r="J332" s="12"/>
    </row>
    <row r="333" spans="1:10" ht="12.4" hidden="1" customHeight="1">
      <c r="A333" s="11"/>
      <c r="B333" s="1"/>
      <c r="C333" s="36"/>
      <c r="D333" s="209"/>
      <c r="E333" s="210"/>
      <c r="F333" s="41" t="s">
        <v>292</v>
      </c>
      <c r="G333" s="19">
        <v>0</v>
      </c>
      <c r="H333" s="19"/>
      <c r="I333" s="20">
        <v>0</v>
      </c>
      <c r="J333" s="12"/>
    </row>
    <row r="334" spans="1:10" ht="12.4" hidden="1" customHeight="1">
      <c r="A334" s="11"/>
      <c r="B334" s="1"/>
      <c r="C334" s="36"/>
      <c r="D334" s="209"/>
      <c r="E334" s="210"/>
      <c r="F334" s="41" t="s">
        <v>292</v>
      </c>
      <c r="G334" s="19">
        <v>0</v>
      </c>
      <c r="H334" s="19"/>
      <c r="I334" s="20">
        <v>0</v>
      </c>
      <c r="J334" s="12"/>
    </row>
    <row r="335" spans="1:10" ht="12.4" hidden="1" customHeight="1">
      <c r="A335" s="11"/>
      <c r="B335" s="1"/>
      <c r="C335" s="36"/>
      <c r="D335" s="209"/>
      <c r="E335" s="210"/>
      <c r="F335" s="41" t="s">
        <v>292</v>
      </c>
      <c r="G335" s="19">
        <v>0</v>
      </c>
      <c r="H335" s="19"/>
      <c r="I335" s="20">
        <v>0</v>
      </c>
      <c r="J335" s="12"/>
    </row>
    <row r="336" spans="1:10" ht="12.4" hidden="1" customHeight="1">
      <c r="A336" s="11"/>
      <c r="B336" s="1"/>
      <c r="C336" s="36"/>
      <c r="D336" s="209"/>
      <c r="E336" s="210"/>
      <c r="F336" s="41" t="s">
        <v>292</v>
      </c>
      <c r="G336" s="19">
        <v>0</v>
      </c>
      <c r="H336" s="19"/>
      <c r="I336" s="20">
        <v>0</v>
      </c>
      <c r="J336" s="12"/>
    </row>
    <row r="337" spans="1:10" ht="12.4" hidden="1" customHeight="1">
      <c r="A337" s="11"/>
      <c r="B337" s="1"/>
      <c r="C337" s="36"/>
      <c r="D337" s="209"/>
      <c r="E337" s="210"/>
      <c r="F337" s="41" t="s">
        <v>292</v>
      </c>
      <c r="G337" s="19">
        <v>0</v>
      </c>
      <c r="H337" s="19"/>
      <c r="I337" s="20">
        <v>0</v>
      </c>
      <c r="J337" s="12"/>
    </row>
    <row r="338" spans="1:10" ht="12.4" hidden="1" customHeight="1">
      <c r="A338" s="11"/>
      <c r="B338" s="1"/>
      <c r="C338" s="36"/>
      <c r="D338" s="209"/>
      <c r="E338" s="210"/>
      <c r="F338" s="41" t="s">
        <v>292</v>
      </c>
      <c r="G338" s="19">
        <v>0</v>
      </c>
      <c r="H338" s="19"/>
      <c r="I338" s="20">
        <v>0</v>
      </c>
      <c r="J338" s="12"/>
    </row>
    <row r="339" spans="1:10" ht="12.4" hidden="1" customHeight="1">
      <c r="A339" s="11"/>
      <c r="B339" s="1"/>
      <c r="C339" s="36"/>
      <c r="D339" s="209"/>
      <c r="E339" s="210"/>
      <c r="F339" s="41" t="s">
        <v>292</v>
      </c>
      <c r="G339" s="19">
        <v>0</v>
      </c>
      <c r="H339" s="19"/>
      <c r="I339" s="20">
        <v>0</v>
      </c>
      <c r="J339" s="12"/>
    </row>
    <row r="340" spans="1:10" ht="12.4" hidden="1" customHeight="1">
      <c r="A340" s="11"/>
      <c r="B340" s="1"/>
      <c r="C340" s="36"/>
      <c r="D340" s="209"/>
      <c r="E340" s="210"/>
      <c r="F340" s="41" t="s">
        <v>292</v>
      </c>
      <c r="G340" s="19">
        <v>0</v>
      </c>
      <c r="H340" s="19"/>
      <c r="I340" s="20">
        <v>0</v>
      </c>
      <c r="J340" s="12"/>
    </row>
    <row r="341" spans="1:10" ht="12.4" hidden="1" customHeight="1">
      <c r="A341" s="11"/>
      <c r="B341" s="1"/>
      <c r="C341" s="36"/>
      <c r="D341" s="209"/>
      <c r="E341" s="210"/>
      <c r="F341" s="41" t="s">
        <v>292</v>
      </c>
      <c r="G341" s="19">
        <v>0</v>
      </c>
      <c r="H341" s="19"/>
      <c r="I341" s="20">
        <v>0</v>
      </c>
      <c r="J341" s="12"/>
    </row>
    <row r="342" spans="1:10" ht="12.4" hidden="1" customHeight="1">
      <c r="A342" s="11"/>
      <c r="B342" s="1"/>
      <c r="C342" s="36"/>
      <c r="D342" s="209"/>
      <c r="E342" s="210"/>
      <c r="F342" s="41" t="s">
        <v>292</v>
      </c>
      <c r="G342" s="19">
        <v>0</v>
      </c>
      <c r="H342" s="19"/>
      <c r="I342" s="20">
        <v>0</v>
      </c>
      <c r="J342" s="12"/>
    </row>
    <row r="343" spans="1:10" ht="12.4" hidden="1" customHeight="1">
      <c r="A343" s="11"/>
      <c r="B343" s="1"/>
      <c r="C343" s="36"/>
      <c r="D343" s="209"/>
      <c r="E343" s="210"/>
      <c r="F343" s="41" t="s">
        <v>292</v>
      </c>
      <c r="G343" s="19">
        <v>0</v>
      </c>
      <c r="H343" s="19"/>
      <c r="I343" s="20">
        <v>0</v>
      </c>
      <c r="J343" s="12"/>
    </row>
    <row r="344" spans="1:10" ht="12.4" hidden="1" customHeight="1">
      <c r="A344" s="11"/>
      <c r="B344" s="1"/>
      <c r="C344" s="37"/>
      <c r="D344" s="209"/>
      <c r="E344" s="210"/>
      <c r="F344" s="41" t="s">
        <v>292</v>
      </c>
      <c r="G344" s="19">
        <v>0</v>
      </c>
      <c r="H344" s="19"/>
      <c r="I344" s="20">
        <v>0</v>
      </c>
      <c r="J344" s="12"/>
    </row>
    <row r="345" spans="1:10" ht="12" hidden="1" customHeight="1">
      <c r="A345" s="11"/>
      <c r="B345" s="1"/>
      <c r="C345" s="36"/>
      <c r="D345" s="209"/>
      <c r="E345" s="210"/>
      <c r="F345" s="41" t="s">
        <v>292</v>
      </c>
      <c r="G345" s="19">
        <v>0</v>
      </c>
      <c r="H345" s="19"/>
      <c r="I345" s="20">
        <v>0</v>
      </c>
      <c r="J345" s="12"/>
    </row>
    <row r="346" spans="1:10" ht="12.4" hidden="1" customHeight="1">
      <c r="A346" s="11"/>
      <c r="B346" s="1"/>
      <c r="C346" s="36"/>
      <c r="D346" s="209"/>
      <c r="E346" s="210"/>
      <c r="F346" s="41" t="s">
        <v>292</v>
      </c>
      <c r="G346" s="19">
        <v>0</v>
      </c>
      <c r="H346" s="19"/>
      <c r="I346" s="20">
        <v>0</v>
      </c>
      <c r="J346" s="12"/>
    </row>
    <row r="347" spans="1:10" ht="12.4" hidden="1" customHeight="1">
      <c r="A347" s="11"/>
      <c r="B347" s="1"/>
      <c r="C347" s="36"/>
      <c r="D347" s="209"/>
      <c r="E347" s="210"/>
      <c r="F347" s="41" t="s">
        <v>292</v>
      </c>
      <c r="G347" s="19">
        <v>0</v>
      </c>
      <c r="H347" s="19"/>
      <c r="I347" s="20">
        <v>0</v>
      </c>
      <c r="J347" s="12"/>
    </row>
    <row r="348" spans="1:10" ht="12.4" hidden="1" customHeight="1">
      <c r="A348" s="11"/>
      <c r="B348" s="1"/>
      <c r="C348" s="36"/>
      <c r="D348" s="209"/>
      <c r="E348" s="210"/>
      <c r="F348" s="41" t="s">
        <v>292</v>
      </c>
      <c r="G348" s="19">
        <v>0</v>
      </c>
      <c r="H348" s="19"/>
      <c r="I348" s="20">
        <v>0</v>
      </c>
      <c r="J348" s="12"/>
    </row>
    <row r="349" spans="1:10" ht="12.4" hidden="1" customHeight="1">
      <c r="A349" s="11"/>
      <c r="B349" s="1"/>
      <c r="C349" s="36"/>
      <c r="D349" s="209"/>
      <c r="E349" s="210"/>
      <c r="F349" s="41" t="s">
        <v>292</v>
      </c>
      <c r="G349" s="19">
        <v>0</v>
      </c>
      <c r="H349" s="19"/>
      <c r="I349" s="20">
        <v>0</v>
      </c>
      <c r="J349" s="12"/>
    </row>
    <row r="350" spans="1:10" ht="12.4" hidden="1" customHeight="1">
      <c r="A350" s="11"/>
      <c r="B350" s="1"/>
      <c r="C350" s="36"/>
      <c r="D350" s="209"/>
      <c r="E350" s="210"/>
      <c r="F350" s="41" t="s">
        <v>292</v>
      </c>
      <c r="G350" s="19">
        <v>0</v>
      </c>
      <c r="H350" s="19"/>
      <c r="I350" s="20">
        <v>0</v>
      </c>
      <c r="J350" s="12"/>
    </row>
    <row r="351" spans="1:10" ht="12.4" hidden="1" customHeight="1">
      <c r="A351" s="11"/>
      <c r="B351" s="1"/>
      <c r="C351" s="36"/>
      <c r="D351" s="209"/>
      <c r="E351" s="210"/>
      <c r="F351" s="41" t="s">
        <v>292</v>
      </c>
      <c r="G351" s="19">
        <v>0</v>
      </c>
      <c r="H351" s="19"/>
      <c r="I351" s="20">
        <v>0</v>
      </c>
      <c r="J351" s="12"/>
    </row>
    <row r="352" spans="1:10" ht="12.4" hidden="1" customHeight="1">
      <c r="A352" s="11"/>
      <c r="B352" s="1"/>
      <c r="C352" s="36"/>
      <c r="D352" s="209"/>
      <c r="E352" s="210"/>
      <c r="F352" s="41" t="s">
        <v>292</v>
      </c>
      <c r="G352" s="19">
        <v>0</v>
      </c>
      <c r="H352" s="19"/>
      <c r="I352" s="20">
        <v>0</v>
      </c>
      <c r="J352" s="12"/>
    </row>
    <row r="353" spans="1:10" ht="12.4" hidden="1" customHeight="1">
      <c r="A353" s="11"/>
      <c r="B353" s="1"/>
      <c r="C353" s="36"/>
      <c r="D353" s="209"/>
      <c r="E353" s="210"/>
      <c r="F353" s="41" t="s">
        <v>292</v>
      </c>
      <c r="G353" s="19">
        <v>0</v>
      </c>
      <c r="H353" s="19"/>
      <c r="I353" s="20">
        <v>0</v>
      </c>
      <c r="J353" s="12"/>
    </row>
    <row r="354" spans="1:10" ht="12.4" hidden="1" customHeight="1">
      <c r="A354" s="11"/>
      <c r="B354" s="1"/>
      <c r="C354" s="36"/>
      <c r="D354" s="209"/>
      <c r="E354" s="210"/>
      <c r="F354" s="41" t="s">
        <v>292</v>
      </c>
      <c r="G354" s="19">
        <v>0</v>
      </c>
      <c r="H354" s="19"/>
      <c r="I354" s="20">
        <v>0</v>
      </c>
      <c r="J354" s="12"/>
    </row>
    <row r="355" spans="1:10" ht="12.4" hidden="1" customHeight="1">
      <c r="A355" s="11"/>
      <c r="B355" s="1"/>
      <c r="C355" s="36"/>
      <c r="D355" s="209"/>
      <c r="E355" s="210"/>
      <c r="F355" s="41" t="s">
        <v>292</v>
      </c>
      <c r="G355" s="19">
        <v>0</v>
      </c>
      <c r="H355" s="19"/>
      <c r="I355" s="20">
        <v>0</v>
      </c>
      <c r="J355" s="12"/>
    </row>
    <row r="356" spans="1:10" ht="12.4" hidden="1" customHeight="1">
      <c r="A356" s="11"/>
      <c r="B356" s="1"/>
      <c r="C356" s="36"/>
      <c r="D356" s="209"/>
      <c r="E356" s="210"/>
      <c r="F356" s="41" t="s">
        <v>292</v>
      </c>
      <c r="G356" s="19">
        <v>0</v>
      </c>
      <c r="H356" s="19"/>
      <c r="I356" s="20">
        <v>0</v>
      </c>
      <c r="J356" s="12"/>
    </row>
    <row r="357" spans="1:10" ht="12.4" hidden="1" customHeight="1">
      <c r="A357" s="11"/>
      <c r="B357" s="1"/>
      <c r="C357" s="36"/>
      <c r="D357" s="209"/>
      <c r="E357" s="210"/>
      <c r="F357" s="41" t="s">
        <v>292</v>
      </c>
      <c r="G357" s="19">
        <v>0</v>
      </c>
      <c r="H357" s="19"/>
      <c r="I357" s="20">
        <v>0</v>
      </c>
      <c r="J357" s="12"/>
    </row>
    <row r="358" spans="1:10" ht="12.4" hidden="1" customHeight="1">
      <c r="A358" s="11"/>
      <c r="B358" s="1"/>
      <c r="C358" s="36"/>
      <c r="D358" s="209"/>
      <c r="E358" s="210"/>
      <c r="F358" s="41" t="s">
        <v>292</v>
      </c>
      <c r="G358" s="19">
        <v>0</v>
      </c>
      <c r="H358" s="19"/>
      <c r="I358" s="20">
        <v>0</v>
      </c>
      <c r="J358" s="12"/>
    </row>
    <row r="359" spans="1:10" ht="12.4" hidden="1" customHeight="1">
      <c r="A359" s="11"/>
      <c r="B359" s="1"/>
      <c r="C359" s="36"/>
      <c r="D359" s="209"/>
      <c r="E359" s="210"/>
      <c r="F359" s="41" t="s">
        <v>292</v>
      </c>
      <c r="G359" s="19">
        <v>0</v>
      </c>
      <c r="H359" s="19"/>
      <c r="I359" s="20">
        <v>0</v>
      </c>
      <c r="J359" s="12"/>
    </row>
    <row r="360" spans="1:10" ht="12.4" hidden="1" customHeight="1">
      <c r="A360" s="11"/>
      <c r="B360" s="1"/>
      <c r="C360" s="36"/>
      <c r="D360" s="209"/>
      <c r="E360" s="210"/>
      <c r="F360" s="41" t="s">
        <v>292</v>
      </c>
      <c r="G360" s="19">
        <v>0</v>
      </c>
      <c r="H360" s="19"/>
      <c r="I360" s="20">
        <v>0</v>
      </c>
      <c r="J360" s="12"/>
    </row>
    <row r="361" spans="1:10" ht="12.4" hidden="1" customHeight="1">
      <c r="A361" s="11"/>
      <c r="B361" s="1"/>
      <c r="C361" s="36"/>
      <c r="D361" s="209"/>
      <c r="E361" s="210"/>
      <c r="F361" s="41" t="s">
        <v>292</v>
      </c>
      <c r="G361" s="19">
        <v>0</v>
      </c>
      <c r="H361" s="19"/>
      <c r="I361" s="20">
        <v>0</v>
      </c>
      <c r="J361" s="12"/>
    </row>
    <row r="362" spans="1:10" ht="12.4" hidden="1" customHeight="1">
      <c r="A362" s="11"/>
      <c r="B362" s="1"/>
      <c r="C362" s="36"/>
      <c r="D362" s="209"/>
      <c r="E362" s="210"/>
      <c r="F362" s="41" t="s">
        <v>292</v>
      </c>
      <c r="G362" s="19">
        <v>0</v>
      </c>
      <c r="H362" s="19"/>
      <c r="I362" s="20">
        <v>0</v>
      </c>
      <c r="J362" s="12"/>
    </row>
    <row r="363" spans="1:10" ht="12.4" hidden="1" customHeight="1">
      <c r="A363" s="11"/>
      <c r="B363" s="1"/>
      <c r="C363" s="36"/>
      <c r="D363" s="209"/>
      <c r="E363" s="210"/>
      <c r="F363" s="41" t="s">
        <v>292</v>
      </c>
      <c r="G363" s="19">
        <v>0</v>
      </c>
      <c r="H363" s="19"/>
      <c r="I363" s="20">
        <v>0</v>
      </c>
      <c r="J363" s="12"/>
    </row>
    <row r="364" spans="1:10" ht="12.4" hidden="1" customHeight="1">
      <c r="A364" s="11"/>
      <c r="B364" s="1"/>
      <c r="C364" s="36"/>
      <c r="D364" s="209"/>
      <c r="E364" s="210"/>
      <c r="F364" s="41" t="s">
        <v>292</v>
      </c>
      <c r="G364" s="19">
        <v>0</v>
      </c>
      <c r="H364" s="19"/>
      <c r="I364" s="20">
        <v>0</v>
      </c>
      <c r="J364" s="12"/>
    </row>
    <row r="365" spans="1:10" ht="12.4" hidden="1" customHeight="1">
      <c r="A365" s="11"/>
      <c r="B365" s="1"/>
      <c r="C365" s="36"/>
      <c r="D365" s="209"/>
      <c r="E365" s="210"/>
      <c r="F365" s="41" t="s">
        <v>292</v>
      </c>
      <c r="G365" s="19">
        <v>0</v>
      </c>
      <c r="H365" s="19"/>
      <c r="I365" s="20">
        <v>0</v>
      </c>
      <c r="J365" s="12"/>
    </row>
    <row r="366" spans="1:10" ht="12.4" hidden="1" customHeight="1">
      <c r="A366" s="11"/>
      <c r="B366" s="1"/>
      <c r="C366" s="36"/>
      <c r="D366" s="209"/>
      <c r="E366" s="210"/>
      <c r="F366" s="41" t="s">
        <v>292</v>
      </c>
      <c r="G366" s="19">
        <v>0</v>
      </c>
      <c r="H366" s="19"/>
      <c r="I366" s="20">
        <v>0</v>
      </c>
      <c r="J366" s="12"/>
    </row>
    <row r="367" spans="1:10" ht="12.4" hidden="1" customHeight="1">
      <c r="A367" s="11"/>
      <c r="B367" s="1"/>
      <c r="C367" s="36"/>
      <c r="D367" s="209"/>
      <c r="E367" s="210"/>
      <c r="F367" s="41" t="s">
        <v>292</v>
      </c>
      <c r="G367" s="19">
        <v>0</v>
      </c>
      <c r="H367" s="19"/>
      <c r="I367" s="20">
        <v>0</v>
      </c>
      <c r="J367" s="12"/>
    </row>
    <row r="368" spans="1:10" ht="12.4" hidden="1" customHeight="1">
      <c r="A368" s="11"/>
      <c r="B368" s="1"/>
      <c r="C368" s="37"/>
      <c r="D368" s="209"/>
      <c r="E368" s="210"/>
      <c r="F368" s="41" t="s">
        <v>292</v>
      </c>
      <c r="G368" s="19">
        <v>0</v>
      </c>
      <c r="H368" s="19"/>
      <c r="I368" s="20">
        <v>0</v>
      </c>
      <c r="J368" s="12"/>
    </row>
    <row r="369" spans="1:10" ht="12" hidden="1" customHeight="1">
      <c r="A369" s="11"/>
      <c r="B369" s="1"/>
      <c r="C369" s="36"/>
      <c r="D369" s="209"/>
      <c r="E369" s="210"/>
      <c r="F369" s="41" t="s">
        <v>292</v>
      </c>
      <c r="G369" s="19">
        <v>0</v>
      </c>
      <c r="H369" s="19"/>
      <c r="I369" s="20">
        <v>0</v>
      </c>
      <c r="J369" s="12"/>
    </row>
    <row r="370" spans="1:10" ht="12.4" hidden="1" customHeight="1">
      <c r="A370" s="11"/>
      <c r="B370" s="1"/>
      <c r="C370" s="36"/>
      <c r="D370" s="209"/>
      <c r="E370" s="210"/>
      <c r="F370" s="41" t="s">
        <v>292</v>
      </c>
      <c r="G370" s="19">
        <v>0</v>
      </c>
      <c r="H370" s="19"/>
      <c r="I370" s="20">
        <v>0</v>
      </c>
      <c r="J370" s="12"/>
    </row>
    <row r="371" spans="1:10" ht="12.4" hidden="1" customHeight="1">
      <c r="A371" s="11"/>
      <c r="B371" s="1"/>
      <c r="C371" s="36"/>
      <c r="D371" s="209"/>
      <c r="E371" s="210"/>
      <c r="F371" s="41" t="s">
        <v>292</v>
      </c>
      <c r="G371" s="19">
        <v>0</v>
      </c>
      <c r="H371" s="19"/>
      <c r="I371" s="20">
        <v>0</v>
      </c>
      <c r="J371" s="12"/>
    </row>
    <row r="372" spans="1:10" ht="12.4" hidden="1" customHeight="1">
      <c r="A372" s="11"/>
      <c r="B372" s="1"/>
      <c r="C372" s="36"/>
      <c r="D372" s="209"/>
      <c r="E372" s="210"/>
      <c r="F372" s="41" t="s">
        <v>292</v>
      </c>
      <c r="G372" s="19">
        <v>0</v>
      </c>
      <c r="H372" s="19"/>
      <c r="I372" s="20">
        <v>0</v>
      </c>
      <c r="J372" s="12"/>
    </row>
    <row r="373" spans="1:10" ht="12.4" hidden="1" customHeight="1">
      <c r="A373" s="11"/>
      <c r="B373" s="1"/>
      <c r="C373" s="36"/>
      <c r="D373" s="209"/>
      <c r="E373" s="210"/>
      <c r="F373" s="41" t="s">
        <v>292</v>
      </c>
      <c r="G373" s="19">
        <v>0</v>
      </c>
      <c r="H373" s="19"/>
      <c r="I373" s="20">
        <v>0</v>
      </c>
      <c r="J373" s="12"/>
    </row>
    <row r="374" spans="1:10" ht="12.4" hidden="1" customHeight="1">
      <c r="A374" s="11"/>
      <c r="B374" s="1"/>
      <c r="C374" s="36"/>
      <c r="D374" s="209"/>
      <c r="E374" s="210"/>
      <c r="F374" s="41" t="s">
        <v>292</v>
      </c>
      <c r="G374" s="19">
        <v>0</v>
      </c>
      <c r="H374" s="19"/>
      <c r="I374" s="20">
        <v>0</v>
      </c>
      <c r="J374" s="12"/>
    </row>
    <row r="375" spans="1:10" ht="12.4" hidden="1" customHeight="1">
      <c r="A375" s="11"/>
      <c r="B375" s="1"/>
      <c r="C375" s="36"/>
      <c r="D375" s="209"/>
      <c r="E375" s="210"/>
      <c r="F375" s="41" t="s">
        <v>292</v>
      </c>
      <c r="G375" s="19">
        <v>0</v>
      </c>
      <c r="H375" s="19"/>
      <c r="I375" s="20">
        <v>0</v>
      </c>
      <c r="J375" s="12"/>
    </row>
    <row r="376" spans="1:10" ht="12.4" hidden="1" customHeight="1">
      <c r="A376" s="11"/>
      <c r="B376" s="1"/>
      <c r="C376" s="36"/>
      <c r="D376" s="209"/>
      <c r="E376" s="210"/>
      <c r="F376" s="41" t="s">
        <v>292</v>
      </c>
      <c r="G376" s="19">
        <v>0</v>
      </c>
      <c r="H376" s="19"/>
      <c r="I376" s="20">
        <v>0</v>
      </c>
      <c r="J376" s="12"/>
    </row>
    <row r="377" spans="1:10" ht="12.4" hidden="1" customHeight="1">
      <c r="A377" s="11"/>
      <c r="B377" s="1"/>
      <c r="C377" s="36"/>
      <c r="D377" s="209"/>
      <c r="E377" s="210"/>
      <c r="F377" s="41" t="s">
        <v>292</v>
      </c>
      <c r="G377" s="19">
        <v>0</v>
      </c>
      <c r="H377" s="19"/>
      <c r="I377" s="20">
        <v>0</v>
      </c>
      <c r="J377" s="12"/>
    </row>
    <row r="378" spans="1:10" ht="12.4" hidden="1" customHeight="1">
      <c r="A378" s="11"/>
      <c r="B378" s="1"/>
      <c r="C378" s="36"/>
      <c r="D378" s="209"/>
      <c r="E378" s="210"/>
      <c r="F378" s="41" t="s">
        <v>292</v>
      </c>
      <c r="G378" s="19">
        <v>0</v>
      </c>
      <c r="H378" s="19"/>
      <c r="I378" s="20">
        <v>0</v>
      </c>
      <c r="J378" s="12"/>
    </row>
    <row r="379" spans="1:10" ht="12.4" hidden="1" customHeight="1">
      <c r="A379" s="11"/>
      <c r="B379" s="1"/>
      <c r="C379" s="36"/>
      <c r="D379" s="209"/>
      <c r="E379" s="210"/>
      <c r="F379" s="41" t="s">
        <v>292</v>
      </c>
      <c r="G379" s="19">
        <v>0</v>
      </c>
      <c r="H379" s="19"/>
      <c r="I379" s="20">
        <v>0</v>
      </c>
      <c r="J379" s="12"/>
    </row>
    <row r="380" spans="1:10" ht="12.4" hidden="1" customHeight="1">
      <c r="A380" s="11"/>
      <c r="B380" s="1"/>
      <c r="C380" s="36"/>
      <c r="D380" s="209"/>
      <c r="E380" s="210"/>
      <c r="F380" s="41" t="s">
        <v>292</v>
      </c>
      <c r="G380" s="19">
        <v>0</v>
      </c>
      <c r="H380" s="19"/>
      <c r="I380" s="20">
        <v>0</v>
      </c>
      <c r="J380" s="12"/>
    </row>
    <row r="381" spans="1:10" ht="12.4" hidden="1" customHeight="1">
      <c r="A381" s="11"/>
      <c r="B381" s="1"/>
      <c r="C381" s="36"/>
      <c r="D381" s="209"/>
      <c r="E381" s="210"/>
      <c r="F381" s="41" t="s">
        <v>292</v>
      </c>
      <c r="G381" s="19">
        <v>0</v>
      </c>
      <c r="H381" s="19"/>
      <c r="I381" s="20">
        <v>0</v>
      </c>
      <c r="J381" s="12"/>
    </row>
    <row r="382" spans="1:10" ht="12.4" hidden="1" customHeight="1">
      <c r="A382" s="11"/>
      <c r="B382" s="1"/>
      <c r="C382" s="36"/>
      <c r="D382" s="209"/>
      <c r="E382" s="210"/>
      <c r="F382" s="41" t="s">
        <v>292</v>
      </c>
      <c r="G382" s="19">
        <v>0</v>
      </c>
      <c r="H382" s="19"/>
      <c r="I382" s="20">
        <v>0</v>
      </c>
      <c r="J382" s="12"/>
    </row>
    <row r="383" spans="1:10" ht="12.4" hidden="1" customHeight="1">
      <c r="A383" s="11"/>
      <c r="B383" s="1"/>
      <c r="C383" s="36"/>
      <c r="D383" s="209"/>
      <c r="E383" s="210"/>
      <c r="F383" s="41" t="s">
        <v>292</v>
      </c>
      <c r="G383" s="19">
        <v>0</v>
      </c>
      <c r="H383" s="19"/>
      <c r="I383" s="20">
        <v>0</v>
      </c>
      <c r="J383" s="12"/>
    </row>
    <row r="384" spans="1:10" ht="12.4" hidden="1" customHeight="1">
      <c r="A384" s="11"/>
      <c r="B384" s="1"/>
      <c r="C384" s="36"/>
      <c r="D384" s="209"/>
      <c r="E384" s="210"/>
      <c r="F384" s="41" t="s">
        <v>292</v>
      </c>
      <c r="G384" s="19">
        <v>0</v>
      </c>
      <c r="H384" s="19"/>
      <c r="I384" s="20">
        <v>0</v>
      </c>
      <c r="J384" s="12"/>
    </row>
    <row r="385" spans="1:10" ht="12.4" hidden="1" customHeight="1">
      <c r="A385" s="11"/>
      <c r="B385" s="1"/>
      <c r="C385" s="36"/>
      <c r="D385" s="209"/>
      <c r="E385" s="210"/>
      <c r="F385" s="41" t="s">
        <v>292</v>
      </c>
      <c r="G385" s="19">
        <v>0</v>
      </c>
      <c r="H385" s="19"/>
      <c r="I385" s="20">
        <v>0</v>
      </c>
      <c r="J385" s="12"/>
    </row>
    <row r="386" spans="1:10" ht="12.4" hidden="1" customHeight="1">
      <c r="A386" s="11"/>
      <c r="B386" s="1"/>
      <c r="C386" s="36"/>
      <c r="D386" s="209"/>
      <c r="E386" s="210"/>
      <c r="F386" s="41" t="s">
        <v>292</v>
      </c>
      <c r="G386" s="19">
        <v>0</v>
      </c>
      <c r="H386" s="19"/>
      <c r="I386" s="20">
        <v>0</v>
      </c>
      <c r="J386" s="12"/>
    </row>
    <row r="387" spans="1:10" ht="12.4" hidden="1" customHeight="1">
      <c r="A387" s="11"/>
      <c r="B387" s="1"/>
      <c r="C387" s="36"/>
      <c r="D387" s="209"/>
      <c r="E387" s="210"/>
      <c r="F387" s="41" t="s">
        <v>292</v>
      </c>
      <c r="G387" s="19">
        <v>0</v>
      </c>
      <c r="H387" s="19"/>
      <c r="I387" s="20">
        <v>0</v>
      </c>
      <c r="J387" s="12"/>
    </row>
    <row r="388" spans="1:10" ht="12.4" hidden="1" customHeight="1">
      <c r="A388" s="11"/>
      <c r="B388" s="1"/>
      <c r="C388" s="36"/>
      <c r="D388" s="209"/>
      <c r="E388" s="210"/>
      <c r="F388" s="41" t="s">
        <v>292</v>
      </c>
      <c r="G388" s="19">
        <v>0</v>
      </c>
      <c r="H388" s="19"/>
      <c r="I388" s="20">
        <v>0</v>
      </c>
      <c r="J388" s="12"/>
    </row>
    <row r="389" spans="1:10" ht="12.4" hidden="1" customHeight="1">
      <c r="A389" s="11"/>
      <c r="B389" s="1"/>
      <c r="C389" s="36"/>
      <c r="D389" s="209"/>
      <c r="E389" s="210"/>
      <c r="F389" s="41" t="s">
        <v>292</v>
      </c>
      <c r="G389" s="19">
        <v>0</v>
      </c>
      <c r="H389" s="19"/>
      <c r="I389" s="20">
        <v>0</v>
      </c>
      <c r="J389" s="12"/>
    </row>
    <row r="390" spans="1:10" ht="12.4" hidden="1" customHeight="1">
      <c r="A390" s="11"/>
      <c r="B390" s="1"/>
      <c r="C390" s="36"/>
      <c r="D390" s="209"/>
      <c r="E390" s="210"/>
      <c r="F390" s="41" t="s">
        <v>292</v>
      </c>
      <c r="G390" s="19">
        <v>0</v>
      </c>
      <c r="H390" s="19"/>
      <c r="I390" s="20">
        <v>0</v>
      </c>
      <c r="J390" s="12"/>
    </row>
    <row r="391" spans="1:10" ht="12.4" hidden="1" customHeight="1">
      <c r="A391" s="11"/>
      <c r="B391" s="1"/>
      <c r="C391" s="36"/>
      <c r="D391" s="209"/>
      <c r="E391" s="210"/>
      <c r="F391" s="41" t="s">
        <v>292</v>
      </c>
      <c r="G391" s="19">
        <v>0</v>
      </c>
      <c r="H391" s="19"/>
      <c r="I391" s="20">
        <v>0</v>
      </c>
      <c r="J391" s="12"/>
    </row>
    <row r="392" spans="1:10" ht="12.4" hidden="1" customHeight="1">
      <c r="A392" s="11"/>
      <c r="B392" s="1"/>
      <c r="C392" s="36"/>
      <c r="D392" s="209"/>
      <c r="E392" s="210"/>
      <c r="F392" s="41" t="s">
        <v>292</v>
      </c>
      <c r="G392" s="19">
        <v>0</v>
      </c>
      <c r="H392" s="19"/>
      <c r="I392" s="20">
        <v>0</v>
      </c>
      <c r="J392" s="12"/>
    </row>
    <row r="393" spans="1:10" ht="12.4" hidden="1" customHeight="1">
      <c r="A393" s="11"/>
      <c r="B393" s="1"/>
      <c r="C393" s="36"/>
      <c r="D393" s="209"/>
      <c r="E393" s="210"/>
      <c r="F393" s="41" t="s">
        <v>292</v>
      </c>
      <c r="G393" s="19">
        <v>0</v>
      </c>
      <c r="H393" s="19"/>
      <c r="I393" s="20">
        <v>0</v>
      </c>
      <c r="J393" s="12"/>
    </row>
    <row r="394" spans="1:10" ht="12.4" hidden="1" customHeight="1">
      <c r="A394" s="11"/>
      <c r="B394" s="1"/>
      <c r="C394" s="36"/>
      <c r="D394" s="209"/>
      <c r="E394" s="210"/>
      <c r="F394" s="41" t="s">
        <v>292</v>
      </c>
      <c r="G394" s="19">
        <v>0</v>
      </c>
      <c r="H394" s="19"/>
      <c r="I394" s="20">
        <v>0</v>
      </c>
      <c r="J394" s="12"/>
    </row>
    <row r="395" spans="1:10" ht="12.4" hidden="1" customHeight="1">
      <c r="A395" s="11"/>
      <c r="B395" s="1"/>
      <c r="C395" s="36"/>
      <c r="D395" s="209"/>
      <c r="E395" s="210"/>
      <c r="F395" s="41" t="s">
        <v>292</v>
      </c>
      <c r="G395" s="19">
        <v>0</v>
      </c>
      <c r="H395" s="19"/>
      <c r="I395" s="20">
        <v>0</v>
      </c>
      <c r="J395" s="12"/>
    </row>
    <row r="396" spans="1:10" ht="12.4" hidden="1" customHeight="1">
      <c r="A396" s="11"/>
      <c r="B396" s="1"/>
      <c r="C396" s="37"/>
      <c r="D396" s="209"/>
      <c r="E396" s="210"/>
      <c r="F396" s="41" t="s">
        <v>292</v>
      </c>
      <c r="G396" s="19">
        <v>0</v>
      </c>
      <c r="H396" s="19"/>
      <c r="I396" s="20">
        <v>0</v>
      </c>
      <c r="J396" s="12"/>
    </row>
    <row r="397" spans="1:10" ht="12" hidden="1" customHeight="1">
      <c r="A397" s="11"/>
      <c r="B397" s="1"/>
      <c r="C397" s="36"/>
      <c r="D397" s="209"/>
      <c r="E397" s="210"/>
      <c r="F397" s="41" t="s">
        <v>292</v>
      </c>
      <c r="G397" s="19">
        <v>0</v>
      </c>
      <c r="H397" s="19"/>
      <c r="I397" s="20">
        <v>0</v>
      </c>
      <c r="J397" s="12"/>
    </row>
    <row r="398" spans="1:10" ht="12.4" hidden="1" customHeight="1">
      <c r="A398" s="11"/>
      <c r="B398" s="1"/>
      <c r="C398" s="36"/>
      <c r="D398" s="209"/>
      <c r="E398" s="210"/>
      <c r="F398" s="41" t="s">
        <v>292</v>
      </c>
      <c r="G398" s="19">
        <v>0</v>
      </c>
      <c r="H398" s="19"/>
      <c r="I398" s="20">
        <v>0</v>
      </c>
      <c r="J398" s="12"/>
    </row>
    <row r="399" spans="1:10" ht="12.4" hidden="1" customHeight="1">
      <c r="A399" s="11"/>
      <c r="B399" s="1"/>
      <c r="C399" s="36"/>
      <c r="D399" s="209"/>
      <c r="E399" s="210"/>
      <c r="F399" s="41" t="s">
        <v>292</v>
      </c>
      <c r="G399" s="19">
        <v>0</v>
      </c>
      <c r="H399" s="19"/>
      <c r="I399" s="20">
        <v>0</v>
      </c>
      <c r="J399" s="12"/>
    </row>
    <row r="400" spans="1:10" ht="12.4" hidden="1" customHeight="1">
      <c r="A400" s="11"/>
      <c r="B400" s="1"/>
      <c r="C400" s="36"/>
      <c r="D400" s="209"/>
      <c r="E400" s="210"/>
      <c r="F400" s="41" t="s">
        <v>292</v>
      </c>
      <c r="G400" s="19">
        <v>0</v>
      </c>
      <c r="H400" s="19"/>
      <c r="I400" s="20">
        <v>0</v>
      </c>
      <c r="J400" s="12"/>
    </row>
    <row r="401" spans="1:10" ht="12.4" hidden="1" customHeight="1">
      <c r="A401" s="11"/>
      <c r="B401" s="1"/>
      <c r="C401" s="36"/>
      <c r="D401" s="209"/>
      <c r="E401" s="210"/>
      <c r="F401" s="41" t="s">
        <v>292</v>
      </c>
      <c r="G401" s="19">
        <v>0</v>
      </c>
      <c r="H401" s="19"/>
      <c r="I401" s="20">
        <v>0</v>
      </c>
      <c r="J401" s="12"/>
    </row>
    <row r="402" spans="1:10" ht="12.4" hidden="1" customHeight="1">
      <c r="A402" s="11"/>
      <c r="B402" s="1"/>
      <c r="C402" s="36"/>
      <c r="D402" s="209"/>
      <c r="E402" s="210"/>
      <c r="F402" s="41" t="s">
        <v>292</v>
      </c>
      <c r="G402" s="19">
        <v>0</v>
      </c>
      <c r="H402" s="19"/>
      <c r="I402" s="20">
        <v>0</v>
      </c>
      <c r="J402" s="12"/>
    </row>
    <row r="403" spans="1:10" ht="12.4" hidden="1" customHeight="1">
      <c r="A403" s="11"/>
      <c r="B403" s="1"/>
      <c r="C403" s="36"/>
      <c r="D403" s="209"/>
      <c r="E403" s="210"/>
      <c r="F403" s="41" t="s">
        <v>292</v>
      </c>
      <c r="G403" s="19">
        <v>0</v>
      </c>
      <c r="H403" s="19"/>
      <c r="I403" s="20">
        <v>0</v>
      </c>
      <c r="J403" s="12"/>
    </row>
    <row r="404" spans="1:10" ht="12.4" hidden="1" customHeight="1">
      <c r="A404" s="11"/>
      <c r="B404" s="1"/>
      <c r="C404" s="36"/>
      <c r="D404" s="209"/>
      <c r="E404" s="210"/>
      <c r="F404" s="41" t="s">
        <v>292</v>
      </c>
      <c r="G404" s="19">
        <v>0</v>
      </c>
      <c r="H404" s="19"/>
      <c r="I404" s="20">
        <v>0</v>
      </c>
      <c r="J404" s="12"/>
    </row>
    <row r="405" spans="1:10" ht="12.4" hidden="1" customHeight="1">
      <c r="A405" s="11"/>
      <c r="B405" s="1"/>
      <c r="C405" s="36"/>
      <c r="D405" s="209"/>
      <c r="E405" s="210"/>
      <c r="F405" s="41" t="s">
        <v>292</v>
      </c>
      <c r="G405" s="19">
        <v>0</v>
      </c>
      <c r="H405" s="19"/>
      <c r="I405" s="20">
        <v>0</v>
      </c>
      <c r="J405" s="12"/>
    </row>
    <row r="406" spans="1:10" ht="12.4" hidden="1" customHeight="1">
      <c r="A406" s="11"/>
      <c r="B406" s="1"/>
      <c r="C406" s="36"/>
      <c r="D406" s="209"/>
      <c r="E406" s="210"/>
      <c r="F406" s="41" t="s">
        <v>292</v>
      </c>
      <c r="G406" s="19">
        <v>0</v>
      </c>
      <c r="H406" s="19"/>
      <c r="I406" s="20">
        <v>0</v>
      </c>
      <c r="J406" s="12"/>
    </row>
    <row r="407" spans="1:10" ht="12.4" hidden="1" customHeight="1">
      <c r="A407" s="11"/>
      <c r="B407" s="1"/>
      <c r="C407" s="36"/>
      <c r="D407" s="209"/>
      <c r="E407" s="210"/>
      <c r="F407" s="41" t="s">
        <v>292</v>
      </c>
      <c r="G407" s="19">
        <v>0</v>
      </c>
      <c r="H407" s="19"/>
      <c r="I407" s="20">
        <v>0</v>
      </c>
      <c r="J407" s="12"/>
    </row>
    <row r="408" spans="1:10" ht="12.4" hidden="1" customHeight="1">
      <c r="A408" s="11"/>
      <c r="B408" s="1"/>
      <c r="C408" s="36"/>
      <c r="D408" s="209"/>
      <c r="E408" s="210"/>
      <c r="F408" s="41" t="s">
        <v>292</v>
      </c>
      <c r="G408" s="19">
        <v>0</v>
      </c>
      <c r="H408" s="19"/>
      <c r="I408" s="20">
        <v>0</v>
      </c>
      <c r="J408" s="12"/>
    </row>
    <row r="409" spans="1:10" ht="12.4" hidden="1" customHeight="1">
      <c r="A409" s="11"/>
      <c r="B409" s="1"/>
      <c r="C409" s="36"/>
      <c r="D409" s="209"/>
      <c r="E409" s="210"/>
      <c r="F409" s="41" t="s">
        <v>292</v>
      </c>
      <c r="G409" s="19">
        <v>0</v>
      </c>
      <c r="H409" s="19"/>
      <c r="I409" s="20">
        <v>0</v>
      </c>
      <c r="J409" s="12"/>
    </row>
    <row r="410" spans="1:10" ht="12.4" hidden="1" customHeight="1">
      <c r="A410" s="11"/>
      <c r="B410" s="1"/>
      <c r="C410" s="36"/>
      <c r="D410" s="209"/>
      <c r="E410" s="210"/>
      <c r="F410" s="41" t="s">
        <v>292</v>
      </c>
      <c r="G410" s="19">
        <v>0</v>
      </c>
      <c r="H410" s="19"/>
      <c r="I410" s="20">
        <v>0</v>
      </c>
      <c r="J410" s="12"/>
    </row>
    <row r="411" spans="1:10" ht="12.4" hidden="1" customHeight="1">
      <c r="A411" s="11"/>
      <c r="B411" s="1"/>
      <c r="C411" s="36"/>
      <c r="D411" s="209"/>
      <c r="E411" s="210"/>
      <c r="F411" s="41" t="s">
        <v>292</v>
      </c>
      <c r="G411" s="19">
        <v>0</v>
      </c>
      <c r="H411" s="19"/>
      <c r="I411" s="20">
        <v>0</v>
      </c>
      <c r="J411" s="12"/>
    </row>
    <row r="412" spans="1:10" ht="12.4" hidden="1" customHeight="1">
      <c r="A412" s="11"/>
      <c r="B412" s="1"/>
      <c r="C412" s="37"/>
      <c r="D412" s="209"/>
      <c r="E412" s="210"/>
      <c r="F412" s="41" t="s">
        <v>292</v>
      </c>
      <c r="G412" s="19">
        <v>0</v>
      </c>
      <c r="H412" s="19"/>
      <c r="I412" s="20">
        <v>0</v>
      </c>
      <c r="J412" s="12"/>
    </row>
    <row r="413" spans="1:10" ht="12.4" hidden="1" customHeight="1">
      <c r="A413" s="11"/>
      <c r="B413" s="1"/>
      <c r="C413" s="37"/>
      <c r="D413" s="209"/>
      <c r="E413" s="210"/>
      <c r="F413" s="41" t="s">
        <v>292</v>
      </c>
      <c r="G413" s="19">
        <v>0</v>
      </c>
      <c r="H413" s="19"/>
      <c r="I413" s="20">
        <v>0</v>
      </c>
      <c r="J413" s="12"/>
    </row>
    <row r="414" spans="1:10" ht="12.4" hidden="1" customHeight="1">
      <c r="A414" s="11"/>
      <c r="B414" s="1"/>
      <c r="C414" s="36"/>
      <c r="D414" s="209"/>
      <c r="E414" s="210"/>
      <c r="F414" s="41" t="s">
        <v>292</v>
      </c>
      <c r="G414" s="19">
        <v>0</v>
      </c>
      <c r="H414" s="19"/>
      <c r="I414" s="20">
        <v>0</v>
      </c>
      <c r="J414" s="12"/>
    </row>
    <row r="415" spans="1:10" ht="12.4" hidden="1" customHeight="1">
      <c r="A415" s="11"/>
      <c r="B415" s="1"/>
      <c r="C415" s="36"/>
      <c r="D415" s="209"/>
      <c r="E415" s="210"/>
      <c r="F415" s="41" t="s">
        <v>292</v>
      </c>
      <c r="G415" s="19">
        <v>0</v>
      </c>
      <c r="H415" s="19"/>
      <c r="I415" s="20">
        <v>0</v>
      </c>
      <c r="J415" s="12"/>
    </row>
    <row r="416" spans="1:10" ht="12.4" hidden="1" customHeight="1">
      <c r="A416" s="11"/>
      <c r="B416" s="1"/>
      <c r="C416" s="36"/>
      <c r="D416" s="209"/>
      <c r="E416" s="210"/>
      <c r="F416" s="41" t="s">
        <v>292</v>
      </c>
      <c r="G416" s="19">
        <v>0</v>
      </c>
      <c r="H416" s="19"/>
      <c r="I416" s="20">
        <v>0</v>
      </c>
      <c r="J416" s="12"/>
    </row>
    <row r="417" spans="1:10" ht="12.4" hidden="1" customHeight="1">
      <c r="A417" s="11"/>
      <c r="B417" s="1"/>
      <c r="C417" s="36"/>
      <c r="D417" s="209"/>
      <c r="E417" s="210"/>
      <c r="F417" s="41" t="s">
        <v>292</v>
      </c>
      <c r="G417" s="19">
        <v>0</v>
      </c>
      <c r="H417" s="19"/>
      <c r="I417" s="20">
        <v>0</v>
      </c>
      <c r="J417" s="12"/>
    </row>
    <row r="418" spans="1:10" ht="12.4" hidden="1" customHeight="1">
      <c r="A418" s="11"/>
      <c r="B418" s="1"/>
      <c r="C418" s="36"/>
      <c r="D418" s="209"/>
      <c r="E418" s="210"/>
      <c r="F418" s="41" t="s">
        <v>292</v>
      </c>
      <c r="G418" s="19">
        <v>0</v>
      </c>
      <c r="H418" s="19"/>
      <c r="I418" s="20">
        <v>0</v>
      </c>
      <c r="J418" s="12"/>
    </row>
    <row r="419" spans="1:10" ht="12.4" hidden="1" customHeight="1">
      <c r="A419" s="11"/>
      <c r="B419" s="1"/>
      <c r="C419" s="36"/>
      <c r="D419" s="209"/>
      <c r="E419" s="210"/>
      <c r="F419" s="41" t="s">
        <v>292</v>
      </c>
      <c r="G419" s="19">
        <v>0</v>
      </c>
      <c r="H419" s="19"/>
      <c r="I419" s="20">
        <v>0</v>
      </c>
      <c r="J419" s="12"/>
    </row>
    <row r="420" spans="1:10" ht="12.4" hidden="1" customHeight="1">
      <c r="A420" s="11"/>
      <c r="B420" s="1"/>
      <c r="C420" s="36"/>
      <c r="D420" s="209"/>
      <c r="E420" s="210"/>
      <c r="F420" s="41" t="s">
        <v>292</v>
      </c>
      <c r="G420" s="19">
        <v>0</v>
      </c>
      <c r="H420" s="19"/>
      <c r="I420" s="20">
        <v>0</v>
      </c>
      <c r="J420" s="12"/>
    </row>
    <row r="421" spans="1:10" ht="12.4" hidden="1" customHeight="1">
      <c r="A421" s="11"/>
      <c r="B421" s="1"/>
      <c r="C421" s="36"/>
      <c r="D421" s="209"/>
      <c r="E421" s="210"/>
      <c r="F421" s="41" t="s">
        <v>292</v>
      </c>
      <c r="G421" s="19">
        <v>0</v>
      </c>
      <c r="H421" s="19"/>
      <c r="I421" s="20">
        <v>0</v>
      </c>
      <c r="J421" s="12"/>
    </row>
    <row r="422" spans="1:10" ht="12.4" hidden="1" customHeight="1">
      <c r="A422" s="11"/>
      <c r="B422" s="1"/>
      <c r="C422" s="36"/>
      <c r="D422" s="209"/>
      <c r="E422" s="210"/>
      <c r="F422" s="41" t="s">
        <v>292</v>
      </c>
      <c r="G422" s="19">
        <v>0</v>
      </c>
      <c r="H422" s="19"/>
      <c r="I422" s="20">
        <v>0</v>
      </c>
      <c r="J422" s="12"/>
    </row>
    <row r="423" spans="1:10" ht="12.4" hidden="1" customHeight="1">
      <c r="A423" s="11"/>
      <c r="B423" s="1"/>
      <c r="C423" s="36"/>
      <c r="D423" s="209"/>
      <c r="E423" s="210"/>
      <c r="F423" s="41" t="s">
        <v>292</v>
      </c>
      <c r="G423" s="19">
        <v>0</v>
      </c>
      <c r="H423" s="19"/>
      <c r="I423" s="20">
        <v>0</v>
      </c>
      <c r="J423" s="12"/>
    </row>
    <row r="424" spans="1:10" ht="12.4" hidden="1" customHeight="1">
      <c r="A424" s="11"/>
      <c r="B424" s="1"/>
      <c r="C424" s="37"/>
      <c r="D424" s="209"/>
      <c r="E424" s="210"/>
      <c r="F424" s="41" t="s">
        <v>292</v>
      </c>
      <c r="G424" s="19">
        <v>0</v>
      </c>
      <c r="H424" s="19"/>
      <c r="I424" s="20">
        <v>0</v>
      </c>
      <c r="J424" s="12"/>
    </row>
    <row r="425" spans="1:10" ht="12" hidden="1" customHeight="1">
      <c r="A425" s="11"/>
      <c r="B425" s="1"/>
      <c r="C425" s="36"/>
      <c r="D425" s="209"/>
      <c r="E425" s="210"/>
      <c r="F425" s="41" t="s">
        <v>292</v>
      </c>
      <c r="G425" s="19">
        <v>0</v>
      </c>
      <c r="H425" s="19"/>
      <c r="I425" s="20">
        <v>0</v>
      </c>
      <c r="J425" s="12"/>
    </row>
    <row r="426" spans="1:10" ht="12.4" hidden="1" customHeight="1">
      <c r="A426" s="11"/>
      <c r="B426" s="1"/>
      <c r="C426" s="36"/>
      <c r="D426" s="209"/>
      <c r="E426" s="210"/>
      <c r="F426" s="41" t="s">
        <v>292</v>
      </c>
      <c r="G426" s="19">
        <v>0</v>
      </c>
      <c r="H426" s="19"/>
      <c r="I426" s="20">
        <v>0</v>
      </c>
      <c r="J426" s="12"/>
    </row>
    <row r="427" spans="1:10" ht="12.4" hidden="1" customHeight="1">
      <c r="A427" s="11"/>
      <c r="B427" s="1"/>
      <c r="C427" s="36"/>
      <c r="D427" s="209"/>
      <c r="E427" s="210"/>
      <c r="F427" s="41" t="s">
        <v>292</v>
      </c>
      <c r="G427" s="19">
        <v>0</v>
      </c>
      <c r="H427" s="19"/>
      <c r="I427" s="20">
        <v>0</v>
      </c>
      <c r="J427" s="12"/>
    </row>
    <row r="428" spans="1:10" ht="12.4" hidden="1" customHeight="1">
      <c r="A428" s="11"/>
      <c r="B428" s="1"/>
      <c r="C428" s="36"/>
      <c r="D428" s="209"/>
      <c r="E428" s="210"/>
      <c r="F428" s="41" t="s">
        <v>292</v>
      </c>
      <c r="G428" s="19">
        <v>0</v>
      </c>
      <c r="H428" s="19"/>
      <c r="I428" s="20">
        <v>0</v>
      </c>
      <c r="J428" s="12"/>
    </row>
    <row r="429" spans="1:10" ht="12.4" hidden="1" customHeight="1">
      <c r="A429" s="11"/>
      <c r="B429" s="1"/>
      <c r="C429" s="36"/>
      <c r="D429" s="209"/>
      <c r="E429" s="210"/>
      <c r="F429" s="41" t="s">
        <v>292</v>
      </c>
      <c r="G429" s="19">
        <v>0</v>
      </c>
      <c r="H429" s="19"/>
      <c r="I429" s="20">
        <v>0</v>
      </c>
      <c r="J429" s="12"/>
    </row>
    <row r="430" spans="1:10" ht="12.4" hidden="1" customHeight="1">
      <c r="A430" s="11"/>
      <c r="B430" s="1"/>
      <c r="C430" s="36"/>
      <c r="D430" s="209"/>
      <c r="E430" s="210"/>
      <c r="F430" s="41" t="s">
        <v>292</v>
      </c>
      <c r="G430" s="19">
        <v>0</v>
      </c>
      <c r="H430" s="19"/>
      <c r="I430" s="20">
        <v>0</v>
      </c>
      <c r="J430" s="12"/>
    </row>
    <row r="431" spans="1:10" ht="12.4" hidden="1" customHeight="1">
      <c r="A431" s="11"/>
      <c r="B431" s="1"/>
      <c r="C431" s="36"/>
      <c r="D431" s="209"/>
      <c r="E431" s="210"/>
      <c r="F431" s="41" t="s">
        <v>292</v>
      </c>
      <c r="G431" s="19">
        <v>0</v>
      </c>
      <c r="H431" s="19"/>
      <c r="I431" s="20">
        <v>0</v>
      </c>
      <c r="J431" s="12"/>
    </row>
    <row r="432" spans="1:10" ht="12.4" hidden="1" customHeight="1">
      <c r="A432" s="11"/>
      <c r="B432" s="1"/>
      <c r="C432" s="36"/>
      <c r="D432" s="209"/>
      <c r="E432" s="210"/>
      <c r="F432" s="41" t="s">
        <v>292</v>
      </c>
      <c r="G432" s="19">
        <v>0</v>
      </c>
      <c r="H432" s="19"/>
      <c r="I432" s="20">
        <v>0</v>
      </c>
      <c r="J432" s="12"/>
    </row>
    <row r="433" spans="1:10" ht="12.4" hidden="1" customHeight="1">
      <c r="A433" s="11"/>
      <c r="B433" s="1"/>
      <c r="C433" s="36"/>
      <c r="D433" s="209"/>
      <c r="E433" s="210"/>
      <c r="F433" s="41" t="s">
        <v>292</v>
      </c>
      <c r="G433" s="19">
        <v>0</v>
      </c>
      <c r="H433" s="19"/>
      <c r="I433" s="20">
        <v>0</v>
      </c>
      <c r="J433" s="12"/>
    </row>
    <row r="434" spans="1:10" ht="12.4" hidden="1" customHeight="1">
      <c r="A434" s="11"/>
      <c r="B434" s="1"/>
      <c r="C434" s="36"/>
      <c r="D434" s="209"/>
      <c r="E434" s="210"/>
      <c r="F434" s="41" t="s">
        <v>292</v>
      </c>
      <c r="G434" s="19">
        <v>0</v>
      </c>
      <c r="H434" s="19"/>
      <c r="I434" s="20">
        <v>0</v>
      </c>
      <c r="J434" s="12"/>
    </row>
    <row r="435" spans="1:10" ht="12.4" hidden="1" customHeight="1">
      <c r="A435" s="11"/>
      <c r="B435" s="1"/>
      <c r="C435" s="36"/>
      <c r="D435" s="209"/>
      <c r="E435" s="210"/>
      <c r="F435" s="41" t="s">
        <v>292</v>
      </c>
      <c r="G435" s="19">
        <v>0</v>
      </c>
      <c r="H435" s="19"/>
      <c r="I435" s="20">
        <v>0</v>
      </c>
      <c r="J435" s="12"/>
    </row>
    <row r="436" spans="1:10" ht="12.4" hidden="1" customHeight="1">
      <c r="A436" s="11"/>
      <c r="B436" s="1"/>
      <c r="C436" s="36"/>
      <c r="D436" s="209"/>
      <c r="E436" s="210"/>
      <c r="F436" s="41" t="s">
        <v>292</v>
      </c>
      <c r="G436" s="19">
        <v>0</v>
      </c>
      <c r="H436" s="19"/>
      <c r="I436" s="20">
        <v>0</v>
      </c>
      <c r="J436" s="12"/>
    </row>
    <row r="437" spans="1:10" ht="12.4" hidden="1" customHeight="1">
      <c r="A437" s="11"/>
      <c r="B437" s="1"/>
      <c r="C437" s="36"/>
      <c r="D437" s="209"/>
      <c r="E437" s="210"/>
      <c r="F437" s="41" t="s">
        <v>292</v>
      </c>
      <c r="G437" s="19">
        <v>0</v>
      </c>
      <c r="H437" s="19"/>
      <c r="I437" s="20">
        <v>0</v>
      </c>
      <c r="J437" s="12"/>
    </row>
    <row r="438" spans="1:10" ht="12.4" hidden="1" customHeight="1">
      <c r="A438" s="11"/>
      <c r="B438" s="1"/>
      <c r="C438" s="36"/>
      <c r="D438" s="209"/>
      <c r="E438" s="210"/>
      <c r="F438" s="41" t="s">
        <v>292</v>
      </c>
      <c r="G438" s="19">
        <v>0</v>
      </c>
      <c r="H438" s="19"/>
      <c r="I438" s="20">
        <v>0</v>
      </c>
      <c r="J438" s="12"/>
    </row>
    <row r="439" spans="1:10" ht="12.4" hidden="1" customHeight="1">
      <c r="A439" s="11"/>
      <c r="B439" s="1"/>
      <c r="C439" s="36"/>
      <c r="D439" s="209"/>
      <c r="E439" s="210"/>
      <c r="F439" s="41" t="s">
        <v>292</v>
      </c>
      <c r="G439" s="19">
        <v>0</v>
      </c>
      <c r="H439" s="19"/>
      <c r="I439" s="20">
        <v>0</v>
      </c>
      <c r="J439" s="12"/>
    </row>
    <row r="440" spans="1:10" ht="12.4" hidden="1" customHeight="1">
      <c r="A440" s="11"/>
      <c r="B440" s="1"/>
      <c r="C440" s="36"/>
      <c r="D440" s="209"/>
      <c r="E440" s="210"/>
      <c r="F440" s="41" t="s">
        <v>292</v>
      </c>
      <c r="G440" s="19">
        <v>0</v>
      </c>
      <c r="H440" s="19"/>
      <c r="I440" s="20">
        <v>0</v>
      </c>
      <c r="J440" s="12"/>
    </row>
    <row r="441" spans="1:10" ht="12.4" hidden="1" customHeight="1">
      <c r="A441" s="11"/>
      <c r="B441" s="1"/>
      <c r="C441" s="36"/>
      <c r="D441" s="209"/>
      <c r="E441" s="210"/>
      <c r="F441" s="41" t="s">
        <v>292</v>
      </c>
      <c r="G441" s="19">
        <v>0</v>
      </c>
      <c r="H441" s="19"/>
      <c r="I441" s="20">
        <v>0</v>
      </c>
      <c r="J441" s="12"/>
    </row>
    <row r="442" spans="1:10" ht="12.4" hidden="1" customHeight="1">
      <c r="A442" s="11"/>
      <c r="B442" s="1"/>
      <c r="C442" s="36"/>
      <c r="D442" s="209"/>
      <c r="E442" s="210"/>
      <c r="F442" s="41" t="s">
        <v>292</v>
      </c>
      <c r="G442" s="19">
        <v>0</v>
      </c>
      <c r="H442" s="19"/>
      <c r="I442" s="20">
        <v>0</v>
      </c>
      <c r="J442" s="12"/>
    </row>
    <row r="443" spans="1:10" ht="12.4" hidden="1" customHeight="1">
      <c r="A443" s="11"/>
      <c r="B443" s="1"/>
      <c r="C443" s="36"/>
      <c r="D443" s="209"/>
      <c r="E443" s="210"/>
      <c r="F443" s="41" t="s">
        <v>292</v>
      </c>
      <c r="G443" s="19">
        <v>0</v>
      </c>
      <c r="H443" s="19"/>
      <c r="I443" s="20">
        <v>0</v>
      </c>
      <c r="J443" s="12"/>
    </row>
    <row r="444" spans="1:10" ht="12.4" hidden="1" customHeight="1">
      <c r="A444" s="11"/>
      <c r="B444" s="1"/>
      <c r="C444" s="36"/>
      <c r="D444" s="209"/>
      <c r="E444" s="210"/>
      <c r="F444" s="41" t="s">
        <v>292</v>
      </c>
      <c r="G444" s="19">
        <v>0</v>
      </c>
      <c r="H444" s="19"/>
      <c r="I444" s="20">
        <v>0</v>
      </c>
      <c r="J444" s="12"/>
    </row>
    <row r="445" spans="1:10" ht="12.4" hidden="1" customHeight="1">
      <c r="A445" s="11"/>
      <c r="B445" s="1"/>
      <c r="C445" s="36"/>
      <c r="D445" s="209"/>
      <c r="E445" s="210"/>
      <c r="F445" s="41" t="s">
        <v>292</v>
      </c>
      <c r="G445" s="19">
        <v>0</v>
      </c>
      <c r="H445" s="19"/>
      <c r="I445" s="20">
        <v>0</v>
      </c>
      <c r="J445" s="12"/>
    </row>
    <row r="446" spans="1:10" ht="12.4" hidden="1" customHeight="1">
      <c r="A446" s="11"/>
      <c r="B446" s="1"/>
      <c r="C446" s="36"/>
      <c r="D446" s="209"/>
      <c r="E446" s="210"/>
      <c r="F446" s="41" t="s">
        <v>292</v>
      </c>
      <c r="G446" s="19">
        <v>0</v>
      </c>
      <c r="H446" s="19"/>
      <c r="I446" s="20">
        <v>0</v>
      </c>
      <c r="J446" s="12"/>
    </row>
    <row r="447" spans="1:10" ht="12.4" hidden="1" customHeight="1">
      <c r="A447" s="11"/>
      <c r="B447" s="1"/>
      <c r="C447" s="36"/>
      <c r="D447" s="209"/>
      <c r="E447" s="210"/>
      <c r="F447" s="41" t="s">
        <v>292</v>
      </c>
      <c r="G447" s="19">
        <v>0</v>
      </c>
      <c r="H447" s="19"/>
      <c r="I447" s="20">
        <v>0</v>
      </c>
      <c r="J447" s="12"/>
    </row>
    <row r="448" spans="1:10" ht="12.4" hidden="1" customHeight="1">
      <c r="A448" s="11"/>
      <c r="B448" s="1"/>
      <c r="C448" s="36"/>
      <c r="D448" s="209"/>
      <c r="E448" s="210"/>
      <c r="F448" s="41" t="s">
        <v>292</v>
      </c>
      <c r="G448" s="19">
        <v>0</v>
      </c>
      <c r="H448" s="19"/>
      <c r="I448" s="20">
        <v>0</v>
      </c>
      <c r="J448" s="12"/>
    </row>
    <row r="449" spans="1:10" ht="12.4" hidden="1" customHeight="1">
      <c r="A449" s="11"/>
      <c r="B449" s="1"/>
      <c r="C449" s="36"/>
      <c r="D449" s="209"/>
      <c r="E449" s="210"/>
      <c r="F449" s="41" t="s">
        <v>292</v>
      </c>
      <c r="G449" s="19">
        <v>0</v>
      </c>
      <c r="H449" s="19"/>
      <c r="I449" s="20">
        <v>0</v>
      </c>
      <c r="J449" s="12"/>
    </row>
    <row r="450" spans="1:10" ht="12.4" hidden="1" customHeight="1">
      <c r="A450" s="11"/>
      <c r="B450" s="1"/>
      <c r="C450" s="36"/>
      <c r="D450" s="209"/>
      <c r="E450" s="210"/>
      <c r="F450" s="41" t="s">
        <v>292</v>
      </c>
      <c r="G450" s="19">
        <v>0</v>
      </c>
      <c r="H450" s="19"/>
      <c r="I450" s="20">
        <v>0</v>
      </c>
      <c r="J450" s="12"/>
    </row>
    <row r="451" spans="1:10" ht="12.4" hidden="1" customHeight="1">
      <c r="A451" s="11"/>
      <c r="B451" s="1"/>
      <c r="C451" s="36"/>
      <c r="D451" s="209"/>
      <c r="E451" s="210"/>
      <c r="F451" s="41" t="s">
        <v>292</v>
      </c>
      <c r="G451" s="19">
        <v>0</v>
      </c>
      <c r="H451" s="19"/>
      <c r="I451" s="20">
        <v>0</v>
      </c>
      <c r="J451" s="12"/>
    </row>
    <row r="452" spans="1:10" ht="12.4" hidden="1" customHeight="1">
      <c r="A452" s="11"/>
      <c r="B452" s="1"/>
      <c r="C452" s="37"/>
      <c r="D452" s="209"/>
      <c r="E452" s="210"/>
      <c r="F452" s="41" t="s">
        <v>292</v>
      </c>
      <c r="G452" s="19">
        <v>0</v>
      </c>
      <c r="H452" s="19"/>
      <c r="I452" s="20">
        <v>0</v>
      </c>
      <c r="J452" s="12"/>
    </row>
    <row r="453" spans="1:10" ht="12" hidden="1" customHeight="1">
      <c r="A453" s="11"/>
      <c r="B453" s="1"/>
      <c r="C453" s="36"/>
      <c r="D453" s="209"/>
      <c r="E453" s="210"/>
      <c r="F453" s="41" t="s">
        <v>292</v>
      </c>
      <c r="G453" s="19">
        <v>0</v>
      </c>
      <c r="H453" s="19"/>
      <c r="I453" s="20">
        <v>0</v>
      </c>
      <c r="J453" s="12"/>
    </row>
    <row r="454" spans="1:10" ht="12.4" hidden="1" customHeight="1">
      <c r="A454" s="11"/>
      <c r="B454" s="1"/>
      <c r="C454" s="36"/>
      <c r="D454" s="209"/>
      <c r="E454" s="210"/>
      <c r="F454" s="41" t="s">
        <v>292</v>
      </c>
      <c r="G454" s="19">
        <v>0</v>
      </c>
      <c r="H454" s="19"/>
      <c r="I454" s="20">
        <v>0</v>
      </c>
      <c r="J454" s="12"/>
    </row>
    <row r="455" spans="1:10" ht="12.4" hidden="1" customHeight="1">
      <c r="A455" s="11"/>
      <c r="B455" s="1"/>
      <c r="C455" s="36"/>
      <c r="D455" s="209"/>
      <c r="E455" s="210"/>
      <c r="F455" s="41" t="s">
        <v>292</v>
      </c>
      <c r="G455" s="19">
        <v>0</v>
      </c>
      <c r="H455" s="19"/>
      <c r="I455" s="20">
        <v>0</v>
      </c>
      <c r="J455" s="12"/>
    </row>
    <row r="456" spans="1:10" ht="12.4" hidden="1" customHeight="1">
      <c r="A456" s="11"/>
      <c r="B456" s="1"/>
      <c r="C456" s="36"/>
      <c r="D456" s="209"/>
      <c r="E456" s="210"/>
      <c r="F456" s="41" t="s">
        <v>292</v>
      </c>
      <c r="G456" s="19">
        <v>0</v>
      </c>
      <c r="H456" s="19"/>
      <c r="I456" s="20">
        <v>0</v>
      </c>
      <c r="J456" s="12"/>
    </row>
    <row r="457" spans="1:10" ht="12.4" hidden="1" customHeight="1">
      <c r="A457" s="11"/>
      <c r="B457" s="1"/>
      <c r="C457" s="36"/>
      <c r="D457" s="209"/>
      <c r="E457" s="210"/>
      <c r="F457" s="41" t="s">
        <v>292</v>
      </c>
      <c r="G457" s="19">
        <v>0</v>
      </c>
      <c r="H457" s="19"/>
      <c r="I457" s="20">
        <v>0</v>
      </c>
      <c r="J457" s="12"/>
    </row>
    <row r="458" spans="1:10" ht="12.4" hidden="1" customHeight="1">
      <c r="A458" s="11"/>
      <c r="B458" s="1"/>
      <c r="C458" s="36"/>
      <c r="D458" s="209"/>
      <c r="E458" s="210"/>
      <c r="F458" s="41" t="s">
        <v>292</v>
      </c>
      <c r="G458" s="19">
        <v>0</v>
      </c>
      <c r="H458" s="19"/>
      <c r="I458" s="20">
        <v>0</v>
      </c>
      <c r="J458" s="12"/>
    </row>
    <row r="459" spans="1:10" ht="12.4" hidden="1" customHeight="1">
      <c r="A459" s="11"/>
      <c r="B459" s="1"/>
      <c r="C459" s="36"/>
      <c r="D459" s="209"/>
      <c r="E459" s="210"/>
      <c r="F459" s="41" t="s">
        <v>292</v>
      </c>
      <c r="G459" s="19">
        <v>0</v>
      </c>
      <c r="H459" s="19"/>
      <c r="I459" s="20">
        <v>0</v>
      </c>
      <c r="J459" s="12"/>
    </row>
    <row r="460" spans="1:10" ht="12.4" hidden="1" customHeight="1">
      <c r="A460" s="11"/>
      <c r="B460" s="1"/>
      <c r="C460" s="36"/>
      <c r="D460" s="209"/>
      <c r="E460" s="210"/>
      <c r="F460" s="41" t="s">
        <v>292</v>
      </c>
      <c r="G460" s="19">
        <v>0</v>
      </c>
      <c r="H460" s="19"/>
      <c r="I460" s="20">
        <v>0</v>
      </c>
      <c r="J460" s="12"/>
    </row>
    <row r="461" spans="1:10" ht="12.4" hidden="1" customHeight="1">
      <c r="A461" s="11"/>
      <c r="B461" s="1"/>
      <c r="C461" s="36"/>
      <c r="D461" s="209"/>
      <c r="E461" s="210"/>
      <c r="F461" s="41" t="s">
        <v>292</v>
      </c>
      <c r="G461" s="19">
        <v>0</v>
      </c>
      <c r="H461" s="19"/>
      <c r="I461" s="20">
        <v>0</v>
      </c>
      <c r="J461" s="12"/>
    </row>
    <row r="462" spans="1:10" ht="12.4" hidden="1" customHeight="1">
      <c r="A462" s="11"/>
      <c r="B462" s="1"/>
      <c r="C462" s="36"/>
      <c r="D462" s="209"/>
      <c r="E462" s="210"/>
      <c r="F462" s="41" t="s">
        <v>292</v>
      </c>
      <c r="G462" s="19">
        <v>0</v>
      </c>
      <c r="H462" s="19"/>
      <c r="I462" s="20">
        <v>0</v>
      </c>
      <c r="J462" s="12"/>
    </row>
    <row r="463" spans="1:10" ht="12.4" hidden="1" customHeight="1">
      <c r="A463" s="11"/>
      <c r="B463" s="1"/>
      <c r="C463" s="36"/>
      <c r="D463" s="209"/>
      <c r="E463" s="210"/>
      <c r="F463" s="41" t="s">
        <v>292</v>
      </c>
      <c r="G463" s="19">
        <v>0</v>
      </c>
      <c r="H463" s="19"/>
      <c r="I463" s="20">
        <v>0</v>
      </c>
      <c r="J463" s="12"/>
    </row>
    <row r="464" spans="1:10" ht="12.4" hidden="1" customHeight="1">
      <c r="A464" s="11"/>
      <c r="B464" s="1"/>
      <c r="C464" s="36"/>
      <c r="D464" s="209"/>
      <c r="E464" s="210"/>
      <c r="F464" s="41" t="s">
        <v>292</v>
      </c>
      <c r="G464" s="19">
        <v>0</v>
      </c>
      <c r="H464" s="19"/>
      <c r="I464" s="20">
        <v>0</v>
      </c>
      <c r="J464" s="12"/>
    </row>
    <row r="465" spans="1:10" ht="12.4" hidden="1" customHeight="1">
      <c r="A465" s="11"/>
      <c r="B465" s="1"/>
      <c r="C465" s="36"/>
      <c r="D465" s="209"/>
      <c r="E465" s="210"/>
      <c r="F465" s="41" t="s">
        <v>292</v>
      </c>
      <c r="G465" s="19">
        <v>0</v>
      </c>
      <c r="H465" s="19"/>
      <c r="I465" s="20">
        <v>0</v>
      </c>
      <c r="J465" s="12"/>
    </row>
    <row r="466" spans="1:10" ht="12.4" hidden="1" customHeight="1">
      <c r="A466" s="11"/>
      <c r="B466" s="1"/>
      <c r="C466" s="36"/>
      <c r="D466" s="209"/>
      <c r="E466" s="210"/>
      <c r="F466" s="41" t="s">
        <v>292</v>
      </c>
      <c r="G466" s="19">
        <v>0</v>
      </c>
      <c r="H466" s="19"/>
      <c r="I466" s="20">
        <v>0</v>
      </c>
      <c r="J466" s="12"/>
    </row>
    <row r="467" spans="1:10" ht="12.4" hidden="1" customHeight="1">
      <c r="A467" s="11"/>
      <c r="B467" s="1"/>
      <c r="C467" s="36"/>
      <c r="D467" s="209"/>
      <c r="E467" s="210"/>
      <c r="F467" s="41" t="s">
        <v>292</v>
      </c>
      <c r="G467" s="19">
        <v>0</v>
      </c>
      <c r="H467" s="19"/>
      <c r="I467" s="20">
        <v>0</v>
      </c>
      <c r="J467" s="12"/>
    </row>
    <row r="468" spans="1:10" ht="12.4" hidden="1" customHeight="1">
      <c r="A468" s="11"/>
      <c r="B468" s="1"/>
      <c r="C468" s="36"/>
      <c r="D468" s="209"/>
      <c r="E468" s="210"/>
      <c r="F468" s="41" t="s">
        <v>292</v>
      </c>
      <c r="G468" s="19">
        <v>0</v>
      </c>
      <c r="H468" s="19"/>
      <c r="I468" s="20">
        <v>0</v>
      </c>
      <c r="J468" s="12"/>
    </row>
    <row r="469" spans="1:10" ht="12.4" hidden="1" customHeight="1">
      <c r="A469" s="11"/>
      <c r="B469" s="1"/>
      <c r="C469" s="36"/>
      <c r="D469" s="209"/>
      <c r="E469" s="210"/>
      <c r="F469" s="41" t="s">
        <v>292</v>
      </c>
      <c r="G469" s="19">
        <v>0</v>
      </c>
      <c r="H469" s="19"/>
      <c r="I469" s="20">
        <v>0</v>
      </c>
      <c r="J469" s="12"/>
    </row>
    <row r="470" spans="1:10" ht="12.4" hidden="1" customHeight="1">
      <c r="A470" s="11"/>
      <c r="B470" s="1"/>
      <c r="C470" s="36"/>
      <c r="D470" s="209"/>
      <c r="E470" s="210"/>
      <c r="F470" s="41" t="s">
        <v>292</v>
      </c>
      <c r="G470" s="19">
        <v>0</v>
      </c>
      <c r="H470" s="19"/>
      <c r="I470" s="20">
        <v>0</v>
      </c>
      <c r="J470" s="12"/>
    </row>
    <row r="471" spans="1:10" ht="12.4" hidden="1" customHeight="1">
      <c r="A471" s="11"/>
      <c r="B471" s="1"/>
      <c r="C471" s="36"/>
      <c r="D471" s="209"/>
      <c r="E471" s="210"/>
      <c r="F471" s="41" t="s">
        <v>292</v>
      </c>
      <c r="G471" s="19">
        <v>0</v>
      </c>
      <c r="H471" s="19"/>
      <c r="I471" s="20">
        <v>0</v>
      </c>
      <c r="J471" s="12"/>
    </row>
    <row r="472" spans="1:10" ht="12.4" hidden="1" customHeight="1">
      <c r="A472" s="11"/>
      <c r="B472" s="1"/>
      <c r="C472" s="36"/>
      <c r="D472" s="209"/>
      <c r="E472" s="210"/>
      <c r="F472" s="41" t="s">
        <v>292</v>
      </c>
      <c r="G472" s="19">
        <v>0</v>
      </c>
      <c r="H472" s="19"/>
      <c r="I472" s="20">
        <v>0</v>
      </c>
      <c r="J472" s="12"/>
    </row>
    <row r="473" spans="1:10" ht="12.4" hidden="1" customHeight="1">
      <c r="A473" s="11"/>
      <c r="B473" s="1"/>
      <c r="C473" s="36"/>
      <c r="D473" s="209"/>
      <c r="E473" s="210"/>
      <c r="F473" s="41" t="s">
        <v>292</v>
      </c>
      <c r="G473" s="19">
        <v>0</v>
      </c>
      <c r="H473" s="19"/>
      <c r="I473" s="20">
        <v>0</v>
      </c>
      <c r="J473" s="12"/>
    </row>
    <row r="474" spans="1:10" ht="12.4" hidden="1" customHeight="1">
      <c r="A474" s="11"/>
      <c r="B474" s="1"/>
      <c r="C474" s="36"/>
      <c r="D474" s="209"/>
      <c r="E474" s="210"/>
      <c r="F474" s="41" t="s">
        <v>292</v>
      </c>
      <c r="G474" s="19">
        <v>0</v>
      </c>
      <c r="H474" s="19"/>
      <c r="I474" s="20">
        <v>0</v>
      </c>
      <c r="J474" s="12"/>
    </row>
    <row r="475" spans="1:10" ht="12.4" hidden="1" customHeight="1">
      <c r="A475" s="11"/>
      <c r="B475" s="1"/>
      <c r="C475" s="36"/>
      <c r="D475" s="209"/>
      <c r="E475" s="210"/>
      <c r="F475" s="41" t="s">
        <v>292</v>
      </c>
      <c r="G475" s="19">
        <v>0</v>
      </c>
      <c r="H475" s="19"/>
      <c r="I475" s="20">
        <v>0</v>
      </c>
      <c r="J475" s="12"/>
    </row>
    <row r="476" spans="1:10" ht="12.4" hidden="1" customHeight="1">
      <c r="A476" s="11"/>
      <c r="B476" s="1"/>
      <c r="C476" s="37"/>
      <c r="D476" s="209"/>
      <c r="E476" s="210"/>
      <c r="F476" s="41" t="s">
        <v>292</v>
      </c>
      <c r="G476" s="19">
        <v>0</v>
      </c>
      <c r="H476" s="19"/>
      <c r="I476" s="20">
        <v>0</v>
      </c>
      <c r="J476" s="12"/>
    </row>
    <row r="477" spans="1:10" ht="12" hidden="1" customHeight="1">
      <c r="A477" s="11"/>
      <c r="B477" s="1"/>
      <c r="C477" s="36"/>
      <c r="D477" s="209"/>
      <c r="E477" s="210"/>
      <c r="F477" s="41" t="s">
        <v>292</v>
      </c>
      <c r="G477" s="19">
        <v>0</v>
      </c>
      <c r="H477" s="19"/>
      <c r="I477" s="20">
        <v>0</v>
      </c>
      <c r="J477" s="12"/>
    </row>
    <row r="478" spans="1:10" ht="12.4" hidden="1" customHeight="1">
      <c r="A478" s="11"/>
      <c r="B478" s="1"/>
      <c r="C478" s="36"/>
      <c r="D478" s="209"/>
      <c r="E478" s="210"/>
      <c r="F478" s="41" t="s">
        <v>292</v>
      </c>
      <c r="G478" s="19">
        <v>0</v>
      </c>
      <c r="H478" s="19"/>
      <c r="I478" s="20">
        <v>0</v>
      </c>
      <c r="J478" s="12"/>
    </row>
    <row r="479" spans="1:10" ht="12.4" hidden="1" customHeight="1">
      <c r="A479" s="11"/>
      <c r="B479" s="1"/>
      <c r="C479" s="36"/>
      <c r="D479" s="209"/>
      <c r="E479" s="210"/>
      <c r="F479" s="41" t="s">
        <v>292</v>
      </c>
      <c r="G479" s="19">
        <v>0</v>
      </c>
      <c r="H479" s="19"/>
      <c r="I479" s="20">
        <v>0</v>
      </c>
      <c r="J479" s="12"/>
    </row>
    <row r="480" spans="1:10" ht="12.4" hidden="1" customHeight="1">
      <c r="A480" s="11"/>
      <c r="B480" s="1"/>
      <c r="C480" s="36"/>
      <c r="D480" s="209"/>
      <c r="E480" s="210"/>
      <c r="F480" s="41" t="s">
        <v>292</v>
      </c>
      <c r="G480" s="19">
        <v>0</v>
      </c>
      <c r="H480" s="19"/>
      <c r="I480" s="20">
        <v>0</v>
      </c>
      <c r="J480" s="12"/>
    </row>
    <row r="481" spans="1:10" ht="12.4" hidden="1" customHeight="1">
      <c r="A481" s="11"/>
      <c r="B481" s="1"/>
      <c r="C481" s="36"/>
      <c r="D481" s="209"/>
      <c r="E481" s="210"/>
      <c r="F481" s="41" t="s">
        <v>292</v>
      </c>
      <c r="G481" s="19">
        <v>0</v>
      </c>
      <c r="H481" s="19"/>
      <c r="I481" s="20">
        <v>0</v>
      </c>
      <c r="J481" s="12"/>
    </row>
    <row r="482" spans="1:10" ht="12.4" hidden="1" customHeight="1">
      <c r="A482" s="11"/>
      <c r="B482" s="1"/>
      <c r="C482" s="36"/>
      <c r="D482" s="209"/>
      <c r="E482" s="210"/>
      <c r="F482" s="41" t="s">
        <v>292</v>
      </c>
      <c r="G482" s="19">
        <v>0</v>
      </c>
      <c r="H482" s="19"/>
      <c r="I482" s="20">
        <v>0</v>
      </c>
      <c r="J482" s="12"/>
    </row>
    <row r="483" spans="1:10" ht="12.4" hidden="1" customHeight="1">
      <c r="A483" s="11"/>
      <c r="B483" s="1"/>
      <c r="C483" s="36"/>
      <c r="D483" s="209"/>
      <c r="E483" s="210"/>
      <c r="F483" s="41" t="s">
        <v>292</v>
      </c>
      <c r="G483" s="19">
        <v>0</v>
      </c>
      <c r="H483" s="19"/>
      <c r="I483" s="20">
        <v>0</v>
      </c>
      <c r="J483" s="12"/>
    </row>
    <row r="484" spans="1:10" ht="12.4" hidden="1" customHeight="1">
      <c r="A484" s="11"/>
      <c r="B484" s="1"/>
      <c r="C484" s="36"/>
      <c r="D484" s="209"/>
      <c r="E484" s="210"/>
      <c r="F484" s="41" t="s">
        <v>292</v>
      </c>
      <c r="G484" s="19">
        <v>0</v>
      </c>
      <c r="H484" s="19"/>
      <c r="I484" s="20">
        <v>0</v>
      </c>
      <c r="J484" s="12"/>
    </row>
    <row r="485" spans="1:10" ht="12.4" hidden="1" customHeight="1">
      <c r="A485" s="11"/>
      <c r="B485" s="1"/>
      <c r="C485" s="36"/>
      <c r="D485" s="209"/>
      <c r="E485" s="210"/>
      <c r="F485" s="41" t="s">
        <v>292</v>
      </c>
      <c r="G485" s="19">
        <v>0</v>
      </c>
      <c r="H485" s="19"/>
      <c r="I485" s="20">
        <v>0</v>
      </c>
      <c r="J485" s="12"/>
    </row>
    <row r="486" spans="1:10" ht="12.4" hidden="1" customHeight="1">
      <c r="A486" s="11"/>
      <c r="B486" s="1"/>
      <c r="C486" s="36"/>
      <c r="D486" s="209"/>
      <c r="E486" s="210"/>
      <c r="F486" s="41" t="s">
        <v>292</v>
      </c>
      <c r="G486" s="19">
        <v>0</v>
      </c>
      <c r="H486" s="19"/>
      <c r="I486" s="20">
        <v>0</v>
      </c>
      <c r="J486" s="12"/>
    </row>
    <row r="487" spans="1:10" ht="12.4" hidden="1" customHeight="1">
      <c r="A487" s="11"/>
      <c r="B487" s="1"/>
      <c r="C487" s="36"/>
      <c r="D487" s="209"/>
      <c r="E487" s="210"/>
      <c r="F487" s="41" t="s">
        <v>292</v>
      </c>
      <c r="G487" s="19">
        <v>0</v>
      </c>
      <c r="H487" s="19"/>
      <c r="I487" s="20">
        <v>0</v>
      </c>
      <c r="J487" s="12"/>
    </row>
    <row r="488" spans="1:10" ht="12.4" hidden="1" customHeight="1">
      <c r="A488" s="11"/>
      <c r="B488" s="1"/>
      <c r="C488" s="36"/>
      <c r="D488" s="209"/>
      <c r="E488" s="210"/>
      <c r="F488" s="41" t="s">
        <v>292</v>
      </c>
      <c r="G488" s="19">
        <v>0</v>
      </c>
      <c r="H488" s="19"/>
      <c r="I488" s="20">
        <v>0</v>
      </c>
      <c r="J488" s="12"/>
    </row>
    <row r="489" spans="1:10" ht="12.4" hidden="1" customHeight="1">
      <c r="A489" s="11"/>
      <c r="B489" s="1"/>
      <c r="C489" s="36"/>
      <c r="D489" s="209"/>
      <c r="E489" s="210"/>
      <c r="F489" s="41" t="s">
        <v>292</v>
      </c>
      <c r="G489" s="19">
        <v>0</v>
      </c>
      <c r="H489" s="19"/>
      <c r="I489" s="20">
        <v>0</v>
      </c>
      <c r="J489" s="12"/>
    </row>
    <row r="490" spans="1:10" ht="12.4" hidden="1" customHeight="1">
      <c r="A490" s="11"/>
      <c r="B490" s="1"/>
      <c r="C490" s="36"/>
      <c r="D490" s="209"/>
      <c r="E490" s="210"/>
      <c r="F490" s="41" t="s">
        <v>292</v>
      </c>
      <c r="G490" s="19">
        <v>0</v>
      </c>
      <c r="H490" s="19"/>
      <c r="I490" s="20">
        <v>0</v>
      </c>
      <c r="J490" s="12"/>
    </row>
    <row r="491" spans="1:10" ht="12.4" hidden="1" customHeight="1">
      <c r="A491" s="11"/>
      <c r="B491" s="1"/>
      <c r="C491" s="36"/>
      <c r="D491" s="209"/>
      <c r="E491" s="210"/>
      <c r="F491" s="41" t="s">
        <v>292</v>
      </c>
      <c r="G491" s="19">
        <v>0</v>
      </c>
      <c r="H491" s="19"/>
      <c r="I491" s="20">
        <v>0</v>
      </c>
      <c r="J491" s="12"/>
    </row>
    <row r="492" spans="1:10" ht="12.4" hidden="1" customHeight="1">
      <c r="A492" s="11"/>
      <c r="B492" s="1"/>
      <c r="C492" s="36"/>
      <c r="D492" s="209"/>
      <c r="E492" s="210"/>
      <c r="F492" s="41" t="s">
        <v>292</v>
      </c>
      <c r="G492" s="19">
        <v>0</v>
      </c>
      <c r="H492" s="19"/>
      <c r="I492" s="20">
        <v>0</v>
      </c>
      <c r="J492" s="12"/>
    </row>
    <row r="493" spans="1:10" ht="12.4" hidden="1" customHeight="1">
      <c r="A493" s="11"/>
      <c r="B493" s="1"/>
      <c r="C493" s="36"/>
      <c r="D493" s="209"/>
      <c r="E493" s="210"/>
      <c r="F493" s="41" t="s">
        <v>292</v>
      </c>
      <c r="G493" s="19">
        <v>0</v>
      </c>
      <c r="H493" s="19"/>
      <c r="I493" s="20">
        <v>0</v>
      </c>
      <c r="J493" s="12"/>
    </row>
    <row r="494" spans="1:10" ht="12.4" hidden="1" customHeight="1">
      <c r="A494" s="11"/>
      <c r="B494" s="1"/>
      <c r="C494" s="36"/>
      <c r="D494" s="209"/>
      <c r="E494" s="210"/>
      <c r="F494" s="41" t="s">
        <v>292</v>
      </c>
      <c r="G494" s="19">
        <v>0</v>
      </c>
      <c r="H494" s="19"/>
      <c r="I494" s="20">
        <v>0</v>
      </c>
      <c r="J494" s="12"/>
    </row>
    <row r="495" spans="1:10" ht="12.4" hidden="1" customHeight="1">
      <c r="A495" s="11"/>
      <c r="B495" s="1"/>
      <c r="C495" s="36"/>
      <c r="D495" s="209"/>
      <c r="E495" s="210"/>
      <c r="F495" s="41" t="s">
        <v>292</v>
      </c>
      <c r="G495" s="19">
        <v>0</v>
      </c>
      <c r="H495" s="19"/>
      <c r="I495" s="20">
        <v>0</v>
      </c>
      <c r="J495" s="12"/>
    </row>
    <row r="496" spans="1:10" ht="12.4" hidden="1" customHeight="1">
      <c r="A496" s="11"/>
      <c r="B496" s="1"/>
      <c r="C496" s="36"/>
      <c r="D496" s="209"/>
      <c r="E496" s="210"/>
      <c r="F496" s="41" t="s">
        <v>292</v>
      </c>
      <c r="G496" s="19">
        <v>0</v>
      </c>
      <c r="H496" s="19"/>
      <c r="I496" s="20">
        <v>0</v>
      </c>
      <c r="J496" s="12"/>
    </row>
    <row r="497" spans="1:10" ht="12.4" hidden="1" customHeight="1">
      <c r="A497" s="11"/>
      <c r="B497" s="1"/>
      <c r="C497" s="36"/>
      <c r="D497" s="209"/>
      <c r="E497" s="210"/>
      <c r="F497" s="41" t="s">
        <v>292</v>
      </c>
      <c r="G497" s="19">
        <v>0</v>
      </c>
      <c r="H497" s="19"/>
      <c r="I497" s="20">
        <v>0</v>
      </c>
      <c r="J497" s="12"/>
    </row>
    <row r="498" spans="1:10" ht="12.4" hidden="1" customHeight="1">
      <c r="A498" s="11"/>
      <c r="B498" s="1"/>
      <c r="C498" s="36"/>
      <c r="D498" s="209"/>
      <c r="E498" s="210"/>
      <c r="F498" s="41" t="s">
        <v>292</v>
      </c>
      <c r="G498" s="19">
        <v>0</v>
      </c>
      <c r="H498" s="19"/>
      <c r="I498" s="20">
        <v>0</v>
      </c>
      <c r="J498" s="12"/>
    </row>
    <row r="499" spans="1:10" ht="12.4" hidden="1" customHeight="1">
      <c r="A499" s="11"/>
      <c r="B499" s="1"/>
      <c r="C499" s="36"/>
      <c r="D499" s="209"/>
      <c r="E499" s="210"/>
      <c r="F499" s="41" t="s">
        <v>292</v>
      </c>
      <c r="G499" s="19">
        <v>0</v>
      </c>
      <c r="H499" s="19"/>
      <c r="I499" s="20">
        <v>0</v>
      </c>
      <c r="J499" s="12"/>
    </row>
    <row r="500" spans="1:10" ht="12.4" hidden="1" customHeight="1">
      <c r="A500" s="11"/>
      <c r="B500" s="1"/>
      <c r="C500" s="36"/>
      <c r="D500" s="209"/>
      <c r="E500" s="210"/>
      <c r="F500" s="41" t="s">
        <v>292</v>
      </c>
      <c r="G500" s="19">
        <v>0</v>
      </c>
      <c r="H500" s="19"/>
      <c r="I500" s="20">
        <v>0</v>
      </c>
      <c r="J500" s="12"/>
    </row>
    <row r="501" spans="1:10" ht="12.4" hidden="1" customHeight="1">
      <c r="A501" s="11"/>
      <c r="B501" s="1"/>
      <c r="C501" s="36"/>
      <c r="D501" s="209"/>
      <c r="E501" s="210"/>
      <c r="F501" s="41" t="s">
        <v>292</v>
      </c>
      <c r="G501" s="19">
        <v>0</v>
      </c>
      <c r="H501" s="19"/>
      <c r="I501" s="20">
        <v>0</v>
      </c>
      <c r="J501" s="12"/>
    </row>
    <row r="502" spans="1:10" ht="12.4" hidden="1" customHeight="1">
      <c r="A502" s="11"/>
      <c r="B502" s="1"/>
      <c r="C502" s="36"/>
      <c r="D502" s="209"/>
      <c r="E502" s="210"/>
      <c r="F502" s="41" t="s">
        <v>292</v>
      </c>
      <c r="G502" s="19">
        <v>0</v>
      </c>
      <c r="H502" s="19"/>
      <c r="I502" s="20">
        <v>0</v>
      </c>
      <c r="J502" s="12"/>
    </row>
    <row r="503" spans="1:10" ht="12.4" hidden="1" customHeight="1">
      <c r="A503" s="11"/>
      <c r="B503" s="1"/>
      <c r="C503" s="36"/>
      <c r="D503" s="209"/>
      <c r="E503" s="210"/>
      <c r="F503" s="41" t="s">
        <v>292</v>
      </c>
      <c r="G503" s="19">
        <v>0</v>
      </c>
      <c r="H503" s="19"/>
      <c r="I503" s="20">
        <v>0</v>
      </c>
      <c r="J503" s="12"/>
    </row>
    <row r="504" spans="1:10" ht="12.4" hidden="1" customHeight="1">
      <c r="A504" s="11"/>
      <c r="B504" s="1"/>
      <c r="C504" s="37"/>
      <c r="D504" s="209"/>
      <c r="E504" s="210"/>
      <c r="F504" s="41" t="s">
        <v>292</v>
      </c>
      <c r="G504" s="19">
        <v>0</v>
      </c>
      <c r="H504" s="19"/>
      <c r="I504" s="20">
        <v>0</v>
      </c>
      <c r="J504" s="12"/>
    </row>
    <row r="505" spans="1:10" ht="12" hidden="1" customHeight="1">
      <c r="A505" s="11"/>
      <c r="B505" s="1"/>
      <c r="C505" s="36"/>
      <c r="D505" s="209"/>
      <c r="E505" s="210"/>
      <c r="F505" s="41" t="s">
        <v>292</v>
      </c>
      <c r="G505" s="19">
        <v>0</v>
      </c>
      <c r="H505" s="19"/>
      <c r="I505" s="20">
        <v>0</v>
      </c>
      <c r="J505" s="12"/>
    </row>
    <row r="506" spans="1:10" ht="12.4" hidden="1" customHeight="1">
      <c r="A506" s="11"/>
      <c r="B506" s="1"/>
      <c r="C506" s="36"/>
      <c r="D506" s="209"/>
      <c r="E506" s="210"/>
      <c r="F506" s="41" t="s">
        <v>292</v>
      </c>
      <c r="G506" s="19">
        <v>0</v>
      </c>
      <c r="H506" s="19"/>
      <c r="I506" s="20">
        <v>0</v>
      </c>
      <c r="J506" s="12"/>
    </row>
    <row r="507" spans="1:10" ht="12.4" hidden="1" customHeight="1">
      <c r="A507" s="11"/>
      <c r="B507" s="1"/>
      <c r="C507" s="36"/>
      <c r="D507" s="209"/>
      <c r="E507" s="210"/>
      <c r="F507" s="41" t="s">
        <v>292</v>
      </c>
      <c r="G507" s="19">
        <v>0</v>
      </c>
      <c r="H507" s="19"/>
      <c r="I507" s="20">
        <v>0</v>
      </c>
      <c r="J507" s="12"/>
    </row>
    <row r="508" spans="1:10" ht="12.4" hidden="1" customHeight="1">
      <c r="A508" s="11"/>
      <c r="B508" s="1"/>
      <c r="C508" s="36"/>
      <c r="D508" s="209"/>
      <c r="E508" s="210"/>
      <c r="F508" s="41" t="s">
        <v>292</v>
      </c>
      <c r="G508" s="19">
        <v>0</v>
      </c>
      <c r="H508" s="19"/>
      <c r="I508" s="20">
        <v>0</v>
      </c>
      <c r="J508" s="12"/>
    </row>
    <row r="509" spans="1:10" ht="12.4" hidden="1" customHeight="1">
      <c r="A509" s="11"/>
      <c r="B509" s="1"/>
      <c r="C509" s="36"/>
      <c r="D509" s="209"/>
      <c r="E509" s="210"/>
      <c r="F509" s="41" t="s">
        <v>292</v>
      </c>
      <c r="G509" s="19">
        <v>0</v>
      </c>
      <c r="H509" s="19"/>
      <c r="I509" s="20">
        <v>0</v>
      </c>
      <c r="J509" s="12"/>
    </row>
    <row r="510" spans="1:10" ht="12.4" hidden="1" customHeight="1">
      <c r="A510" s="11"/>
      <c r="B510" s="1"/>
      <c r="C510" s="36"/>
      <c r="D510" s="209"/>
      <c r="E510" s="210"/>
      <c r="F510" s="41" t="s">
        <v>292</v>
      </c>
      <c r="G510" s="19">
        <v>0</v>
      </c>
      <c r="H510" s="19"/>
      <c r="I510" s="20">
        <v>0</v>
      </c>
      <c r="J510" s="12"/>
    </row>
    <row r="511" spans="1:10" ht="12.4" hidden="1" customHeight="1">
      <c r="A511" s="11"/>
      <c r="B511" s="1"/>
      <c r="C511" s="36"/>
      <c r="D511" s="209"/>
      <c r="E511" s="210"/>
      <c r="F511" s="41" t="s">
        <v>292</v>
      </c>
      <c r="G511" s="19">
        <v>0</v>
      </c>
      <c r="H511" s="19"/>
      <c r="I511" s="20">
        <v>0</v>
      </c>
      <c r="J511" s="12"/>
    </row>
    <row r="512" spans="1:10" ht="12.4" hidden="1" customHeight="1">
      <c r="A512" s="11"/>
      <c r="B512" s="1"/>
      <c r="C512" s="36"/>
      <c r="D512" s="209"/>
      <c r="E512" s="210"/>
      <c r="F512" s="41" t="s">
        <v>292</v>
      </c>
      <c r="G512" s="19">
        <v>0</v>
      </c>
      <c r="H512" s="19"/>
      <c r="I512" s="20">
        <v>0</v>
      </c>
      <c r="J512" s="12"/>
    </row>
    <row r="513" spans="1:10" ht="12.4" hidden="1" customHeight="1">
      <c r="A513" s="11"/>
      <c r="B513" s="1"/>
      <c r="C513" s="36"/>
      <c r="D513" s="209"/>
      <c r="E513" s="210"/>
      <c r="F513" s="41" t="s">
        <v>292</v>
      </c>
      <c r="G513" s="19">
        <v>0</v>
      </c>
      <c r="H513" s="19"/>
      <c r="I513" s="20">
        <v>0</v>
      </c>
      <c r="J513" s="12"/>
    </row>
    <row r="514" spans="1:10" ht="12.4" hidden="1" customHeight="1">
      <c r="A514" s="11"/>
      <c r="B514" s="1"/>
      <c r="C514" s="36"/>
      <c r="D514" s="209"/>
      <c r="E514" s="210"/>
      <c r="F514" s="41" t="s">
        <v>292</v>
      </c>
      <c r="G514" s="19">
        <v>0</v>
      </c>
      <c r="H514" s="19"/>
      <c r="I514" s="20">
        <v>0</v>
      </c>
      <c r="J514" s="12"/>
    </row>
    <row r="515" spans="1:10" ht="12.4" hidden="1" customHeight="1">
      <c r="A515" s="11"/>
      <c r="B515" s="1"/>
      <c r="C515" s="36"/>
      <c r="D515" s="209"/>
      <c r="E515" s="210"/>
      <c r="F515" s="41" t="s">
        <v>292</v>
      </c>
      <c r="G515" s="19">
        <v>0</v>
      </c>
      <c r="H515" s="19"/>
      <c r="I515" s="20">
        <v>0</v>
      </c>
      <c r="J515" s="12"/>
    </row>
    <row r="516" spans="1:10" ht="12.4" hidden="1" customHeight="1">
      <c r="A516" s="11"/>
      <c r="B516" s="1"/>
      <c r="C516" s="36"/>
      <c r="D516" s="209"/>
      <c r="E516" s="210"/>
      <c r="F516" s="41" t="s">
        <v>292</v>
      </c>
      <c r="G516" s="19">
        <v>0</v>
      </c>
      <c r="H516" s="19"/>
      <c r="I516" s="20">
        <v>0</v>
      </c>
      <c r="J516" s="12"/>
    </row>
    <row r="517" spans="1:10" ht="12.4" hidden="1" customHeight="1">
      <c r="A517" s="11"/>
      <c r="B517" s="1"/>
      <c r="C517" s="36"/>
      <c r="D517" s="209"/>
      <c r="E517" s="210"/>
      <c r="F517" s="41" t="s">
        <v>292</v>
      </c>
      <c r="G517" s="19">
        <v>0</v>
      </c>
      <c r="H517" s="19"/>
      <c r="I517" s="20">
        <v>0</v>
      </c>
      <c r="J517" s="12"/>
    </row>
    <row r="518" spans="1:10" ht="12.4" hidden="1" customHeight="1">
      <c r="A518" s="11"/>
      <c r="B518" s="1"/>
      <c r="C518" s="36"/>
      <c r="D518" s="209"/>
      <c r="E518" s="210"/>
      <c r="F518" s="41" t="s">
        <v>292</v>
      </c>
      <c r="G518" s="19">
        <v>0</v>
      </c>
      <c r="H518" s="19"/>
      <c r="I518" s="20">
        <v>0</v>
      </c>
      <c r="J518" s="12"/>
    </row>
    <row r="519" spans="1:10" ht="12.4" hidden="1" customHeight="1">
      <c r="A519" s="11"/>
      <c r="B519" s="1"/>
      <c r="C519" s="36"/>
      <c r="D519" s="209"/>
      <c r="E519" s="210"/>
      <c r="F519" s="41" t="s">
        <v>292</v>
      </c>
      <c r="G519" s="19">
        <v>0</v>
      </c>
      <c r="H519" s="19"/>
      <c r="I519" s="20">
        <v>0</v>
      </c>
      <c r="J519" s="12"/>
    </row>
    <row r="520" spans="1:10" ht="12.4" hidden="1" customHeight="1">
      <c r="A520" s="11"/>
      <c r="B520" s="1"/>
      <c r="C520" s="37"/>
      <c r="D520" s="209"/>
      <c r="E520" s="210"/>
      <c r="F520" s="41" t="s">
        <v>292</v>
      </c>
      <c r="G520" s="19">
        <v>0</v>
      </c>
      <c r="H520" s="19"/>
      <c r="I520" s="20">
        <v>0</v>
      </c>
      <c r="J520" s="12"/>
    </row>
    <row r="521" spans="1:10" ht="12.4" hidden="1" customHeight="1">
      <c r="A521" s="11"/>
      <c r="B521" s="1"/>
      <c r="C521" s="37"/>
      <c r="D521" s="209"/>
      <c r="E521" s="210"/>
      <c r="F521" s="41" t="s">
        <v>292</v>
      </c>
      <c r="G521" s="19">
        <v>0</v>
      </c>
      <c r="H521" s="19"/>
      <c r="I521" s="20">
        <v>0</v>
      </c>
      <c r="J521" s="12"/>
    </row>
    <row r="522" spans="1:10" ht="12.4" hidden="1" customHeight="1">
      <c r="A522" s="11"/>
      <c r="B522" s="1"/>
      <c r="C522" s="36"/>
      <c r="D522" s="209"/>
      <c r="E522" s="210"/>
      <c r="F522" s="41" t="s">
        <v>292</v>
      </c>
      <c r="G522" s="19">
        <v>0</v>
      </c>
      <c r="H522" s="19"/>
      <c r="I522" s="20">
        <v>0</v>
      </c>
      <c r="J522" s="12"/>
    </row>
    <row r="523" spans="1:10" ht="12.4" hidden="1" customHeight="1">
      <c r="A523" s="11"/>
      <c r="B523" s="1"/>
      <c r="C523" s="36"/>
      <c r="D523" s="209"/>
      <c r="E523" s="210"/>
      <c r="F523" s="41" t="s">
        <v>292</v>
      </c>
      <c r="G523" s="19">
        <v>0</v>
      </c>
      <c r="H523" s="19"/>
      <c r="I523" s="20">
        <v>0</v>
      </c>
      <c r="J523" s="12"/>
    </row>
    <row r="524" spans="1:10" ht="12.4" hidden="1" customHeight="1">
      <c r="A524" s="11"/>
      <c r="B524" s="1"/>
      <c r="C524" s="36"/>
      <c r="D524" s="209"/>
      <c r="E524" s="210"/>
      <c r="F524" s="41" t="s">
        <v>292</v>
      </c>
      <c r="G524" s="19">
        <v>0</v>
      </c>
      <c r="H524" s="19"/>
      <c r="I524" s="20">
        <v>0</v>
      </c>
      <c r="J524" s="12"/>
    </row>
    <row r="525" spans="1:10" ht="12.4" hidden="1" customHeight="1">
      <c r="A525" s="11"/>
      <c r="B525" s="1"/>
      <c r="C525" s="36"/>
      <c r="D525" s="209"/>
      <c r="E525" s="210"/>
      <c r="F525" s="41" t="s">
        <v>292</v>
      </c>
      <c r="G525" s="19">
        <v>0</v>
      </c>
      <c r="H525" s="19"/>
      <c r="I525" s="20">
        <v>0</v>
      </c>
      <c r="J525" s="12"/>
    </row>
    <row r="526" spans="1:10" ht="12.4" hidden="1" customHeight="1">
      <c r="A526" s="11"/>
      <c r="B526" s="1"/>
      <c r="C526" s="36"/>
      <c r="D526" s="209"/>
      <c r="E526" s="210"/>
      <c r="F526" s="41" t="s">
        <v>292</v>
      </c>
      <c r="G526" s="19">
        <v>0</v>
      </c>
      <c r="H526" s="19"/>
      <c r="I526" s="20">
        <v>0</v>
      </c>
      <c r="J526" s="12"/>
    </row>
    <row r="527" spans="1:10" ht="12.4" hidden="1" customHeight="1">
      <c r="A527" s="11"/>
      <c r="B527" s="1"/>
      <c r="C527" s="36"/>
      <c r="D527" s="209"/>
      <c r="E527" s="210"/>
      <c r="F527" s="41" t="s">
        <v>292</v>
      </c>
      <c r="G527" s="19">
        <v>0</v>
      </c>
      <c r="H527" s="19"/>
      <c r="I527" s="20">
        <v>0</v>
      </c>
      <c r="J527" s="12"/>
    </row>
    <row r="528" spans="1:10" ht="12.4" hidden="1" customHeight="1">
      <c r="A528" s="11"/>
      <c r="B528" s="1"/>
      <c r="C528" s="36"/>
      <c r="D528" s="209"/>
      <c r="E528" s="210"/>
      <c r="F528" s="41" t="s">
        <v>292</v>
      </c>
      <c r="G528" s="19">
        <v>0</v>
      </c>
      <c r="H528" s="19"/>
      <c r="I528" s="20">
        <v>0</v>
      </c>
      <c r="J528" s="12"/>
    </row>
    <row r="529" spans="1:10" ht="12.4" hidden="1" customHeight="1">
      <c r="A529" s="11"/>
      <c r="B529" s="1"/>
      <c r="C529" s="36"/>
      <c r="D529" s="209"/>
      <c r="E529" s="210"/>
      <c r="F529" s="41" t="s">
        <v>292</v>
      </c>
      <c r="G529" s="19">
        <v>0</v>
      </c>
      <c r="H529" s="19"/>
      <c r="I529" s="20">
        <v>0</v>
      </c>
      <c r="J529" s="12"/>
    </row>
    <row r="530" spans="1:10" ht="12.4" hidden="1" customHeight="1">
      <c r="A530" s="11"/>
      <c r="B530" s="1"/>
      <c r="C530" s="36"/>
      <c r="D530" s="209"/>
      <c r="E530" s="210"/>
      <c r="F530" s="41" t="s">
        <v>292</v>
      </c>
      <c r="G530" s="19">
        <v>0</v>
      </c>
      <c r="H530" s="19"/>
      <c r="I530" s="20">
        <v>0</v>
      </c>
      <c r="J530" s="12"/>
    </row>
    <row r="531" spans="1:10" ht="12.4" hidden="1" customHeight="1">
      <c r="A531" s="11"/>
      <c r="B531" s="1"/>
      <c r="C531" s="36"/>
      <c r="D531" s="209"/>
      <c r="E531" s="210"/>
      <c r="F531" s="41" t="s">
        <v>292</v>
      </c>
      <c r="G531" s="19">
        <v>0</v>
      </c>
      <c r="H531" s="19"/>
      <c r="I531" s="20">
        <v>0</v>
      </c>
      <c r="J531" s="12"/>
    </row>
    <row r="532" spans="1:10" ht="12.4" hidden="1" customHeight="1">
      <c r="A532" s="11"/>
      <c r="B532" s="1"/>
      <c r="C532" s="36"/>
      <c r="D532" s="209"/>
      <c r="E532" s="210"/>
      <c r="F532" s="41" t="s">
        <v>292</v>
      </c>
      <c r="G532" s="19">
        <v>0</v>
      </c>
      <c r="H532" s="19"/>
      <c r="I532" s="20">
        <v>0</v>
      </c>
      <c r="J532" s="12"/>
    </row>
    <row r="533" spans="1:10" ht="12.4" hidden="1" customHeight="1">
      <c r="A533" s="11"/>
      <c r="B533" s="1"/>
      <c r="C533" s="37"/>
      <c r="D533" s="209"/>
      <c r="E533" s="210"/>
      <c r="F533" s="41" t="s">
        <v>292</v>
      </c>
      <c r="G533" s="19">
        <v>0</v>
      </c>
      <c r="H533" s="19"/>
      <c r="I533" s="20">
        <v>0</v>
      </c>
      <c r="J533" s="12"/>
    </row>
    <row r="534" spans="1:10" ht="12" hidden="1" customHeight="1">
      <c r="A534" s="11"/>
      <c r="B534" s="1"/>
      <c r="C534" s="36"/>
      <c r="D534" s="209"/>
      <c r="E534" s="210"/>
      <c r="F534" s="41" t="s">
        <v>292</v>
      </c>
      <c r="G534" s="19">
        <v>0</v>
      </c>
      <c r="H534" s="19"/>
      <c r="I534" s="20">
        <v>0</v>
      </c>
      <c r="J534" s="12"/>
    </row>
    <row r="535" spans="1:10" ht="12.4" hidden="1" customHeight="1">
      <c r="A535" s="11"/>
      <c r="B535" s="1"/>
      <c r="C535" s="36"/>
      <c r="D535" s="209"/>
      <c r="E535" s="210"/>
      <c r="F535" s="41" t="s">
        <v>292</v>
      </c>
      <c r="G535" s="19">
        <v>0</v>
      </c>
      <c r="H535" s="19"/>
      <c r="I535" s="20">
        <v>0</v>
      </c>
      <c r="J535" s="12"/>
    </row>
    <row r="536" spans="1:10" ht="12.4" hidden="1" customHeight="1">
      <c r="A536" s="11"/>
      <c r="B536" s="1"/>
      <c r="C536" s="36"/>
      <c r="D536" s="209"/>
      <c r="E536" s="210"/>
      <c r="F536" s="41" t="s">
        <v>292</v>
      </c>
      <c r="G536" s="19">
        <v>0</v>
      </c>
      <c r="H536" s="19"/>
      <c r="I536" s="20">
        <v>0</v>
      </c>
      <c r="J536" s="12"/>
    </row>
    <row r="537" spans="1:10" ht="12.4" hidden="1" customHeight="1">
      <c r="A537" s="11"/>
      <c r="B537" s="1"/>
      <c r="C537" s="36"/>
      <c r="D537" s="209"/>
      <c r="E537" s="210"/>
      <c r="F537" s="41" t="s">
        <v>292</v>
      </c>
      <c r="G537" s="19">
        <v>0</v>
      </c>
      <c r="H537" s="19"/>
      <c r="I537" s="20">
        <v>0</v>
      </c>
      <c r="J537" s="12"/>
    </row>
    <row r="538" spans="1:10" ht="12.4" hidden="1" customHeight="1">
      <c r="A538" s="11"/>
      <c r="B538" s="1"/>
      <c r="C538" s="36"/>
      <c r="D538" s="209"/>
      <c r="E538" s="210"/>
      <c r="F538" s="41" t="s">
        <v>292</v>
      </c>
      <c r="G538" s="19">
        <v>0</v>
      </c>
      <c r="H538" s="19"/>
      <c r="I538" s="20">
        <v>0</v>
      </c>
      <c r="J538" s="12"/>
    </row>
    <row r="539" spans="1:10" ht="12.4" hidden="1" customHeight="1">
      <c r="A539" s="11"/>
      <c r="B539" s="1"/>
      <c r="C539" s="36"/>
      <c r="D539" s="209"/>
      <c r="E539" s="210"/>
      <c r="F539" s="41" t="s">
        <v>292</v>
      </c>
      <c r="G539" s="19">
        <v>0</v>
      </c>
      <c r="H539" s="19"/>
      <c r="I539" s="20">
        <v>0</v>
      </c>
      <c r="J539" s="12"/>
    </row>
    <row r="540" spans="1:10" ht="12.4" hidden="1" customHeight="1">
      <c r="A540" s="11"/>
      <c r="B540" s="1"/>
      <c r="C540" s="36"/>
      <c r="D540" s="209"/>
      <c r="E540" s="210"/>
      <c r="F540" s="41" t="s">
        <v>292</v>
      </c>
      <c r="G540" s="19">
        <v>0</v>
      </c>
      <c r="H540" s="19"/>
      <c r="I540" s="20">
        <v>0</v>
      </c>
      <c r="J540" s="12"/>
    </row>
    <row r="541" spans="1:10" ht="12.4" hidden="1" customHeight="1">
      <c r="A541" s="11"/>
      <c r="B541" s="1"/>
      <c r="C541" s="36"/>
      <c r="D541" s="209"/>
      <c r="E541" s="210"/>
      <c r="F541" s="41" t="s">
        <v>292</v>
      </c>
      <c r="G541" s="19">
        <v>0</v>
      </c>
      <c r="H541" s="19"/>
      <c r="I541" s="20">
        <v>0</v>
      </c>
      <c r="J541" s="12"/>
    </row>
    <row r="542" spans="1:10" ht="12.4" hidden="1" customHeight="1">
      <c r="A542" s="11"/>
      <c r="B542" s="1"/>
      <c r="C542" s="36"/>
      <c r="D542" s="209"/>
      <c r="E542" s="210"/>
      <c r="F542" s="41" t="s">
        <v>292</v>
      </c>
      <c r="G542" s="19">
        <v>0</v>
      </c>
      <c r="H542" s="19"/>
      <c r="I542" s="20">
        <v>0</v>
      </c>
      <c r="J542" s="12"/>
    </row>
    <row r="543" spans="1:10" ht="12.4" hidden="1" customHeight="1">
      <c r="A543" s="11"/>
      <c r="B543" s="1"/>
      <c r="C543" s="36"/>
      <c r="D543" s="209"/>
      <c r="E543" s="210"/>
      <c r="F543" s="41" t="s">
        <v>292</v>
      </c>
      <c r="G543" s="19">
        <v>0</v>
      </c>
      <c r="H543" s="19"/>
      <c r="I543" s="20">
        <v>0</v>
      </c>
      <c r="J543" s="12"/>
    </row>
    <row r="544" spans="1:10" ht="12.4" hidden="1" customHeight="1">
      <c r="A544" s="11"/>
      <c r="B544" s="1"/>
      <c r="C544" s="36"/>
      <c r="D544" s="209"/>
      <c r="E544" s="210"/>
      <c r="F544" s="41" t="s">
        <v>292</v>
      </c>
      <c r="G544" s="19">
        <v>0</v>
      </c>
      <c r="H544" s="19"/>
      <c r="I544" s="20">
        <v>0</v>
      </c>
      <c r="J544" s="12"/>
    </row>
    <row r="545" spans="1:10" ht="12.4" hidden="1" customHeight="1">
      <c r="A545" s="11"/>
      <c r="B545" s="1"/>
      <c r="C545" s="36"/>
      <c r="D545" s="209"/>
      <c r="E545" s="210"/>
      <c r="F545" s="41" t="s">
        <v>292</v>
      </c>
      <c r="G545" s="19">
        <v>0</v>
      </c>
      <c r="H545" s="19"/>
      <c r="I545" s="20">
        <v>0</v>
      </c>
      <c r="J545" s="12"/>
    </row>
    <row r="546" spans="1:10" ht="12.4" hidden="1" customHeight="1">
      <c r="A546" s="11"/>
      <c r="B546" s="1"/>
      <c r="C546" s="36"/>
      <c r="D546" s="209"/>
      <c r="E546" s="210"/>
      <c r="F546" s="41" t="s">
        <v>292</v>
      </c>
      <c r="G546" s="19">
        <v>0</v>
      </c>
      <c r="H546" s="19"/>
      <c r="I546" s="20">
        <v>0</v>
      </c>
      <c r="J546" s="12"/>
    </row>
    <row r="547" spans="1:10" ht="12.4" hidden="1" customHeight="1">
      <c r="A547" s="11"/>
      <c r="B547" s="1"/>
      <c r="C547" s="36"/>
      <c r="D547" s="209"/>
      <c r="E547" s="210"/>
      <c r="F547" s="41" t="s">
        <v>292</v>
      </c>
      <c r="G547" s="19">
        <v>0</v>
      </c>
      <c r="H547" s="19"/>
      <c r="I547" s="20">
        <v>0</v>
      </c>
      <c r="J547" s="12"/>
    </row>
    <row r="548" spans="1:10" ht="12.4" hidden="1" customHeight="1">
      <c r="A548" s="11"/>
      <c r="B548" s="1"/>
      <c r="C548" s="36"/>
      <c r="D548" s="209"/>
      <c r="E548" s="210"/>
      <c r="F548" s="41" t="s">
        <v>292</v>
      </c>
      <c r="G548" s="19">
        <v>0</v>
      </c>
      <c r="H548" s="19"/>
      <c r="I548" s="20">
        <v>0</v>
      </c>
      <c r="J548" s="12"/>
    </row>
    <row r="549" spans="1:10" ht="12.4" hidden="1" customHeight="1">
      <c r="A549" s="11"/>
      <c r="B549" s="1"/>
      <c r="C549" s="36"/>
      <c r="D549" s="209"/>
      <c r="E549" s="210"/>
      <c r="F549" s="41" t="s">
        <v>292</v>
      </c>
      <c r="G549" s="19">
        <v>0</v>
      </c>
      <c r="H549" s="19"/>
      <c r="I549" s="20">
        <v>0</v>
      </c>
      <c r="J549" s="12"/>
    </row>
    <row r="550" spans="1:10" ht="12.4" hidden="1" customHeight="1">
      <c r="A550" s="11"/>
      <c r="B550" s="1"/>
      <c r="C550" s="36"/>
      <c r="D550" s="209"/>
      <c r="E550" s="210"/>
      <c r="F550" s="41" t="s">
        <v>292</v>
      </c>
      <c r="G550" s="19">
        <v>0</v>
      </c>
      <c r="H550" s="19"/>
      <c r="I550" s="20">
        <v>0</v>
      </c>
      <c r="J550" s="12"/>
    </row>
    <row r="551" spans="1:10" ht="12.4" hidden="1" customHeight="1">
      <c r="A551" s="11"/>
      <c r="B551" s="1"/>
      <c r="C551" s="36"/>
      <c r="D551" s="209"/>
      <c r="E551" s="210"/>
      <c r="F551" s="41" t="s">
        <v>292</v>
      </c>
      <c r="G551" s="19">
        <v>0</v>
      </c>
      <c r="H551" s="19"/>
      <c r="I551" s="20">
        <v>0</v>
      </c>
      <c r="J551" s="12"/>
    </row>
    <row r="552" spans="1:10" ht="12.4" hidden="1" customHeight="1">
      <c r="A552" s="11"/>
      <c r="B552" s="1"/>
      <c r="C552" s="36"/>
      <c r="D552" s="209"/>
      <c r="E552" s="210"/>
      <c r="F552" s="41" t="s">
        <v>292</v>
      </c>
      <c r="G552" s="19">
        <v>0</v>
      </c>
      <c r="H552" s="19"/>
      <c r="I552" s="20">
        <v>0</v>
      </c>
      <c r="J552" s="12"/>
    </row>
    <row r="553" spans="1:10" ht="12.4" hidden="1" customHeight="1">
      <c r="A553" s="11"/>
      <c r="B553" s="1"/>
      <c r="C553" s="36"/>
      <c r="D553" s="209"/>
      <c r="E553" s="210"/>
      <c r="F553" s="41" t="s">
        <v>292</v>
      </c>
      <c r="G553" s="19">
        <v>0</v>
      </c>
      <c r="H553" s="19"/>
      <c r="I553" s="20">
        <v>0</v>
      </c>
      <c r="J553" s="12"/>
    </row>
    <row r="554" spans="1:10" ht="12.4" hidden="1" customHeight="1">
      <c r="A554" s="11"/>
      <c r="B554" s="1"/>
      <c r="C554" s="36"/>
      <c r="D554" s="209"/>
      <c r="E554" s="210"/>
      <c r="F554" s="41" t="s">
        <v>292</v>
      </c>
      <c r="G554" s="19">
        <v>0</v>
      </c>
      <c r="H554" s="19"/>
      <c r="I554" s="20">
        <v>0</v>
      </c>
      <c r="J554" s="12"/>
    </row>
    <row r="555" spans="1:10" ht="12.4" hidden="1" customHeight="1">
      <c r="A555" s="11"/>
      <c r="B555" s="1"/>
      <c r="C555" s="36"/>
      <c r="D555" s="209"/>
      <c r="E555" s="210"/>
      <c r="F555" s="41" t="s">
        <v>292</v>
      </c>
      <c r="G555" s="19">
        <v>0</v>
      </c>
      <c r="H555" s="19"/>
      <c r="I555" s="20">
        <v>0</v>
      </c>
      <c r="J555" s="12"/>
    </row>
    <row r="556" spans="1:10" ht="12.4" hidden="1" customHeight="1">
      <c r="A556" s="11"/>
      <c r="B556" s="1"/>
      <c r="C556" s="36"/>
      <c r="D556" s="209"/>
      <c r="E556" s="210"/>
      <c r="F556" s="41" t="s">
        <v>292</v>
      </c>
      <c r="G556" s="19">
        <v>0</v>
      </c>
      <c r="H556" s="19"/>
      <c r="I556" s="20">
        <v>0</v>
      </c>
      <c r="J556" s="12"/>
    </row>
    <row r="557" spans="1:10" ht="12.4" hidden="1" customHeight="1">
      <c r="A557" s="11"/>
      <c r="B557" s="1"/>
      <c r="C557" s="36"/>
      <c r="D557" s="209"/>
      <c r="E557" s="210"/>
      <c r="F557" s="41" t="s">
        <v>292</v>
      </c>
      <c r="G557" s="19">
        <v>0</v>
      </c>
      <c r="H557" s="19"/>
      <c r="I557" s="20">
        <v>0</v>
      </c>
      <c r="J557" s="12"/>
    </row>
    <row r="558" spans="1:10" ht="12.4" hidden="1" customHeight="1">
      <c r="A558" s="11"/>
      <c r="B558" s="1"/>
      <c r="C558" s="36"/>
      <c r="D558" s="209"/>
      <c r="E558" s="210"/>
      <c r="F558" s="41" t="s">
        <v>292</v>
      </c>
      <c r="G558" s="19">
        <v>0</v>
      </c>
      <c r="H558" s="19"/>
      <c r="I558" s="20">
        <v>0</v>
      </c>
      <c r="J558" s="12"/>
    </row>
    <row r="559" spans="1:10" ht="12.4" hidden="1" customHeight="1">
      <c r="A559" s="11"/>
      <c r="B559" s="1"/>
      <c r="C559" s="36"/>
      <c r="D559" s="209"/>
      <c r="E559" s="210"/>
      <c r="F559" s="41" t="s">
        <v>292</v>
      </c>
      <c r="G559" s="19">
        <v>0</v>
      </c>
      <c r="H559" s="19"/>
      <c r="I559" s="20">
        <v>0</v>
      </c>
      <c r="J559" s="12"/>
    </row>
    <row r="560" spans="1:10" ht="12.4" hidden="1" customHeight="1">
      <c r="A560" s="11"/>
      <c r="B560" s="1"/>
      <c r="C560" s="36"/>
      <c r="D560" s="209"/>
      <c r="E560" s="210"/>
      <c r="F560" s="41" t="s">
        <v>292</v>
      </c>
      <c r="G560" s="19">
        <v>0</v>
      </c>
      <c r="H560" s="19"/>
      <c r="I560" s="20">
        <v>0</v>
      </c>
      <c r="J560" s="12"/>
    </row>
    <row r="561" spans="1:10" ht="12.4" hidden="1" customHeight="1">
      <c r="A561" s="11"/>
      <c r="B561" s="1"/>
      <c r="C561" s="37"/>
      <c r="D561" s="209"/>
      <c r="E561" s="210"/>
      <c r="F561" s="41" t="s">
        <v>292</v>
      </c>
      <c r="G561" s="19">
        <v>0</v>
      </c>
      <c r="H561" s="19"/>
      <c r="I561" s="20">
        <v>0</v>
      </c>
      <c r="J561" s="12"/>
    </row>
    <row r="562" spans="1:10" ht="12" hidden="1" customHeight="1">
      <c r="A562" s="11"/>
      <c r="B562" s="1"/>
      <c r="C562" s="36"/>
      <c r="D562" s="209"/>
      <c r="E562" s="210"/>
      <c r="F562" s="41" t="s">
        <v>292</v>
      </c>
      <c r="G562" s="19">
        <v>0</v>
      </c>
      <c r="H562" s="19"/>
      <c r="I562" s="20">
        <v>0</v>
      </c>
      <c r="J562" s="12"/>
    </row>
    <row r="563" spans="1:10" ht="12.4" hidden="1" customHeight="1">
      <c r="A563" s="11"/>
      <c r="B563" s="1"/>
      <c r="C563" s="36"/>
      <c r="D563" s="209"/>
      <c r="E563" s="210"/>
      <c r="F563" s="41" t="s">
        <v>292</v>
      </c>
      <c r="G563" s="19">
        <v>0</v>
      </c>
      <c r="H563" s="19"/>
      <c r="I563" s="20">
        <v>0</v>
      </c>
      <c r="J563" s="12"/>
    </row>
    <row r="564" spans="1:10" ht="12.4" hidden="1" customHeight="1">
      <c r="A564" s="11"/>
      <c r="B564" s="1"/>
      <c r="C564" s="36"/>
      <c r="D564" s="209"/>
      <c r="E564" s="210"/>
      <c r="F564" s="41" t="s">
        <v>292</v>
      </c>
      <c r="G564" s="19">
        <v>0</v>
      </c>
      <c r="H564" s="19"/>
      <c r="I564" s="20">
        <v>0</v>
      </c>
      <c r="J564" s="12"/>
    </row>
    <row r="565" spans="1:10" ht="12.4" hidden="1" customHeight="1">
      <c r="A565" s="11"/>
      <c r="B565" s="1"/>
      <c r="C565" s="36"/>
      <c r="D565" s="209"/>
      <c r="E565" s="210"/>
      <c r="F565" s="41" t="s">
        <v>292</v>
      </c>
      <c r="G565" s="19">
        <v>0</v>
      </c>
      <c r="H565" s="19"/>
      <c r="I565" s="20">
        <v>0</v>
      </c>
      <c r="J565" s="12"/>
    </row>
    <row r="566" spans="1:10" ht="12.4" hidden="1" customHeight="1">
      <c r="A566" s="11"/>
      <c r="B566" s="1"/>
      <c r="C566" s="36"/>
      <c r="D566" s="209"/>
      <c r="E566" s="210"/>
      <c r="F566" s="41" t="s">
        <v>292</v>
      </c>
      <c r="G566" s="19">
        <v>0</v>
      </c>
      <c r="H566" s="19"/>
      <c r="I566" s="20">
        <v>0</v>
      </c>
      <c r="J566" s="12"/>
    </row>
    <row r="567" spans="1:10" ht="12.4" hidden="1" customHeight="1">
      <c r="A567" s="11"/>
      <c r="B567" s="1"/>
      <c r="C567" s="36"/>
      <c r="D567" s="209"/>
      <c r="E567" s="210"/>
      <c r="F567" s="41" t="s">
        <v>292</v>
      </c>
      <c r="G567" s="19">
        <v>0</v>
      </c>
      <c r="H567" s="19"/>
      <c r="I567" s="20">
        <v>0</v>
      </c>
      <c r="J567" s="12"/>
    </row>
    <row r="568" spans="1:10" ht="12.4" hidden="1" customHeight="1">
      <c r="A568" s="11"/>
      <c r="B568" s="1"/>
      <c r="C568" s="36"/>
      <c r="D568" s="209"/>
      <c r="E568" s="210"/>
      <c r="F568" s="41" t="s">
        <v>292</v>
      </c>
      <c r="G568" s="19">
        <v>0</v>
      </c>
      <c r="H568" s="19"/>
      <c r="I568" s="20">
        <v>0</v>
      </c>
      <c r="J568" s="12"/>
    </row>
    <row r="569" spans="1:10" ht="12.4" hidden="1" customHeight="1">
      <c r="A569" s="11"/>
      <c r="B569" s="1"/>
      <c r="C569" s="36"/>
      <c r="D569" s="209"/>
      <c r="E569" s="210"/>
      <c r="F569" s="41" t="s">
        <v>292</v>
      </c>
      <c r="G569" s="19">
        <v>0</v>
      </c>
      <c r="H569" s="19"/>
      <c r="I569" s="20">
        <v>0</v>
      </c>
      <c r="J569" s="12"/>
    </row>
    <row r="570" spans="1:10" ht="12.4" hidden="1" customHeight="1">
      <c r="A570" s="11"/>
      <c r="B570" s="1"/>
      <c r="C570" s="36"/>
      <c r="D570" s="209"/>
      <c r="E570" s="210"/>
      <c r="F570" s="41" t="s">
        <v>292</v>
      </c>
      <c r="G570" s="19">
        <v>0</v>
      </c>
      <c r="H570" s="19"/>
      <c r="I570" s="20">
        <v>0</v>
      </c>
      <c r="J570" s="12"/>
    </row>
    <row r="571" spans="1:10" ht="12.4" hidden="1" customHeight="1">
      <c r="A571" s="11"/>
      <c r="B571" s="1"/>
      <c r="C571" s="36"/>
      <c r="D571" s="209"/>
      <c r="E571" s="210"/>
      <c r="F571" s="41" t="s">
        <v>292</v>
      </c>
      <c r="G571" s="19">
        <v>0</v>
      </c>
      <c r="H571" s="19"/>
      <c r="I571" s="20">
        <v>0</v>
      </c>
      <c r="J571" s="12"/>
    </row>
    <row r="572" spans="1:10" ht="12.4" hidden="1" customHeight="1">
      <c r="A572" s="11"/>
      <c r="B572" s="1"/>
      <c r="C572" s="36"/>
      <c r="D572" s="209"/>
      <c r="E572" s="210"/>
      <c r="F572" s="41" t="s">
        <v>292</v>
      </c>
      <c r="G572" s="19">
        <v>0</v>
      </c>
      <c r="H572" s="19"/>
      <c r="I572" s="20">
        <v>0</v>
      </c>
      <c r="J572" s="12"/>
    </row>
    <row r="573" spans="1:10" ht="12.4" hidden="1" customHeight="1">
      <c r="A573" s="11"/>
      <c r="B573" s="1"/>
      <c r="C573" s="36"/>
      <c r="D573" s="209"/>
      <c r="E573" s="210"/>
      <c r="F573" s="41" t="s">
        <v>292</v>
      </c>
      <c r="G573" s="19">
        <v>0</v>
      </c>
      <c r="H573" s="19"/>
      <c r="I573" s="20">
        <v>0</v>
      </c>
      <c r="J573" s="12"/>
    </row>
    <row r="574" spans="1:10" ht="12.4" hidden="1" customHeight="1">
      <c r="A574" s="11"/>
      <c r="B574" s="1"/>
      <c r="C574" s="36"/>
      <c r="D574" s="209"/>
      <c r="E574" s="210"/>
      <c r="F574" s="41" t="s">
        <v>292</v>
      </c>
      <c r="G574" s="19">
        <v>0</v>
      </c>
      <c r="H574" s="19"/>
      <c r="I574" s="20">
        <v>0</v>
      </c>
      <c r="J574" s="12"/>
    </row>
    <row r="575" spans="1:10" ht="12.4" hidden="1" customHeight="1">
      <c r="A575" s="11"/>
      <c r="B575" s="1"/>
      <c r="C575" s="36"/>
      <c r="D575" s="209"/>
      <c r="E575" s="210"/>
      <c r="F575" s="41" t="s">
        <v>292</v>
      </c>
      <c r="G575" s="19">
        <v>0</v>
      </c>
      <c r="H575" s="19"/>
      <c r="I575" s="20">
        <v>0</v>
      </c>
      <c r="J575" s="12"/>
    </row>
    <row r="576" spans="1:10" ht="12.4" hidden="1" customHeight="1">
      <c r="A576" s="11"/>
      <c r="B576" s="1"/>
      <c r="C576" s="36"/>
      <c r="D576" s="209"/>
      <c r="E576" s="210"/>
      <c r="F576" s="41" t="s">
        <v>292</v>
      </c>
      <c r="G576" s="19">
        <v>0</v>
      </c>
      <c r="H576" s="19"/>
      <c r="I576" s="20">
        <v>0</v>
      </c>
      <c r="J576" s="12"/>
    </row>
    <row r="577" spans="1:10" ht="12.4" hidden="1" customHeight="1">
      <c r="A577" s="11"/>
      <c r="B577" s="1"/>
      <c r="C577" s="36"/>
      <c r="D577" s="209"/>
      <c r="E577" s="210"/>
      <c r="F577" s="41" t="s">
        <v>292</v>
      </c>
      <c r="G577" s="19">
        <v>0</v>
      </c>
      <c r="H577" s="19"/>
      <c r="I577" s="20">
        <v>0</v>
      </c>
      <c r="J577" s="12"/>
    </row>
    <row r="578" spans="1:10" ht="12.4" hidden="1" customHeight="1">
      <c r="A578" s="11"/>
      <c r="B578" s="1"/>
      <c r="C578" s="36"/>
      <c r="D578" s="209"/>
      <c r="E578" s="210"/>
      <c r="F578" s="41" t="s">
        <v>292</v>
      </c>
      <c r="G578" s="19">
        <v>0</v>
      </c>
      <c r="H578" s="19"/>
      <c r="I578" s="20">
        <v>0</v>
      </c>
      <c r="J578" s="12"/>
    </row>
    <row r="579" spans="1:10" ht="12.4" hidden="1" customHeight="1">
      <c r="A579" s="11"/>
      <c r="B579" s="1"/>
      <c r="C579" s="36"/>
      <c r="D579" s="209"/>
      <c r="E579" s="210"/>
      <c r="F579" s="41" t="s">
        <v>292</v>
      </c>
      <c r="G579" s="19">
        <v>0</v>
      </c>
      <c r="H579" s="19"/>
      <c r="I579" s="20">
        <v>0</v>
      </c>
      <c r="J579" s="12"/>
    </row>
    <row r="580" spans="1:10" ht="12.4" hidden="1" customHeight="1">
      <c r="A580" s="11"/>
      <c r="B580" s="1"/>
      <c r="C580" s="36"/>
      <c r="D580" s="209"/>
      <c r="E580" s="210"/>
      <c r="F580" s="41" t="s">
        <v>292</v>
      </c>
      <c r="G580" s="19">
        <v>0</v>
      </c>
      <c r="H580" s="19"/>
      <c r="I580" s="20">
        <v>0</v>
      </c>
      <c r="J580" s="12"/>
    </row>
    <row r="581" spans="1:10" ht="12.4" hidden="1" customHeight="1">
      <c r="A581" s="11"/>
      <c r="B581" s="1"/>
      <c r="C581" s="36"/>
      <c r="D581" s="209"/>
      <c r="E581" s="210"/>
      <c r="F581" s="41" t="s">
        <v>292</v>
      </c>
      <c r="G581" s="19">
        <v>0</v>
      </c>
      <c r="H581" s="19"/>
      <c r="I581" s="20">
        <v>0</v>
      </c>
      <c r="J581" s="12"/>
    </row>
    <row r="582" spans="1:10" ht="12.4" hidden="1" customHeight="1">
      <c r="A582" s="11"/>
      <c r="B582" s="1"/>
      <c r="C582" s="36"/>
      <c r="D582" s="209"/>
      <c r="E582" s="210"/>
      <c r="F582" s="41" t="s">
        <v>292</v>
      </c>
      <c r="G582" s="19">
        <v>0</v>
      </c>
      <c r="H582" s="19"/>
      <c r="I582" s="20">
        <v>0</v>
      </c>
      <c r="J582" s="12"/>
    </row>
    <row r="583" spans="1:10" ht="12.4" hidden="1" customHeight="1">
      <c r="A583" s="11"/>
      <c r="B583" s="1"/>
      <c r="C583" s="36"/>
      <c r="D583" s="209"/>
      <c r="E583" s="210"/>
      <c r="F583" s="41" t="s">
        <v>292</v>
      </c>
      <c r="G583" s="19">
        <v>0</v>
      </c>
      <c r="H583" s="19"/>
      <c r="I583" s="20">
        <v>0</v>
      </c>
      <c r="J583" s="12"/>
    </row>
    <row r="584" spans="1:10" ht="12.4" hidden="1" customHeight="1">
      <c r="A584" s="11"/>
      <c r="B584" s="1"/>
      <c r="C584" s="36"/>
      <c r="D584" s="209"/>
      <c r="E584" s="210"/>
      <c r="F584" s="41" t="s">
        <v>292</v>
      </c>
      <c r="G584" s="19">
        <v>0</v>
      </c>
      <c r="H584" s="19"/>
      <c r="I584" s="20">
        <v>0</v>
      </c>
      <c r="J584" s="12"/>
    </row>
    <row r="585" spans="1:10" ht="12.4" hidden="1" customHeight="1">
      <c r="A585" s="11"/>
      <c r="B585" s="1"/>
      <c r="C585" s="37"/>
      <c r="D585" s="209"/>
      <c r="E585" s="210"/>
      <c r="F585" s="41" t="s">
        <v>292</v>
      </c>
      <c r="G585" s="19">
        <v>0</v>
      </c>
      <c r="H585" s="19"/>
      <c r="I585" s="20">
        <v>0</v>
      </c>
      <c r="J585" s="12"/>
    </row>
    <row r="586" spans="1:10" ht="12" hidden="1" customHeight="1">
      <c r="A586" s="11"/>
      <c r="B586" s="1"/>
      <c r="C586" s="36"/>
      <c r="D586" s="209"/>
      <c r="E586" s="210"/>
      <c r="F586" s="41" t="s">
        <v>292</v>
      </c>
      <c r="G586" s="19">
        <v>0</v>
      </c>
      <c r="H586" s="19"/>
      <c r="I586" s="20">
        <v>0</v>
      </c>
      <c r="J586" s="12"/>
    </row>
    <row r="587" spans="1:10" ht="12.4" hidden="1" customHeight="1">
      <c r="A587" s="11"/>
      <c r="B587" s="1"/>
      <c r="C587" s="36"/>
      <c r="D587" s="209"/>
      <c r="E587" s="210"/>
      <c r="F587" s="41" t="s">
        <v>292</v>
      </c>
      <c r="G587" s="19">
        <v>0</v>
      </c>
      <c r="H587" s="19"/>
      <c r="I587" s="20">
        <v>0</v>
      </c>
      <c r="J587" s="12"/>
    </row>
    <row r="588" spans="1:10" ht="12.4" hidden="1" customHeight="1">
      <c r="A588" s="11"/>
      <c r="B588" s="1"/>
      <c r="C588" s="36"/>
      <c r="D588" s="209"/>
      <c r="E588" s="210"/>
      <c r="F588" s="41" t="s">
        <v>292</v>
      </c>
      <c r="G588" s="19">
        <v>0</v>
      </c>
      <c r="H588" s="19"/>
      <c r="I588" s="20">
        <v>0</v>
      </c>
      <c r="J588" s="12"/>
    </row>
    <row r="589" spans="1:10" ht="12.4" hidden="1" customHeight="1">
      <c r="A589" s="11"/>
      <c r="B589" s="1"/>
      <c r="C589" s="36"/>
      <c r="D589" s="209"/>
      <c r="E589" s="210"/>
      <c r="F589" s="41" t="s">
        <v>292</v>
      </c>
      <c r="G589" s="19">
        <v>0</v>
      </c>
      <c r="H589" s="19"/>
      <c r="I589" s="20">
        <v>0</v>
      </c>
      <c r="J589" s="12"/>
    </row>
    <row r="590" spans="1:10" ht="12.4" hidden="1" customHeight="1">
      <c r="A590" s="11"/>
      <c r="B590" s="1"/>
      <c r="C590" s="36"/>
      <c r="D590" s="209"/>
      <c r="E590" s="210"/>
      <c r="F590" s="41" t="s">
        <v>292</v>
      </c>
      <c r="G590" s="19">
        <v>0</v>
      </c>
      <c r="H590" s="19"/>
      <c r="I590" s="20">
        <v>0</v>
      </c>
      <c r="J590" s="12"/>
    </row>
    <row r="591" spans="1:10" ht="12.4" hidden="1" customHeight="1">
      <c r="A591" s="11"/>
      <c r="B591" s="1"/>
      <c r="C591" s="36"/>
      <c r="D591" s="209"/>
      <c r="E591" s="210"/>
      <c r="F591" s="41" t="s">
        <v>292</v>
      </c>
      <c r="G591" s="19">
        <v>0</v>
      </c>
      <c r="H591" s="19"/>
      <c r="I591" s="20">
        <v>0</v>
      </c>
      <c r="J591" s="12"/>
    </row>
    <row r="592" spans="1:10" ht="12.4" hidden="1" customHeight="1">
      <c r="A592" s="11"/>
      <c r="B592" s="1"/>
      <c r="C592" s="36"/>
      <c r="D592" s="209"/>
      <c r="E592" s="210"/>
      <c r="F592" s="41" t="s">
        <v>292</v>
      </c>
      <c r="G592" s="19">
        <v>0</v>
      </c>
      <c r="H592" s="19"/>
      <c r="I592" s="20">
        <v>0</v>
      </c>
      <c r="J592" s="12"/>
    </row>
    <row r="593" spans="1:10" ht="12.4" hidden="1" customHeight="1">
      <c r="A593" s="11"/>
      <c r="B593" s="1"/>
      <c r="C593" s="36"/>
      <c r="D593" s="209"/>
      <c r="E593" s="210"/>
      <c r="F593" s="41" t="s">
        <v>292</v>
      </c>
      <c r="G593" s="19">
        <v>0</v>
      </c>
      <c r="H593" s="19"/>
      <c r="I593" s="20">
        <v>0</v>
      </c>
      <c r="J593" s="12"/>
    </row>
    <row r="594" spans="1:10" ht="12.4" hidden="1" customHeight="1">
      <c r="A594" s="11"/>
      <c r="B594" s="1"/>
      <c r="C594" s="36"/>
      <c r="D594" s="209"/>
      <c r="E594" s="210"/>
      <c r="F594" s="41" t="s">
        <v>292</v>
      </c>
      <c r="G594" s="19">
        <v>0</v>
      </c>
      <c r="H594" s="19"/>
      <c r="I594" s="20">
        <v>0</v>
      </c>
      <c r="J594" s="12"/>
    </row>
    <row r="595" spans="1:10" ht="12.4" hidden="1" customHeight="1">
      <c r="A595" s="11"/>
      <c r="B595" s="1"/>
      <c r="C595" s="36"/>
      <c r="D595" s="209"/>
      <c r="E595" s="210"/>
      <c r="F595" s="41" t="s">
        <v>292</v>
      </c>
      <c r="G595" s="19">
        <v>0</v>
      </c>
      <c r="H595" s="19"/>
      <c r="I595" s="20">
        <v>0</v>
      </c>
      <c r="J595" s="12"/>
    </row>
    <row r="596" spans="1:10" ht="12.4" hidden="1" customHeight="1">
      <c r="A596" s="11"/>
      <c r="B596" s="1"/>
      <c r="C596" s="36"/>
      <c r="D596" s="209"/>
      <c r="E596" s="210"/>
      <c r="F596" s="41" t="s">
        <v>292</v>
      </c>
      <c r="G596" s="19">
        <v>0</v>
      </c>
      <c r="H596" s="19"/>
      <c r="I596" s="20">
        <v>0</v>
      </c>
      <c r="J596" s="12"/>
    </row>
    <row r="597" spans="1:10" ht="12.4" hidden="1" customHeight="1">
      <c r="A597" s="11"/>
      <c r="B597" s="1"/>
      <c r="C597" s="36"/>
      <c r="D597" s="209"/>
      <c r="E597" s="210"/>
      <c r="F597" s="41" t="s">
        <v>292</v>
      </c>
      <c r="G597" s="19">
        <v>0</v>
      </c>
      <c r="H597" s="19"/>
      <c r="I597" s="20">
        <v>0</v>
      </c>
      <c r="J597" s="12"/>
    </row>
    <row r="598" spans="1:10" ht="12.4" hidden="1" customHeight="1">
      <c r="A598" s="11"/>
      <c r="B598" s="1"/>
      <c r="C598" s="36"/>
      <c r="D598" s="209"/>
      <c r="E598" s="210"/>
      <c r="F598" s="41" t="s">
        <v>292</v>
      </c>
      <c r="G598" s="19">
        <v>0</v>
      </c>
      <c r="H598" s="19"/>
      <c r="I598" s="20">
        <v>0</v>
      </c>
      <c r="J598" s="12"/>
    </row>
    <row r="599" spans="1:10" ht="12.4" hidden="1" customHeight="1">
      <c r="A599" s="11"/>
      <c r="B599" s="1"/>
      <c r="C599" s="36"/>
      <c r="D599" s="209"/>
      <c r="E599" s="210"/>
      <c r="F599" s="41" t="s">
        <v>292</v>
      </c>
      <c r="G599" s="19">
        <v>0</v>
      </c>
      <c r="H599" s="19"/>
      <c r="I599" s="20">
        <v>0</v>
      </c>
      <c r="J599" s="12"/>
    </row>
    <row r="600" spans="1:10" ht="12.4" hidden="1" customHeight="1">
      <c r="A600" s="11"/>
      <c r="B600" s="1"/>
      <c r="C600" s="36"/>
      <c r="D600" s="209"/>
      <c r="E600" s="210"/>
      <c r="F600" s="41" t="s">
        <v>292</v>
      </c>
      <c r="G600" s="19">
        <v>0</v>
      </c>
      <c r="H600" s="19"/>
      <c r="I600" s="20">
        <v>0</v>
      </c>
      <c r="J600" s="12"/>
    </row>
    <row r="601" spans="1:10" ht="12.4" hidden="1" customHeight="1">
      <c r="A601" s="11"/>
      <c r="B601" s="1"/>
      <c r="C601" s="36"/>
      <c r="D601" s="209"/>
      <c r="E601" s="210"/>
      <c r="F601" s="41" t="s">
        <v>292</v>
      </c>
      <c r="G601" s="19">
        <v>0</v>
      </c>
      <c r="H601" s="19"/>
      <c r="I601" s="20">
        <v>0</v>
      </c>
      <c r="J601" s="12"/>
    </row>
    <row r="602" spans="1:10" ht="12.4" hidden="1" customHeight="1">
      <c r="A602" s="11"/>
      <c r="B602" s="1"/>
      <c r="C602" s="36"/>
      <c r="D602" s="209"/>
      <c r="E602" s="210"/>
      <c r="F602" s="41" t="s">
        <v>292</v>
      </c>
      <c r="G602" s="19">
        <v>0</v>
      </c>
      <c r="H602" s="19"/>
      <c r="I602" s="20">
        <v>0</v>
      </c>
      <c r="J602" s="12"/>
    </row>
    <row r="603" spans="1:10" ht="12.4" hidden="1" customHeight="1">
      <c r="A603" s="11"/>
      <c r="B603" s="1"/>
      <c r="C603" s="36"/>
      <c r="D603" s="209"/>
      <c r="E603" s="210"/>
      <c r="F603" s="41" t="s">
        <v>292</v>
      </c>
      <c r="G603" s="19">
        <v>0</v>
      </c>
      <c r="H603" s="19"/>
      <c r="I603" s="20">
        <v>0</v>
      </c>
      <c r="J603" s="12"/>
    </row>
    <row r="604" spans="1:10" ht="12.4" hidden="1" customHeight="1">
      <c r="A604" s="11"/>
      <c r="B604" s="1"/>
      <c r="C604" s="36"/>
      <c r="D604" s="209"/>
      <c r="E604" s="210"/>
      <c r="F604" s="41" t="s">
        <v>292</v>
      </c>
      <c r="G604" s="19">
        <v>0</v>
      </c>
      <c r="H604" s="19"/>
      <c r="I604" s="20">
        <v>0</v>
      </c>
      <c r="J604" s="12"/>
    </row>
    <row r="605" spans="1:10" ht="12.4" hidden="1" customHeight="1">
      <c r="A605" s="11"/>
      <c r="B605" s="1"/>
      <c r="C605" s="36"/>
      <c r="D605" s="209"/>
      <c r="E605" s="210"/>
      <c r="F605" s="41" t="s">
        <v>292</v>
      </c>
      <c r="G605" s="19">
        <v>0</v>
      </c>
      <c r="H605" s="19"/>
      <c r="I605" s="20">
        <v>0</v>
      </c>
      <c r="J605" s="12"/>
    </row>
    <row r="606" spans="1:10" ht="12.4" hidden="1" customHeight="1">
      <c r="A606" s="11"/>
      <c r="B606" s="1"/>
      <c r="C606" s="36"/>
      <c r="D606" s="209"/>
      <c r="E606" s="210"/>
      <c r="F606" s="41" t="s">
        <v>292</v>
      </c>
      <c r="G606" s="19">
        <v>0</v>
      </c>
      <c r="H606" s="19"/>
      <c r="I606" s="20">
        <v>0</v>
      </c>
      <c r="J606" s="12"/>
    </row>
    <row r="607" spans="1:10" ht="12.4" hidden="1" customHeight="1">
      <c r="A607" s="11"/>
      <c r="B607" s="1"/>
      <c r="C607" s="36"/>
      <c r="D607" s="209"/>
      <c r="E607" s="210"/>
      <c r="F607" s="41" t="s">
        <v>292</v>
      </c>
      <c r="G607" s="19">
        <v>0</v>
      </c>
      <c r="H607" s="19"/>
      <c r="I607" s="20">
        <v>0</v>
      </c>
      <c r="J607" s="12"/>
    </row>
    <row r="608" spans="1:10" ht="12.4" hidden="1" customHeight="1">
      <c r="A608" s="11"/>
      <c r="B608" s="1"/>
      <c r="C608" s="36"/>
      <c r="D608" s="209"/>
      <c r="E608" s="210"/>
      <c r="F608" s="41" t="s">
        <v>292</v>
      </c>
      <c r="G608" s="19">
        <v>0</v>
      </c>
      <c r="H608" s="19"/>
      <c r="I608" s="20">
        <v>0</v>
      </c>
      <c r="J608" s="12"/>
    </row>
    <row r="609" spans="1:10" ht="12.4" hidden="1" customHeight="1">
      <c r="A609" s="11"/>
      <c r="B609" s="1"/>
      <c r="C609" s="36"/>
      <c r="D609" s="209"/>
      <c r="E609" s="210"/>
      <c r="F609" s="41" t="s">
        <v>292</v>
      </c>
      <c r="G609" s="19">
        <v>0</v>
      </c>
      <c r="H609" s="19"/>
      <c r="I609" s="20">
        <v>0</v>
      </c>
      <c r="J609" s="12"/>
    </row>
    <row r="610" spans="1:10" ht="12.4" hidden="1" customHeight="1">
      <c r="A610" s="11"/>
      <c r="B610" s="1"/>
      <c r="C610" s="36"/>
      <c r="D610" s="209"/>
      <c r="E610" s="210"/>
      <c r="F610" s="41" t="s">
        <v>292</v>
      </c>
      <c r="G610" s="19">
        <v>0</v>
      </c>
      <c r="H610" s="19"/>
      <c r="I610" s="20">
        <v>0</v>
      </c>
      <c r="J610" s="12"/>
    </row>
    <row r="611" spans="1:10" ht="12.4" hidden="1" customHeight="1">
      <c r="A611" s="11"/>
      <c r="B611" s="1"/>
      <c r="C611" s="36"/>
      <c r="D611" s="209"/>
      <c r="E611" s="210"/>
      <c r="F611" s="41" t="s">
        <v>292</v>
      </c>
      <c r="G611" s="19">
        <v>0</v>
      </c>
      <c r="H611" s="19"/>
      <c r="I611" s="20">
        <v>0</v>
      </c>
      <c r="J611" s="12"/>
    </row>
    <row r="612" spans="1:10" ht="12.4" hidden="1" customHeight="1">
      <c r="A612" s="11"/>
      <c r="B612" s="1"/>
      <c r="C612" s="36"/>
      <c r="D612" s="209"/>
      <c r="E612" s="210"/>
      <c r="F612" s="41" t="s">
        <v>292</v>
      </c>
      <c r="G612" s="19">
        <v>0</v>
      </c>
      <c r="H612" s="19"/>
      <c r="I612" s="20">
        <v>0</v>
      </c>
      <c r="J612" s="12"/>
    </row>
    <row r="613" spans="1:10" ht="12.4" hidden="1" customHeight="1">
      <c r="A613" s="11"/>
      <c r="B613" s="1"/>
      <c r="C613" s="37"/>
      <c r="D613" s="209"/>
      <c r="E613" s="210"/>
      <c r="F613" s="41" t="s">
        <v>292</v>
      </c>
      <c r="G613" s="19">
        <v>0</v>
      </c>
      <c r="H613" s="19"/>
      <c r="I613" s="20">
        <v>0</v>
      </c>
      <c r="J613" s="12"/>
    </row>
    <row r="614" spans="1:10" ht="12" hidden="1" customHeight="1">
      <c r="A614" s="11"/>
      <c r="B614" s="1"/>
      <c r="C614" s="36"/>
      <c r="D614" s="209"/>
      <c r="E614" s="210"/>
      <c r="F614" s="41" t="s">
        <v>292</v>
      </c>
      <c r="G614" s="19">
        <v>0</v>
      </c>
      <c r="H614" s="19"/>
      <c r="I614" s="20">
        <v>0</v>
      </c>
      <c r="J614" s="12"/>
    </row>
    <row r="615" spans="1:10" ht="12.4" hidden="1" customHeight="1">
      <c r="A615" s="11"/>
      <c r="B615" s="1"/>
      <c r="C615" s="36"/>
      <c r="D615" s="209"/>
      <c r="E615" s="210"/>
      <c r="F615" s="41" t="s">
        <v>292</v>
      </c>
      <c r="G615" s="19">
        <v>0</v>
      </c>
      <c r="H615" s="19"/>
      <c r="I615" s="20">
        <v>0</v>
      </c>
      <c r="J615" s="12"/>
    </row>
    <row r="616" spans="1:10" ht="12.4" hidden="1" customHeight="1">
      <c r="A616" s="11"/>
      <c r="B616" s="1"/>
      <c r="C616" s="36"/>
      <c r="D616" s="209"/>
      <c r="E616" s="210"/>
      <c r="F616" s="41" t="s">
        <v>292</v>
      </c>
      <c r="G616" s="19">
        <v>0</v>
      </c>
      <c r="H616" s="19"/>
      <c r="I616" s="20">
        <v>0</v>
      </c>
      <c r="J616" s="12"/>
    </row>
    <row r="617" spans="1:10" ht="12.4" hidden="1" customHeight="1">
      <c r="A617" s="11"/>
      <c r="B617" s="1"/>
      <c r="C617" s="36"/>
      <c r="D617" s="209"/>
      <c r="E617" s="210"/>
      <c r="F617" s="41" t="s">
        <v>292</v>
      </c>
      <c r="G617" s="19">
        <v>0</v>
      </c>
      <c r="H617" s="19"/>
      <c r="I617" s="20">
        <v>0</v>
      </c>
      <c r="J617" s="12"/>
    </row>
    <row r="618" spans="1:10" ht="12.4" hidden="1" customHeight="1">
      <c r="A618" s="11"/>
      <c r="B618" s="1"/>
      <c r="C618" s="36"/>
      <c r="D618" s="209"/>
      <c r="E618" s="210"/>
      <c r="F618" s="41" t="s">
        <v>292</v>
      </c>
      <c r="G618" s="19">
        <v>0</v>
      </c>
      <c r="H618" s="19"/>
      <c r="I618" s="20">
        <v>0</v>
      </c>
      <c r="J618" s="12"/>
    </row>
    <row r="619" spans="1:10" ht="12.4" hidden="1" customHeight="1">
      <c r="A619" s="11"/>
      <c r="B619" s="1"/>
      <c r="C619" s="36"/>
      <c r="D619" s="209"/>
      <c r="E619" s="210"/>
      <c r="F619" s="41" t="s">
        <v>292</v>
      </c>
      <c r="G619" s="19">
        <v>0</v>
      </c>
      <c r="H619" s="19"/>
      <c r="I619" s="20">
        <v>0</v>
      </c>
      <c r="J619" s="12"/>
    </row>
    <row r="620" spans="1:10" ht="12.4" hidden="1" customHeight="1">
      <c r="A620" s="11"/>
      <c r="B620" s="1"/>
      <c r="C620" s="36"/>
      <c r="D620" s="209"/>
      <c r="E620" s="210"/>
      <c r="F620" s="41" t="s">
        <v>292</v>
      </c>
      <c r="G620" s="19">
        <v>0</v>
      </c>
      <c r="H620" s="19"/>
      <c r="I620" s="20">
        <v>0</v>
      </c>
      <c r="J620" s="12"/>
    </row>
    <row r="621" spans="1:10" ht="12.4" hidden="1" customHeight="1">
      <c r="A621" s="11"/>
      <c r="B621" s="1"/>
      <c r="C621" s="36"/>
      <c r="D621" s="209"/>
      <c r="E621" s="210"/>
      <c r="F621" s="41" t="s">
        <v>292</v>
      </c>
      <c r="G621" s="19">
        <v>0</v>
      </c>
      <c r="H621" s="19"/>
      <c r="I621" s="20">
        <v>0</v>
      </c>
      <c r="J621" s="12"/>
    </row>
    <row r="622" spans="1:10" ht="12.4" hidden="1" customHeight="1">
      <c r="A622" s="11"/>
      <c r="B622" s="1"/>
      <c r="C622" s="36"/>
      <c r="D622" s="209"/>
      <c r="E622" s="210"/>
      <c r="F622" s="41" t="s">
        <v>292</v>
      </c>
      <c r="G622" s="19">
        <v>0</v>
      </c>
      <c r="H622" s="19"/>
      <c r="I622" s="20">
        <v>0</v>
      </c>
      <c r="J622" s="12"/>
    </row>
    <row r="623" spans="1:10" ht="12.4" hidden="1" customHeight="1">
      <c r="A623" s="11"/>
      <c r="B623" s="1"/>
      <c r="C623" s="36"/>
      <c r="D623" s="209"/>
      <c r="E623" s="210"/>
      <c r="F623" s="41" t="s">
        <v>292</v>
      </c>
      <c r="G623" s="19">
        <v>0</v>
      </c>
      <c r="H623" s="19"/>
      <c r="I623" s="20">
        <v>0</v>
      </c>
      <c r="J623" s="12"/>
    </row>
    <row r="624" spans="1:10" ht="12.4" hidden="1" customHeight="1">
      <c r="A624" s="11"/>
      <c r="B624" s="1"/>
      <c r="C624" s="36"/>
      <c r="D624" s="209"/>
      <c r="E624" s="210"/>
      <c r="F624" s="41" t="s">
        <v>292</v>
      </c>
      <c r="G624" s="19">
        <v>0</v>
      </c>
      <c r="H624" s="19"/>
      <c r="I624" s="20">
        <v>0</v>
      </c>
      <c r="J624" s="12"/>
    </row>
    <row r="625" spans="1:10" ht="12.4" hidden="1" customHeight="1">
      <c r="A625" s="11"/>
      <c r="B625" s="1"/>
      <c r="C625" s="36"/>
      <c r="D625" s="209"/>
      <c r="E625" s="210"/>
      <c r="F625" s="41" t="s">
        <v>292</v>
      </c>
      <c r="G625" s="19">
        <v>0</v>
      </c>
      <c r="H625" s="19"/>
      <c r="I625" s="20">
        <v>0</v>
      </c>
      <c r="J625" s="12"/>
    </row>
    <row r="626" spans="1:10" ht="12.4" hidden="1" customHeight="1">
      <c r="A626" s="11"/>
      <c r="B626" s="1"/>
      <c r="C626" s="36"/>
      <c r="D626" s="209"/>
      <c r="E626" s="210"/>
      <c r="F626" s="41" t="s">
        <v>292</v>
      </c>
      <c r="G626" s="19">
        <v>0</v>
      </c>
      <c r="H626" s="19"/>
      <c r="I626" s="20">
        <v>0</v>
      </c>
      <c r="J626" s="12"/>
    </row>
    <row r="627" spans="1:10" ht="12.4" hidden="1" customHeight="1">
      <c r="A627" s="11"/>
      <c r="B627" s="1"/>
      <c r="C627" s="36"/>
      <c r="D627" s="209"/>
      <c r="E627" s="210"/>
      <c r="F627" s="41" t="s">
        <v>292</v>
      </c>
      <c r="G627" s="19">
        <v>0</v>
      </c>
      <c r="H627" s="19"/>
      <c r="I627" s="20">
        <v>0</v>
      </c>
      <c r="J627" s="12"/>
    </row>
    <row r="628" spans="1:10" ht="12.4" hidden="1" customHeight="1">
      <c r="A628" s="11"/>
      <c r="B628" s="1"/>
      <c r="C628" s="36"/>
      <c r="D628" s="209"/>
      <c r="E628" s="210"/>
      <c r="F628" s="41" t="s">
        <v>292</v>
      </c>
      <c r="G628" s="19">
        <v>0</v>
      </c>
      <c r="H628" s="19"/>
      <c r="I628" s="20">
        <v>0</v>
      </c>
      <c r="J628" s="12"/>
    </row>
    <row r="629" spans="1:10" ht="12.4" hidden="1" customHeight="1">
      <c r="A629" s="11"/>
      <c r="B629" s="1"/>
      <c r="C629" s="37"/>
      <c r="D629" s="209"/>
      <c r="E629" s="210"/>
      <c r="F629" s="41" t="s">
        <v>292</v>
      </c>
      <c r="G629" s="19">
        <v>0</v>
      </c>
      <c r="H629" s="19"/>
      <c r="I629" s="20">
        <v>0</v>
      </c>
      <c r="J629" s="12"/>
    </row>
    <row r="630" spans="1:10" ht="12.4" hidden="1" customHeight="1">
      <c r="A630" s="11"/>
      <c r="B630" s="1"/>
      <c r="C630" s="37"/>
      <c r="D630" s="209"/>
      <c r="E630" s="210"/>
      <c r="F630" s="41" t="s">
        <v>292</v>
      </c>
      <c r="G630" s="19">
        <v>0</v>
      </c>
      <c r="H630" s="19"/>
      <c r="I630" s="20">
        <v>0</v>
      </c>
      <c r="J630" s="12"/>
    </row>
    <row r="631" spans="1:10" ht="12.4" hidden="1" customHeight="1">
      <c r="A631" s="11"/>
      <c r="B631" s="1"/>
      <c r="C631" s="36"/>
      <c r="D631" s="209"/>
      <c r="E631" s="210"/>
      <c r="F631" s="41" t="s">
        <v>292</v>
      </c>
      <c r="G631" s="19">
        <v>0</v>
      </c>
      <c r="H631" s="19"/>
      <c r="I631" s="20">
        <v>0</v>
      </c>
      <c r="J631" s="12"/>
    </row>
    <row r="632" spans="1:10" ht="12.4" hidden="1" customHeight="1">
      <c r="A632" s="11"/>
      <c r="B632" s="1"/>
      <c r="C632" s="36"/>
      <c r="D632" s="209"/>
      <c r="E632" s="210"/>
      <c r="F632" s="41" t="s">
        <v>292</v>
      </c>
      <c r="G632" s="19">
        <v>0</v>
      </c>
      <c r="H632" s="19"/>
      <c r="I632" s="20">
        <v>0</v>
      </c>
      <c r="J632" s="12"/>
    </row>
    <row r="633" spans="1:10" ht="12.4" hidden="1" customHeight="1">
      <c r="A633" s="11"/>
      <c r="B633" s="1"/>
      <c r="C633" s="36"/>
      <c r="D633" s="209"/>
      <c r="E633" s="210"/>
      <c r="F633" s="41" t="s">
        <v>292</v>
      </c>
      <c r="G633" s="19">
        <v>0</v>
      </c>
      <c r="H633" s="19"/>
      <c r="I633" s="20">
        <v>0</v>
      </c>
      <c r="J633" s="12"/>
    </row>
    <row r="634" spans="1:10" ht="12.4" hidden="1" customHeight="1">
      <c r="A634" s="11"/>
      <c r="B634" s="1"/>
      <c r="C634" s="36"/>
      <c r="D634" s="209"/>
      <c r="E634" s="210"/>
      <c r="F634" s="41" t="s">
        <v>292</v>
      </c>
      <c r="G634" s="19">
        <v>0</v>
      </c>
      <c r="H634" s="19"/>
      <c r="I634" s="20">
        <v>0</v>
      </c>
      <c r="J634" s="12"/>
    </row>
    <row r="635" spans="1:10" ht="12.4" hidden="1" customHeight="1">
      <c r="A635" s="11"/>
      <c r="B635" s="1"/>
      <c r="C635" s="36"/>
      <c r="D635" s="209"/>
      <c r="E635" s="210"/>
      <c r="F635" s="41" t="s">
        <v>292</v>
      </c>
      <c r="G635" s="19">
        <v>0</v>
      </c>
      <c r="H635" s="19"/>
      <c r="I635" s="20">
        <v>0</v>
      </c>
      <c r="J635" s="12"/>
    </row>
    <row r="636" spans="1:10" ht="12.4" hidden="1" customHeight="1">
      <c r="A636" s="11"/>
      <c r="B636" s="1"/>
      <c r="C636" s="36"/>
      <c r="D636" s="209"/>
      <c r="E636" s="210"/>
      <c r="F636" s="41" t="s">
        <v>292</v>
      </c>
      <c r="G636" s="19">
        <v>0</v>
      </c>
      <c r="H636" s="19"/>
      <c r="I636" s="20">
        <v>0</v>
      </c>
      <c r="J636" s="12"/>
    </row>
    <row r="637" spans="1:10" ht="12.4" hidden="1" customHeight="1">
      <c r="A637" s="11"/>
      <c r="B637" s="1"/>
      <c r="C637" s="36"/>
      <c r="D637" s="209"/>
      <c r="E637" s="210"/>
      <c r="F637" s="41" t="s">
        <v>292</v>
      </c>
      <c r="G637" s="19">
        <v>0</v>
      </c>
      <c r="H637" s="19"/>
      <c r="I637" s="20">
        <v>0</v>
      </c>
      <c r="J637" s="12"/>
    </row>
    <row r="638" spans="1:10" ht="12.4" hidden="1" customHeight="1">
      <c r="A638" s="11"/>
      <c r="B638" s="1"/>
      <c r="C638" s="36"/>
      <c r="D638" s="209"/>
      <c r="E638" s="210"/>
      <c r="F638" s="41" t="s">
        <v>292</v>
      </c>
      <c r="G638" s="19">
        <v>0</v>
      </c>
      <c r="H638" s="19"/>
      <c r="I638" s="20">
        <v>0</v>
      </c>
      <c r="J638" s="12"/>
    </row>
    <row r="639" spans="1:10" ht="12.4" hidden="1" customHeight="1">
      <c r="A639" s="11"/>
      <c r="B639" s="1"/>
      <c r="C639" s="36"/>
      <c r="D639" s="209"/>
      <c r="E639" s="210"/>
      <c r="F639" s="41" t="s">
        <v>292</v>
      </c>
      <c r="G639" s="19">
        <v>0</v>
      </c>
      <c r="H639" s="19"/>
      <c r="I639" s="20">
        <v>0</v>
      </c>
      <c r="J639" s="12"/>
    </row>
    <row r="640" spans="1:10" ht="12.4" hidden="1" customHeight="1">
      <c r="A640" s="11"/>
      <c r="B640" s="1"/>
      <c r="C640" s="36"/>
      <c r="D640" s="209"/>
      <c r="E640" s="210"/>
      <c r="F640" s="41" t="s">
        <v>292</v>
      </c>
      <c r="G640" s="19">
        <v>0</v>
      </c>
      <c r="H640" s="19"/>
      <c r="I640" s="20">
        <v>0</v>
      </c>
      <c r="J640" s="12"/>
    </row>
    <row r="641" spans="1:10" ht="12.4" hidden="1" customHeight="1">
      <c r="A641" s="11"/>
      <c r="B641" s="1"/>
      <c r="C641" s="37"/>
      <c r="D641" s="209"/>
      <c r="E641" s="210"/>
      <c r="F641" s="41" t="s">
        <v>292</v>
      </c>
      <c r="G641" s="19">
        <v>0</v>
      </c>
      <c r="H641" s="19"/>
      <c r="I641" s="20">
        <v>0</v>
      </c>
      <c r="J641" s="12"/>
    </row>
    <row r="642" spans="1:10" ht="12" hidden="1" customHeight="1">
      <c r="A642" s="11"/>
      <c r="B642" s="1"/>
      <c r="C642" s="36"/>
      <c r="D642" s="209"/>
      <c r="E642" s="210"/>
      <c r="F642" s="41" t="s">
        <v>292</v>
      </c>
      <c r="G642" s="19">
        <v>0</v>
      </c>
      <c r="H642" s="19"/>
      <c r="I642" s="20">
        <v>0</v>
      </c>
      <c r="J642" s="12"/>
    </row>
    <row r="643" spans="1:10" ht="12.4" hidden="1" customHeight="1">
      <c r="A643" s="11"/>
      <c r="B643" s="1"/>
      <c r="C643" s="36"/>
      <c r="D643" s="209"/>
      <c r="E643" s="210"/>
      <c r="F643" s="41" t="s">
        <v>292</v>
      </c>
      <c r="G643" s="19">
        <v>0</v>
      </c>
      <c r="H643" s="19"/>
      <c r="I643" s="20">
        <v>0</v>
      </c>
      <c r="J643" s="12"/>
    </row>
    <row r="644" spans="1:10" ht="12.4" hidden="1" customHeight="1">
      <c r="A644" s="11"/>
      <c r="B644" s="1"/>
      <c r="C644" s="36"/>
      <c r="D644" s="209"/>
      <c r="E644" s="210"/>
      <c r="F644" s="41" t="s">
        <v>292</v>
      </c>
      <c r="G644" s="19">
        <v>0</v>
      </c>
      <c r="H644" s="19"/>
      <c r="I644" s="20">
        <v>0</v>
      </c>
      <c r="J644" s="12"/>
    </row>
    <row r="645" spans="1:10" ht="12.4" hidden="1" customHeight="1">
      <c r="A645" s="11"/>
      <c r="B645" s="1"/>
      <c r="C645" s="36"/>
      <c r="D645" s="209"/>
      <c r="E645" s="210"/>
      <c r="F645" s="41" t="s">
        <v>292</v>
      </c>
      <c r="G645" s="19">
        <v>0</v>
      </c>
      <c r="H645" s="19"/>
      <c r="I645" s="20">
        <v>0</v>
      </c>
      <c r="J645" s="12"/>
    </row>
    <row r="646" spans="1:10" ht="12.4" hidden="1" customHeight="1">
      <c r="A646" s="11"/>
      <c r="B646" s="1"/>
      <c r="C646" s="36"/>
      <c r="D646" s="209"/>
      <c r="E646" s="210"/>
      <c r="F646" s="41" t="s">
        <v>292</v>
      </c>
      <c r="G646" s="19">
        <v>0</v>
      </c>
      <c r="H646" s="19"/>
      <c r="I646" s="20">
        <v>0</v>
      </c>
      <c r="J646" s="12"/>
    </row>
    <row r="647" spans="1:10" ht="12.4" hidden="1" customHeight="1">
      <c r="A647" s="11"/>
      <c r="B647" s="1"/>
      <c r="C647" s="36"/>
      <c r="D647" s="209"/>
      <c r="E647" s="210"/>
      <c r="F647" s="41" t="s">
        <v>292</v>
      </c>
      <c r="G647" s="19">
        <v>0</v>
      </c>
      <c r="H647" s="19"/>
      <c r="I647" s="20">
        <v>0</v>
      </c>
      <c r="J647" s="12"/>
    </row>
    <row r="648" spans="1:10" ht="12.4" hidden="1" customHeight="1">
      <c r="A648" s="11"/>
      <c r="B648" s="1"/>
      <c r="C648" s="36"/>
      <c r="D648" s="209"/>
      <c r="E648" s="210"/>
      <c r="F648" s="41" t="s">
        <v>292</v>
      </c>
      <c r="G648" s="19">
        <v>0</v>
      </c>
      <c r="H648" s="19"/>
      <c r="I648" s="20">
        <v>0</v>
      </c>
      <c r="J648" s="12"/>
    </row>
    <row r="649" spans="1:10" ht="12.4" hidden="1" customHeight="1">
      <c r="A649" s="11"/>
      <c r="B649" s="1"/>
      <c r="C649" s="36"/>
      <c r="D649" s="209"/>
      <c r="E649" s="210"/>
      <c r="F649" s="41" t="s">
        <v>292</v>
      </c>
      <c r="G649" s="19">
        <v>0</v>
      </c>
      <c r="H649" s="19"/>
      <c r="I649" s="20">
        <v>0</v>
      </c>
      <c r="J649" s="12"/>
    </row>
    <row r="650" spans="1:10" ht="12.4" hidden="1" customHeight="1">
      <c r="A650" s="11"/>
      <c r="B650" s="1"/>
      <c r="C650" s="36"/>
      <c r="D650" s="209"/>
      <c r="E650" s="210"/>
      <c r="F650" s="41" t="s">
        <v>292</v>
      </c>
      <c r="G650" s="19">
        <v>0</v>
      </c>
      <c r="H650" s="19"/>
      <c r="I650" s="20">
        <v>0</v>
      </c>
      <c r="J650" s="12"/>
    </row>
    <row r="651" spans="1:10" ht="12.4" hidden="1" customHeight="1">
      <c r="A651" s="11"/>
      <c r="B651" s="1"/>
      <c r="C651" s="36"/>
      <c r="D651" s="209"/>
      <c r="E651" s="210"/>
      <c r="F651" s="41" t="s">
        <v>292</v>
      </c>
      <c r="G651" s="19">
        <v>0</v>
      </c>
      <c r="H651" s="19"/>
      <c r="I651" s="20">
        <v>0</v>
      </c>
      <c r="J651" s="12"/>
    </row>
    <row r="652" spans="1:10" ht="12.4" hidden="1" customHeight="1">
      <c r="A652" s="11"/>
      <c r="B652" s="1"/>
      <c r="C652" s="36"/>
      <c r="D652" s="209"/>
      <c r="E652" s="210"/>
      <c r="F652" s="41" t="s">
        <v>292</v>
      </c>
      <c r="G652" s="19">
        <v>0</v>
      </c>
      <c r="H652" s="19"/>
      <c r="I652" s="20">
        <v>0</v>
      </c>
      <c r="J652" s="12"/>
    </row>
    <row r="653" spans="1:10" ht="12.4" hidden="1" customHeight="1">
      <c r="A653" s="11"/>
      <c r="B653" s="1"/>
      <c r="C653" s="36"/>
      <c r="D653" s="209"/>
      <c r="E653" s="210"/>
      <c r="F653" s="41" t="s">
        <v>292</v>
      </c>
      <c r="G653" s="19">
        <v>0</v>
      </c>
      <c r="H653" s="19"/>
      <c r="I653" s="20">
        <v>0</v>
      </c>
      <c r="J653" s="12"/>
    </row>
    <row r="654" spans="1:10" ht="12.4" hidden="1" customHeight="1">
      <c r="A654" s="11"/>
      <c r="B654" s="1"/>
      <c r="C654" s="36"/>
      <c r="D654" s="209"/>
      <c r="E654" s="210"/>
      <c r="F654" s="41" t="s">
        <v>292</v>
      </c>
      <c r="G654" s="19">
        <v>0</v>
      </c>
      <c r="H654" s="19"/>
      <c r="I654" s="20">
        <v>0</v>
      </c>
      <c r="J654" s="12"/>
    </row>
    <row r="655" spans="1:10" ht="12.4" hidden="1" customHeight="1">
      <c r="A655" s="11"/>
      <c r="B655" s="1"/>
      <c r="C655" s="36"/>
      <c r="D655" s="209"/>
      <c r="E655" s="210"/>
      <c r="F655" s="41" t="s">
        <v>292</v>
      </c>
      <c r="G655" s="19">
        <v>0</v>
      </c>
      <c r="H655" s="19"/>
      <c r="I655" s="20">
        <v>0</v>
      </c>
      <c r="J655" s="12"/>
    </row>
    <row r="656" spans="1:10" ht="12.4" hidden="1" customHeight="1">
      <c r="A656" s="11"/>
      <c r="B656" s="1"/>
      <c r="C656" s="36"/>
      <c r="D656" s="209"/>
      <c r="E656" s="210"/>
      <c r="F656" s="41" t="s">
        <v>292</v>
      </c>
      <c r="G656" s="19">
        <v>0</v>
      </c>
      <c r="H656" s="19"/>
      <c r="I656" s="20">
        <v>0</v>
      </c>
      <c r="J656" s="12"/>
    </row>
    <row r="657" spans="1:10" ht="12.4" hidden="1" customHeight="1">
      <c r="A657" s="11"/>
      <c r="B657" s="1"/>
      <c r="C657" s="36"/>
      <c r="D657" s="209"/>
      <c r="E657" s="210"/>
      <c r="F657" s="41" t="s">
        <v>292</v>
      </c>
      <c r="G657" s="19">
        <v>0</v>
      </c>
      <c r="H657" s="19"/>
      <c r="I657" s="20">
        <v>0</v>
      </c>
      <c r="J657" s="12"/>
    </row>
    <row r="658" spans="1:10" ht="12.4" hidden="1" customHeight="1">
      <c r="A658" s="11"/>
      <c r="B658" s="1"/>
      <c r="C658" s="36"/>
      <c r="D658" s="209"/>
      <c r="E658" s="210"/>
      <c r="F658" s="41" t="s">
        <v>292</v>
      </c>
      <c r="G658" s="19">
        <v>0</v>
      </c>
      <c r="H658" s="19"/>
      <c r="I658" s="20">
        <v>0</v>
      </c>
      <c r="J658" s="12"/>
    </row>
    <row r="659" spans="1:10" ht="12.4" hidden="1" customHeight="1">
      <c r="A659" s="11"/>
      <c r="B659" s="1"/>
      <c r="C659" s="36"/>
      <c r="D659" s="209"/>
      <c r="E659" s="210"/>
      <c r="F659" s="41" t="s">
        <v>292</v>
      </c>
      <c r="G659" s="19">
        <v>0</v>
      </c>
      <c r="H659" s="19"/>
      <c r="I659" s="20">
        <v>0</v>
      </c>
      <c r="J659" s="12"/>
    </row>
    <row r="660" spans="1:10" ht="12.4" hidden="1" customHeight="1">
      <c r="A660" s="11"/>
      <c r="B660" s="1"/>
      <c r="C660" s="36"/>
      <c r="D660" s="209"/>
      <c r="E660" s="210"/>
      <c r="F660" s="41" t="s">
        <v>292</v>
      </c>
      <c r="G660" s="19">
        <v>0</v>
      </c>
      <c r="H660" s="19"/>
      <c r="I660" s="20">
        <v>0</v>
      </c>
      <c r="J660" s="12"/>
    </row>
    <row r="661" spans="1:10" ht="12.4" hidden="1" customHeight="1">
      <c r="A661" s="11"/>
      <c r="B661" s="1"/>
      <c r="C661" s="36"/>
      <c r="D661" s="209"/>
      <c r="E661" s="210"/>
      <c r="F661" s="41" t="s">
        <v>292</v>
      </c>
      <c r="G661" s="19">
        <v>0</v>
      </c>
      <c r="H661" s="19"/>
      <c r="I661" s="20">
        <v>0</v>
      </c>
      <c r="J661" s="12"/>
    </row>
    <row r="662" spans="1:10" ht="12.4" hidden="1" customHeight="1">
      <c r="A662" s="11"/>
      <c r="B662" s="1"/>
      <c r="C662" s="36"/>
      <c r="D662" s="209"/>
      <c r="E662" s="210"/>
      <c r="F662" s="41" t="s">
        <v>292</v>
      </c>
      <c r="G662" s="19">
        <v>0</v>
      </c>
      <c r="H662" s="19"/>
      <c r="I662" s="20">
        <v>0</v>
      </c>
      <c r="J662" s="12"/>
    </row>
    <row r="663" spans="1:10" ht="12.4" hidden="1" customHeight="1">
      <c r="A663" s="11"/>
      <c r="B663" s="1"/>
      <c r="C663" s="36"/>
      <c r="D663" s="209"/>
      <c r="E663" s="210"/>
      <c r="F663" s="41" t="s">
        <v>292</v>
      </c>
      <c r="G663" s="19">
        <v>0</v>
      </c>
      <c r="H663" s="19"/>
      <c r="I663" s="20">
        <v>0</v>
      </c>
      <c r="J663" s="12"/>
    </row>
    <row r="664" spans="1:10" ht="12.4" hidden="1" customHeight="1">
      <c r="A664" s="11"/>
      <c r="B664" s="1"/>
      <c r="C664" s="36"/>
      <c r="D664" s="209"/>
      <c r="E664" s="210"/>
      <c r="F664" s="41" t="s">
        <v>292</v>
      </c>
      <c r="G664" s="19">
        <v>0</v>
      </c>
      <c r="H664" s="19"/>
      <c r="I664" s="20">
        <v>0</v>
      </c>
      <c r="J664" s="12"/>
    </row>
    <row r="665" spans="1:10" ht="12.4" hidden="1" customHeight="1">
      <c r="A665" s="11"/>
      <c r="B665" s="1"/>
      <c r="C665" s="36"/>
      <c r="D665" s="209"/>
      <c r="E665" s="210"/>
      <c r="F665" s="41" t="s">
        <v>292</v>
      </c>
      <c r="G665" s="19">
        <v>0</v>
      </c>
      <c r="H665" s="19"/>
      <c r="I665" s="20">
        <v>0</v>
      </c>
      <c r="J665" s="12"/>
    </row>
    <row r="666" spans="1:10" ht="12.4" hidden="1" customHeight="1">
      <c r="A666" s="11"/>
      <c r="B666" s="1"/>
      <c r="C666" s="36"/>
      <c r="D666" s="209"/>
      <c r="E666" s="210"/>
      <c r="F666" s="41" t="s">
        <v>292</v>
      </c>
      <c r="G666" s="19">
        <v>0</v>
      </c>
      <c r="H666" s="19"/>
      <c r="I666" s="20">
        <v>0</v>
      </c>
      <c r="J666" s="12"/>
    </row>
    <row r="667" spans="1:10" ht="12.4" hidden="1" customHeight="1">
      <c r="A667" s="11"/>
      <c r="B667" s="1"/>
      <c r="C667" s="36"/>
      <c r="D667" s="209"/>
      <c r="E667" s="210"/>
      <c r="F667" s="41" t="s">
        <v>292</v>
      </c>
      <c r="G667" s="19">
        <v>0</v>
      </c>
      <c r="H667" s="19"/>
      <c r="I667" s="20">
        <v>0</v>
      </c>
      <c r="J667" s="12"/>
    </row>
    <row r="668" spans="1:10" ht="12.4" hidden="1" customHeight="1">
      <c r="A668" s="11"/>
      <c r="B668" s="1"/>
      <c r="C668" s="36"/>
      <c r="D668" s="209"/>
      <c r="E668" s="210"/>
      <c r="F668" s="41" t="s">
        <v>292</v>
      </c>
      <c r="G668" s="19">
        <v>0</v>
      </c>
      <c r="H668" s="19"/>
      <c r="I668" s="20">
        <v>0</v>
      </c>
      <c r="J668" s="12"/>
    </row>
    <row r="669" spans="1:10" ht="12.4" hidden="1" customHeight="1">
      <c r="A669" s="11"/>
      <c r="B669" s="1"/>
      <c r="C669" s="37"/>
      <c r="D669" s="209"/>
      <c r="E669" s="210"/>
      <c r="F669" s="41" t="s">
        <v>292</v>
      </c>
      <c r="G669" s="19">
        <v>0</v>
      </c>
      <c r="H669" s="19"/>
      <c r="I669" s="20">
        <v>0</v>
      </c>
      <c r="J669" s="12"/>
    </row>
    <row r="670" spans="1:10" ht="12" hidden="1" customHeight="1">
      <c r="A670" s="11"/>
      <c r="B670" s="1"/>
      <c r="C670" s="36"/>
      <c r="D670" s="209"/>
      <c r="E670" s="210"/>
      <c r="F670" s="41" t="s">
        <v>292</v>
      </c>
      <c r="G670" s="19">
        <v>0</v>
      </c>
      <c r="H670" s="19"/>
      <c r="I670" s="20">
        <v>0</v>
      </c>
      <c r="J670" s="12"/>
    </row>
    <row r="671" spans="1:10" ht="12.4" hidden="1" customHeight="1">
      <c r="A671" s="11"/>
      <c r="B671" s="1"/>
      <c r="C671" s="36"/>
      <c r="D671" s="209"/>
      <c r="E671" s="210"/>
      <c r="F671" s="41" t="s">
        <v>292</v>
      </c>
      <c r="G671" s="19">
        <v>0</v>
      </c>
      <c r="H671" s="19"/>
      <c r="I671" s="20">
        <v>0</v>
      </c>
      <c r="J671" s="12"/>
    </row>
    <row r="672" spans="1:10" ht="12.4" hidden="1" customHeight="1">
      <c r="A672" s="11"/>
      <c r="B672" s="1"/>
      <c r="C672" s="36"/>
      <c r="D672" s="209"/>
      <c r="E672" s="210"/>
      <c r="F672" s="41" t="s">
        <v>292</v>
      </c>
      <c r="G672" s="19">
        <v>0</v>
      </c>
      <c r="H672" s="19"/>
      <c r="I672" s="20">
        <v>0</v>
      </c>
      <c r="J672" s="12"/>
    </row>
    <row r="673" spans="1:10" ht="12.4" hidden="1" customHeight="1">
      <c r="A673" s="11"/>
      <c r="B673" s="1"/>
      <c r="C673" s="36"/>
      <c r="D673" s="209"/>
      <c r="E673" s="210"/>
      <c r="F673" s="41" t="s">
        <v>292</v>
      </c>
      <c r="G673" s="19">
        <v>0</v>
      </c>
      <c r="H673" s="19"/>
      <c r="I673" s="20">
        <v>0</v>
      </c>
      <c r="J673" s="12"/>
    </row>
    <row r="674" spans="1:10" ht="12.4" hidden="1" customHeight="1">
      <c r="A674" s="11"/>
      <c r="B674" s="1"/>
      <c r="C674" s="36"/>
      <c r="D674" s="209"/>
      <c r="E674" s="210"/>
      <c r="F674" s="41" t="s">
        <v>292</v>
      </c>
      <c r="G674" s="19">
        <v>0</v>
      </c>
      <c r="H674" s="19"/>
      <c r="I674" s="20">
        <v>0</v>
      </c>
      <c r="J674" s="12"/>
    </row>
    <row r="675" spans="1:10" ht="12.4" hidden="1" customHeight="1">
      <c r="A675" s="11"/>
      <c r="B675" s="1"/>
      <c r="C675" s="36"/>
      <c r="D675" s="209"/>
      <c r="E675" s="210"/>
      <c r="F675" s="41" t="s">
        <v>292</v>
      </c>
      <c r="G675" s="19">
        <v>0</v>
      </c>
      <c r="H675" s="19"/>
      <c r="I675" s="20">
        <v>0</v>
      </c>
      <c r="J675" s="12"/>
    </row>
    <row r="676" spans="1:10" ht="12.4" hidden="1" customHeight="1">
      <c r="A676" s="11"/>
      <c r="B676" s="1"/>
      <c r="C676" s="36"/>
      <c r="D676" s="209"/>
      <c r="E676" s="210"/>
      <c r="F676" s="41" t="s">
        <v>292</v>
      </c>
      <c r="G676" s="19">
        <v>0</v>
      </c>
      <c r="H676" s="19"/>
      <c r="I676" s="20">
        <v>0</v>
      </c>
      <c r="J676" s="12"/>
    </row>
    <row r="677" spans="1:10" ht="12.4" hidden="1" customHeight="1">
      <c r="A677" s="11"/>
      <c r="B677" s="1"/>
      <c r="C677" s="36"/>
      <c r="D677" s="209"/>
      <c r="E677" s="210"/>
      <c r="F677" s="41" t="s">
        <v>292</v>
      </c>
      <c r="G677" s="19">
        <v>0</v>
      </c>
      <c r="H677" s="19"/>
      <c r="I677" s="20">
        <v>0</v>
      </c>
      <c r="J677" s="12"/>
    </row>
    <row r="678" spans="1:10" ht="12.4" hidden="1" customHeight="1">
      <c r="A678" s="11"/>
      <c r="B678" s="1"/>
      <c r="C678" s="36"/>
      <c r="D678" s="209"/>
      <c r="E678" s="210"/>
      <c r="F678" s="41" t="s">
        <v>292</v>
      </c>
      <c r="G678" s="19">
        <v>0</v>
      </c>
      <c r="H678" s="19"/>
      <c r="I678" s="20">
        <v>0</v>
      </c>
      <c r="J678" s="12"/>
    </row>
    <row r="679" spans="1:10" ht="12.4" hidden="1" customHeight="1">
      <c r="A679" s="11"/>
      <c r="B679" s="1"/>
      <c r="C679" s="36"/>
      <c r="D679" s="209"/>
      <c r="E679" s="210"/>
      <c r="F679" s="41" t="s">
        <v>292</v>
      </c>
      <c r="G679" s="19">
        <v>0</v>
      </c>
      <c r="H679" s="19"/>
      <c r="I679" s="20">
        <v>0</v>
      </c>
      <c r="J679" s="12"/>
    </row>
    <row r="680" spans="1:10" ht="12.4" hidden="1" customHeight="1">
      <c r="A680" s="11"/>
      <c r="B680" s="1"/>
      <c r="C680" s="36"/>
      <c r="D680" s="209"/>
      <c r="E680" s="210"/>
      <c r="F680" s="41" t="s">
        <v>292</v>
      </c>
      <c r="G680" s="19">
        <v>0</v>
      </c>
      <c r="H680" s="19"/>
      <c r="I680" s="20">
        <v>0</v>
      </c>
      <c r="J680" s="12"/>
    </row>
    <row r="681" spans="1:10" ht="12.4" hidden="1" customHeight="1">
      <c r="A681" s="11"/>
      <c r="B681" s="1"/>
      <c r="C681" s="36"/>
      <c r="D681" s="209"/>
      <c r="E681" s="210"/>
      <c r="F681" s="41" t="s">
        <v>292</v>
      </c>
      <c r="G681" s="19">
        <v>0</v>
      </c>
      <c r="H681" s="19"/>
      <c r="I681" s="20">
        <v>0</v>
      </c>
      <c r="J681" s="12"/>
    </row>
    <row r="682" spans="1:10" ht="12.4" hidden="1" customHeight="1">
      <c r="A682" s="11"/>
      <c r="B682" s="1"/>
      <c r="C682" s="36"/>
      <c r="D682" s="209"/>
      <c r="E682" s="210"/>
      <c r="F682" s="41" t="s">
        <v>292</v>
      </c>
      <c r="G682" s="19">
        <v>0</v>
      </c>
      <c r="H682" s="19"/>
      <c r="I682" s="20">
        <v>0</v>
      </c>
      <c r="J682" s="12"/>
    </row>
    <row r="683" spans="1:10" ht="12.4" hidden="1" customHeight="1">
      <c r="A683" s="11"/>
      <c r="B683" s="1"/>
      <c r="C683" s="36"/>
      <c r="D683" s="209"/>
      <c r="E683" s="210"/>
      <c r="F683" s="41" t="s">
        <v>292</v>
      </c>
      <c r="G683" s="19">
        <v>0</v>
      </c>
      <c r="H683" s="19"/>
      <c r="I683" s="20">
        <v>0</v>
      </c>
      <c r="J683" s="12"/>
    </row>
    <row r="684" spans="1:10" ht="12.4" hidden="1" customHeight="1">
      <c r="A684" s="11"/>
      <c r="B684" s="1"/>
      <c r="C684" s="36"/>
      <c r="D684" s="209"/>
      <c r="E684" s="210"/>
      <c r="F684" s="41" t="s">
        <v>292</v>
      </c>
      <c r="G684" s="19">
        <v>0</v>
      </c>
      <c r="H684" s="19"/>
      <c r="I684" s="20">
        <v>0</v>
      </c>
      <c r="J684" s="12"/>
    </row>
    <row r="685" spans="1:10" ht="12.4" hidden="1" customHeight="1">
      <c r="A685" s="11"/>
      <c r="B685" s="1"/>
      <c r="C685" s="36"/>
      <c r="D685" s="209"/>
      <c r="E685" s="210"/>
      <c r="F685" s="41" t="s">
        <v>292</v>
      </c>
      <c r="G685" s="19">
        <v>0</v>
      </c>
      <c r="H685" s="19"/>
      <c r="I685" s="20">
        <v>0</v>
      </c>
      <c r="J685" s="12"/>
    </row>
    <row r="686" spans="1:10" ht="12.4" hidden="1" customHeight="1">
      <c r="A686" s="11"/>
      <c r="B686" s="1"/>
      <c r="C686" s="36"/>
      <c r="D686" s="209"/>
      <c r="E686" s="210"/>
      <c r="F686" s="41" t="s">
        <v>292</v>
      </c>
      <c r="G686" s="19">
        <v>0</v>
      </c>
      <c r="H686" s="19"/>
      <c r="I686" s="20">
        <v>0</v>
      </c>
      <c r="J686" s="12"/>
    </row>
    <row r="687" spans="1:10" ht="12.4" hidden="1" customHeight="1">
      <c r="A687" s="11"/>
      <c r="B687" s="1"/>
      <c r="C687" s="36"/>
      <c r="D687" s="209"/>
      <c r="E687" s="210"/>
      <c r="F687" s="41" t="s">
        <v>292</v>
      </c>
      <c r="G687" s="19">
        <v>0</v>
      </c>
      <c r="H687" s="19"/>
      <c r="I687" s="20">
        <v>0</v>
      </c>
      <c r="J687" s="12"/>
    </row>
    <row r="688" spans="1:10" ht="12.4" hidden="1" customHeight="1">
      <c r="A688" s="11"/>
      <c r="B688" s="1"/>
      <c r="C688" s="36"/>
      <c r="D688" s="209"/>
      <c r="E688" s="210"/>
      <c r="F688" s="41" t="s">
        <v>292</v>
      </c>
      <c r="G688" s="19">
        <v>0</v>
      </c>
      <c r="H688" s="19"/>
      <c r="I688" s="20">
        <v>0</v>
      </c>
      <c r="J688" s="12"/>
    </row>
    <row r="689" spans="1:10" ht="12.4" hidden="1" customHeight="1">
      <c r="A689" s="11"/>
      <c r="B689" s="1"/>
      <c r="C689" s="36"/>
      <c r="D689" s="209"/>
      <c r="E689" s="210"/>
      <c r="F689" s="41" t="s">
        <v>292</v>
      </c>
      <c r="G689" s="19">
        <v>0</v>
      </c>
      <c r="H689" s="19"/>
      <c r="I689" s="20">
        <v>0</v>
      </c>
      <c r="J689" s="12"/>
    </row>
    <row r="690" spans="1:10" ht="12.4" hidden="1" customHeight="1">
      <c r="A690" s="11"/>
      <c r="B690" s="1"/>
      <c r="C690" s="36"/>
      <c r="D690" s="209"/>
      <c r="E690" s="210"/>
      <c r="F690" s="41" t="s">
        <v>292</v>
      </c>
      <c r="G690" s="19">
        <v>0</v>
      </c>
      <c r="H690" s="19"/>
      <c r="I690" s="20">
        <v>0</v>
      </c>
      <c r="J690" s="12"/>
    </row>
    <row r="691" spans="1:10" ht="12.4" hidden="1" customHeight="1">
      <c r="A691" s="11"/>
      <c r="B691" s="1"/>
      <c r="C691" s="36"/>
      <c r="D691" s="209"/>
      <c r="E691" s="210"/>
      <c r="F691" s="41" t="s">
        <v>292</v>
      </c>
      <c r="G691" s="19">
        <v>0</v>
      </c>
      <c r="H691" s="19"/>
      <c r="I691" s="20">
        <v>0</v>
      </c>
      <c r="J691" s="12"/>
    </row>
    <row r="692" spans="1:10" ht="12.4" hidden="1" customHeight="1">
      <c r="A692" s="11"/>
      <c r="B692" s="1"/>
      <c r="C692" s="36"/>
      <c r="D692" s="209"/>
      <c r="E692" s="210"/>
      <c r="F692" s="41" t="s">
        <v>292</v>
      </c>
      <c r="G692" s="19">
        <v>0</v>
      </c>
      <c r="H692" s="19"/>
      <c r="I692" s="20">
        <v>0</v>
      </c>
      <c r="J692" s="12"/>
    </row>
    <row r="693" spans="1:10" ht="12.4" hidden="1" customHeight="1">
      <c r="A693" s="11"/>
      <c r="B693" s="1"/>
      <c r="C693" s="37"/>
      <c r="D693" s="209"/>
      <c r="E693" s="210"/>
      <c r="F693" s="41" t="s">
        <v>292</v>
      </c>
      <c r="G693" s="19">
        <v>0</v>
      </c>
      <c r="H693" s="19"/>
      <c r="I693" s="20">
        <v>0</v>
      </c>
      <c r="J693" s="12"/>
    </row>
    <row r="694" spans="1:10" ht="12" hidden="1" customHeight="1">
      <c r="A694" s="11"/>
      <c r="B694" s="1"/>
      <c r="C694" s="36"/>
      <c r="D694" s="209"/>
      <c r="E694" s="210"/>
      <c r="F694" s="41" t="s">
        <v>292</v>
      </c>
      <c r="G694" s="19">
        <v>0</v>
      </c>
      <c r="H694" s="19"/>
      <c r="I694" s="20">
        <v>0</v>
      </c>
      <c r="J694" s="12"/>
    </row>
    <row r="695" spans="1:10" ht="12.4" hidden="1" customHeight="1">
      <c r="A695" s="11"/>
      <c r="B695" s="1"/>
      <c r="C695" s="36"/>
      <c r="D695" s="209"/>
      <c r="E695" s="210"/>
      <c r="F695" s="41" t="s">
        <v>292</v>
      </c>
      <c r="G695" s="19">
        <v>0</v>
      </c>
      <c r="H695" s="19"/>
      <c r="I695" s="20">
        <v>0</v>
      </c>
      <c r="J695" s="12"/>
    </row>
    <row r="696" spans="1:10" ht="12.4" hidden="1" customHeight="1">
      <c r="A696" s="11"/>
      <c r="B696" s="1"/>
      <c r="C696" s="36"/>
      <c r="D696" s="209"/>
      <c r="E696" s="210"/>
      <c r="F696" s="41" t="s">
        <v>292</v>
      </c>
      <c r="G696" s="19">
        <v>0</v>
      </c>
      <c r="H696" s="19"/>
      <c r="I696" s="20">
        <v>0</v>
      </c>
      <c r="J696" s="12"/>
    </row>
    <row r="697" spans="1:10" ht="12.4" hidden="1" customHeight="1">
      <c r="A697" s="11"/>
      <c r="B697" s="1"/>
      <c r="C697" s="36"/>
      <c r="D697" s="209"/>
      <c r="E697" s="210"/>
      <c r="F697" s="41" t="s">
        <v>292</v>
      </c>
      <c r="G697" s="19">
        <v>0</v>
      </c>
      <c r="H697" s="19"/>
      <c r="I697" s="20">
        <v>0</v>
      </c>
      <c r="J697" s="12"/>
    </row>
    <row r="698" spans="1:10" ht="12.4" hidden="1" customHeight="1">
      <c r="A698" s="11"/>
      <c r="B698" s="1"/>
      <c r="C698" s="36"/>
      <c r="D698" s="209"/>
      <c r="E698" s="210"/>
      <c r="F698" s="41" t="s">
        <v>292</v>
      </c>
      <c r="G698" s="19">
        <v>0</v>
      </c>
      <c r="H698" s="19"/>
      <c r="I698" s="20">
        <v>0</v>
      </c>
      <c r="J698" s="12"/>
    </row>
    <row r="699" spans="1:10" ht="12.4" hidden="1" customHeight="1">
      <c r="A699" s="11"/>
      <c r="B699" s="1"/>
      <c r="C699" s="36"/>
      <c r="D699" s="209"/>
      <c r="E699" s="210"/>
      <c r="F699" s="41" t="s">
        <v>292</v>
      </c>
      <c r="G699" s="19">
        <v>0</v>
      </c>
      <c r="H699" s="19"/>
      <c r="I699" s="20">
        <v>0</v>
      </c>
      <c r="J699" s="12"/>
    </row>
    <row r="700" spans="1:10" ht="12.4" hidden="1" customHeight="1">
      <c r="A700" s="11"/>
      <c r="B700" s="1"/>
      <c r="C700" s="36"/>
      <c r="D700" s="209"/>
      <c r="E700" s="210"/>
      <c r="F700" s="41" t="s">
        <v>292</v>
      </c>
      <c r="G700" s="19">
        <v>0</v>
      </c>
      <c r="H700" s="19"/>
      <c r="I700" s="20">
        <v>0</v>
      </c>
      <c r="J700" s="12"/>
    </row>
    <row r="701" spans="1:10" ht="12.4" hidden="1" customHeight="1">
      <c r="A701" s="11"/>
      <c r="B701" s="1"/>
      <c r="C701" s="36"/>
      <c r="D701" s="209"/>
      <c r="E701" s="210"/>
      <c r="F701" s="41" t="s">
        <v>292</v>
      </c>
      <c r="G701" s="19">
        <v>0</v>
      </c>
      <c r="H701" s="19"/>
      <c r="I701" s="20">
        <v>0</v>
      </c>
      <c r="J701" s="12"/>
    </row>
    <row r="702" spans="1:10" ht="12.4" hidden="1" customHeight="1">
      <c r="A702" s="11"/>
      <c r="B702" s="1"/>
      <c r="C702" s="36"/>
      <c r="D702" s="209"/>
      <c r="E702" s="210"/>
      <c r="F702" s="41" t="s">
        <v>292</v>
      </c>
      <c r="G702" s="19">
        <v>0</v>
      </c>
      <c r="H702" s="19"/>
      <c r="I702" s="20">
        <v>0</v>
      </c>
      <c r="J702" s="12"/>
    </row>
    <row r="703" spans="1:10" ht="12.4" hidden="1" customHeight="1">
      <c r="A703" s="11"/>
      <c r="B703" s="1"/>
      <c r="C703" s="36"/>
      <c r="D703" s="209"/>
      <c r="E703" s="210"/>
      <c r="F703" s="41" t="s">
        <v>292</v>
      </c>
      <c r="G703" s="19">
        <v>0</v>
      </c>
      <c r="H703" s="19"/>
      <c r="I703" s="20">
        <v>0</v>
      </c>
      <c r="J703" s="12"/>
    </row>
    <row r="704" spans="1:10" ht="12.4" hidden="1" customHeight="1">
      <c r="A704" s="11"/>
      <c r="B704" s="1"/>
      <c r="C704" s="36"/>
      <c r="D704" s="209"/>
      <c r="E704" s="210"/>
      <c r="F704" s="41" t="s">
        <v>292</v>
      </c>
      <c r="G704" s="19">
        <v>0</v>
      </c>
      <c r="H704" s="19"/>
      <c r="I704" s="20">
        <v>0</v>
      </c>
      <c r="J704" s="12"/>
    </row>
    <row r="705" spans="1:10" ht="12.4" hidden="1" customHeight="1">
      <c r="A705" s="11"/>
      <c r="B705" s="1"/>
      <c r="C705" s="36"/>
      <c r="D705" s="209"/>
      <c r="E705" s="210"/>
      <c r="F705" s="41" t="s">
        <v>292</v>
      </c>
      <c r="G705" s="19">
        <v>0</v>
      </c>
      <c r="H705" s="19"/>
      <c r="I705" s="20">
        <v>0</v>
      </c>
      <c r="J705" s="12"/>
    </row>
    <row r="706" spans="1:10" ht="12.4" hidden="1" customHeight="1">
      <c r="A706" s="11"/>
      <c r="B706" s="1"/>
      <c r="C706" s="36"/>
      <c r="D706" s="209"/>
      <c r="E706" s="210"/>
      <c r="F706" s="41" t="s">
        <v>292</v>
      </c>
      <c r="G706" s="19">
        <v>0</v>
      </c>
      <c r="H706" s="19"/>
      <c r="I706" s="20">
        <v>0</v>
      </c>
      <c r="J706" s="12"/>
    </row>
    <row r="707" spans="1:10" ht="12.4" hidden="1" customHeight="1">
      <c r="A707" s="11"/>
      <c r="B707" s="1"/>
      <c r="C707" s="36"/>
      <c r="D707" s="209"/>
      <c r="E707" s="210"/>
      <c r="F707" s="41" t="s">
        <v>292</v>
      </c>
      <c r="G707" s="19">
        <v>0</v>
      </c>
      <c r="H707" s="19"/>
      <c r="I707" s="20">
        <v>0</v>
      </c>
      <c r="J707" s="12"/>
    </row>
    <row r="708" spans="1:10" ht="12.4" hidden="1" customHeight="1">
      <c r="A708" s="11"/>
      <c r="B708" s="1"/>
      <c r="C708" s="36"/>
      <c r="D708" s="209"/>
      <c r="E708" s="210"/>
      <c r="F708" s="41" t="s">
        <v>292</v>
      </c>
      <c r="G708" s="19">
        <v>0</v>
      </c>
      <c r="H708" s="19"/>
      <c r="I708" s="20">
        <v>0</v>
      </c>
      <c r="J708" s="12"/>
    </row>
    <row r="709" spans="1:10" ht="12.4" hidden="1" customHeight="1">
      <c r="A709" s="11"/>
      <c r="B709" s="1"/>
      <c r="C709" s="36"/>
      <c r="D709" s="209"/>
      <c r="E709" s="210"/>
      <c r="F709" s="41" t="s">
        <v>292</v>
      </c>
      <c r="G709" s="19">
        <v>0</v>
      </c>
      <c r="H709" s="19"/>
      <c r="I709" s="20">
        <v>0</v>
      </c>
      <c r="J709" s="12"/>
    </row>
    <row r="710" spans="1:10" ht="12.4" hidden="1" customHeight="1">
      <c r="A710" s="11"/>
      <c r="B710" s="1"/>
      <c r="C710" s="36"/>
      <c r="D710" s="209"/>
      <c r="E710" s="210"/>
      <c r="F710" s="41" t="s">
        <v>292</v>
      </c>
      <c r="G710" s="19">
        <v>0</v>
      </c>
      <c r="H710" s="19"/>
      <c r="I710" s="20">
        <v>0</v>
      </c>
      <c r="J710" s="12"/>
    </row>
    <row r="711" spans="1:10" ht="12.4" hidden="1" customHeight="1">
      <c r="A711" s="11"/>
      <c r="B711" s="1"/>
      <c r="C711" s="36"/>
      <c r="D711" s="209"/>
      <c r="E711" s="210"/>
      <c r="F711" s="41" t="s">
        <v>292</v>
      </c>
      <c r="G711" s="19">
        <v>0</v>
      </c>
      <c r="H711" s="19"/>
      <c r="I711" s="20">
        <v>0</v>
      </c>
      <c r="J711" s="12"/>
    </row>
    <row r="712" spans="1:10" ht="12.4" hidden="1" customHeight="1">
      <c r="A712" s="11"/>
      <c r="B712" s="1"/>
      <c r="C712" s="36"/>
      <c r="D712" s="209"/>
      <c r="E712" s="210"/>
      <c r="F712" s="41" t="s">
        <v>292</v>
      </c>
      <c r="G712" s="19">
        <v>0</v>
      </c>
      <c r="H712" s="19"/>
      <c r="I712" s="20">
        <v>0</v>
      </c>
      <c r="J712" s="12"/>
    </row>
    <row r="713" spans="1:10" ht="12.4" hidden="1" customHeight="1">
      <c r="A713" s="11"/>
      <c r="B713" s="1"/>
      <c r="C713" s="36"/>
      <c r="D713" s="209"/>
      <c r="E713" s="210"/>
      <c r="F713" s="41" t="s">
        <v>292</v>
      </c>
      <c r="G713" s="19">
        <v>0</v>
      </c>
      <c r="H713" s="19"/>
      <c r="I713" s="20">
        <v>0</v>
      </c>
      <c r="J713" s="12"/>
    </row>
    <row r="714" spans="1:10" ht="12.4" hidden="1" customHeight="1">
      <c r="A714" s="11"/>
      <c r="B714" s="1"/>
      <c r="C714" s="36"/>
      <c r="D714" s="209"/>
      <c r="E714" s="210"/>
      <c r="F714" s="41" t="s">
        <v>292</v>
      </c>
      <c r="G714" s="19">
        <v>0</v>
      </c>
      <c r="H714" s="19"/>
      <c r="I714" s="20">
        <v>0</v>
      </c>
      <c r="J714" s="12"/>
    </row>
    <row r="715" spans="1:10" ht="12.4" hidden="1" customHeight="1">
      <c r="A715" s="11"/>
      <c r="B715" s="1"/>
      <c r="C715" s="36"/>
      <c r="D715" s="209"/>
      <c r="E715" s="210"/>
      <c r="F715" s="41" t="s">
        <v>292</v>
      </c>
      <c r="G715" s="19">
        <v>0</v>
      </c>
      <c r="H715" s="19"/>
      <c r="I715" s="20">
        <v>0</v>
      </c>
      <c r="J715" s="12"/>
    </row>
    <row r="716" spans="1:10" ht="12.4" hidden="1" customHeight="1">
      <c r="A716" s="11"/>
      <c r="B716" s="1"/>
      <c r="C716" s="36"/>
      <c r="D716" s="209"/>
      <c r="E716" s="210"/>
      <c r="F716" s="41" t="s">
        <v>292</v>
      </c>
      <c r="G716" s="19">
        <v>0</v>
      </c>
      <c r="H716" s="19"/>
      <c r="I716" s="20">
        <v>0</v>
      </c>
      <c r="J716" s="12"/>
    </row>
    <row r="717" spans="1:10" ht="12.4" hidden="1" customHeight="1">
      <c r="A717" s="11"/>
      <c r="B717" s="1"/>
      <c r="C717" s="36"/>
      <c r="D717" s="209"/>
      <c r="E717" s="210"/>
      <c r="F717" s="41" t="s">
        <v>292</v>
      </c>
      <c r="G717" s="19">
        <v>0</v>
      </c>
      <c r="H717" s="19"/>
      <c r="I717" s="20">
        <v>0</v>
      </c>
      <c r="J717" s="12"/>
    </row>
    <row r="718" spans="1:10" ht="12.4" hidden="1" customHeight="1">
      <c r="A718" s="11"/>
      <c r="B718" s="1"/>
      <c r="C718" s="36"/>
      <c r="D718" s="209"/>
      <c r="E718" s="210"/>
      <c r="F718" s="41" t="s">
        <v>292</v>
      </c>
      <c r="G718" s="19">
        <v>0</v>
      </c>
      <c r="H718" s="19"/>
      <c r="I718" s="20">
        <v>0</v>
      </c>
      <c r="J718" s="12"/>
    </row>
    <row r="719" spans="1:10" ht="12.4" hidden="1" customHeight="1">
      <c r="A719" s="11"/>
      <c r="B719" s="1"/>
      <c r="C719" s="36"/>
      <c r="D719" s="209"/>
      <c r="E719" s="210"/>
      <c r="F719" s="41" t="s">
        <v>292</v>
      </c>
      <c r="G719" s="19">
        <v>0</v>
      </c>
      <c r="H719" s="19"/>
      <c r="I719" s="20">
        <v>0</v>
      </c>
      <c r="J719" s="12"/>
    </row>
    <row r="720" spans="1:10" ht="12.4" hidden="1" customHeight="1">
      <c r="A720" s="11"/>
      <c r="B720" s="1"/>
      <c r="C720" s="36"/>
      <c r="D720" s="209"/>
      <c r="E720" s="210"/>
      <c r="F720" s="41" t="s">
        <v>292</v>
      </c>
      <c r="G720" s="19">
        <v>0</v>
      </c>
      <c r="H720" s="19"/>
      <c r="I720" s="20">
        <v>0</v>
      </c>
      <c r="J720" s="12"/>
    </row>
    <row r="721" spans="1:10" ht="12.4" hidden="1" customHeight="1">
      <c r="A721" s="11"/>
      <c r="B721" s="1"/>
      <c r="C721" s="37"/>
      <c r="D721" s="209"/>
      <c r="E721" s="210"/>
      <c r="F721" s="41" t="s">
        <v>292</v>
      </c>
      <c r="G721" s="19">
        <v>0</v>
      </c>
      <c r="H721" s="19"/>
      <c r="I721" s="20">
        <v>0</v>
      </c>
      <c r="J721" s="12"/>
    </row>
    <row r="722" spans="1:10" ht="12" hidden="1" customHeight="1">
      <c r="A722" s="11"/>
      <c r="B722" s="1"/>
      <c r="C722" s="36"/>
      <c r="D722" s="209"/>
      <c r="E722" s="210"/>
      <c r="F722" s="41" t="s">
        <v>292</v>
      </c>
      <c r="G722" s="19">
        <v>0</v>
      </c>
      <c r="H722" s="19"/>
      <c r="I722" s="20">
        <v>0</v>
      </c>
      <c r="J722" s="12"/>
    </row>
    <row r="723" spans="1:10" ht="12.4" hidden="1" customHeight="1">
      <c r="A723" s="11"/>
      <c r="B723" s="1"/>
      <c r="C723" s="36"/>
      <c r="D723" s="209"/>
      <c r="E723" s="210"/>
      <c r="F723" s="41" t="s">
        <v>292</v>
      </c>
      <c r="G723" s="19">
        <v>0</v>
      </c>
      <c r="H723" s="19"/>
      <c r="I723" s="20">
        <v>0</v>
      </c>
      <c r="J723" s="12"/>
    </row>
    <row r="724" spans="1:10" ht="12.4" hidden="1" customHeight="1">
      <c r="A724" s="11"/>
      <c r="B724" s="1"/>
      <c r="C724" s="36"/>
      <c r="D724" s="209"/>
      <c r="E724" s="210"/>
      <c r="F724" s="41" t="s">
        <v>292</v>
      </c>
      <c r="G724" s="19">
        <v>0</v>
      </c>
      <c r="H724" s="19"/>
      <c r="I724" s="20">
        <v>0</v>
      </c>
      <c r="J724" s="12"/>
    </row>
    <row r="725" spans="1:10" ht="12.4" hidden="1" customHeight="1">
      <c r="A725" s="11"/>
      <c r="B725" s="1"/>
      <c r="C725" s="36"/>
      <c r="D725" s="209"/>
      <c r="E725" s="210"/>
      <c r="F725" s="41" t="s">
        <v>292</v>
      </c>
      <c r="G725" s="19">
        <v>0</v>
      </c>
      <c r="H725" s="19"/>
      <c r="I725" s="20">
        <v>0</v>
      </c>
      <c r="J725" s="12"/>
    </row>
    <row r="726" spans="1:10" ht="12.4" hidden="1" customHeight="1">
      <c r="A726" s="11"/>
      <c r="B726" s="1"/>
      <c r="C726" s="36"/>
      <c r="D726" s="209"/>
      <c r="E726" s="210"/>
      <c r="F726" s="41" t="s">
        <v>292</v>
      </c>
      <c r="G726" s="19">
        <v>0</v>
      </c>
      <c r="H726" s="19"/>
      <c r="I726" s="20">
        <v>0</v>
      </c>
      <c r="J726" s="12"/>
    </row>
    <row r="727" spans="1:10" ht="12.4" hidden="1" customHeight="1">
      <c r="A727" s="11"/>
      <c r="B727" s="1"/>
      <c r="C727" s="36"/>
      <c r="D727" s="209"/>
      <c r="E727" s="210"/>
      <c r="F727" s="41" t="s">
        <v>292</v>
      </c>
      <c r="G727" s="19">
        <v>0</v>
      </c>
      <c r="H727" s="19"/>
      <c r="I727" s="20">
        <v>0</v>
      </c>
      <c r="J727" s="12"/>
    </row>
    <row r="728" spans="1:10" ht="12.4" hidden="1" customHeight="1">
      <c r="A728" s="11"/>
      <c r="B728" s="1"/>
      <c r="C728" s="36"/>
      <c r="D728" s="209"/>
      <c r="E728" s="210"/>
      <c r="F728" s="41" t="s">
        <v>292</v>
      </c>
      <c r="G728" s="19">
        <v>0</v>
      </c>
      <c r="H728" s="19"/>
      <c r="I728" s="20">
        <v>0</v>
      </c>
      <c r="J728" s="12"/>
    </row>
    <row r="729" spans="1:10" ht="12.4" hidden="1" customHeight="1">
      <c r="A729" s="11"/>
      <c r="B729" s="1"/>
      <c r="C729" s="36"/>
      <c r="D729" s="209"/>
      <c r="E729" s="210"/>
      <c r="F729" s="41" t="s">
        <v>292</v>
      </c>
      <c r="G729" s="19">
        <v>0</v>
      </c>
      <c r="H729" s="19"/>
      <c r="I729" s="20">
        <v>0</v>
      </c>
      <c r="J729" s="12"/>
    </row>
    <row r="730" spans="1:10" ht="12.4" hidden="1" customHeight="1">
      <c r="A730" s="11"/>
      <c r="B730" s="1"/>
      <c r="C730" s="36"/>
      <c r="D730" s="209"/>
      <c r="E730" s="210"/>
      <c r="F730" s="41" t="s">
        <v>292</v>
      </c>
      <c r="G730" s="19">
        <v>0</v>
      </c>
      <c r="H730" s="19"/>
      <c r="I730" s="20">
        <v>0</v>
      </c>
      <c r="J730" s="12"/>
    </row>
    <row r="731" spans="1:10" ht="12.4" hidden="1" customHeight="1">
      <c r="A731" s="11"/>
      <c r="B731" s="1"/>
      <c r="C731" s="36"/>
      <c r="D731" s="209"/>
      <c r="E731" s="210"/>
      <c r="F731" s="41" t="s">
        <v>292</v>
      </c>
      <c r="G731" s="19">
        <v>0</v>
      </c>
      <c r="H731" s="19"/>
      <c r="I731" s="20">
        <v>0</v>
      </c>
      <c r="J731" s="12"/>
    </row>
    <row r="732" spans="1:10" ht="12.4" hidden="1" customHeight="1">
      <c r="A732" s="11"/>
      <c r="B732" s="1"/>
      <c r="C732" s="36"/>
      <c r="D732" s="209"/>
      <c r="E732" s="210"/>
      <c r="F732" s="41" t="s">
        <v>292</v>
      </c>
      <c r="G732" s="19">
        <v>0</v>
      </c>
      <c r="H732" s="19"/>
      <c r="I732" s="20">
        <v>0</v>
      </c>
      <c r="J732" s="12"/>
    </row>
    <row r="733" spans="1:10" ht="12.4" hidden="1" customHeight="1">
      <c r="A733" s="11"/>
      <c r="B733" s="1"/>
      <c r="C733" s="36"/>
      <c r="D733" s="209"/>
      <c r="E733" s="210"/>
      <c r="F733" s="41" t="s">
        <v>292</v>
      </c>
      <c r="G733" s="19">
        <v>0</v>
      </c>
      <c r="H733" s="19"/>
      <c r="I733" s="20">
        <v>0</v>
      </c>
      <c r="J733" s="12"/>
    </row>
    <row r="734" spans="1:10" ht="12.4" hidden="1" customHeight="1">
      <c r="A734" s="11"/>
      <c r="B734" s="1"/>
      <c r="C734" s="36"/>
      <c r="D734" s="209"/>
      <c r="E734" s="210"/>
      <c r="F734" s="41" t="s">
        <v>292</v>
      </c>
      <c r="G734" s="19">
        <v>0</v>
      </c>
      <c r="H734" s="19"/>
      <c r="I734" s="20">
        <v>0</v>
      </c>
      <c r="J734" s="12"/>
    </row>
    <row r="735" spans="1:10" ht="12.4" hidden="1" customHeight="1">
      <c r="A735" s="11"/>
      <c r="B735" s="1"/>
      <c r="C735" s="36"/>
      <c r="D735" s="209"/>
      <c r="E735" s="210"/>
      <c r="F735" s="41" t="s">
        <v>292</v>
      </c>
      <c r="G735" s="19">
        <v>0</v>
      </c>
      <c r="H735" s="19"/>
      <c r="I735" s="20">
        <v>0</v>
      </c>
      <c r="J735" s="12"/>
    </row>
    <row r="736" spans="1:10" ht="12.4" hidden="1" customHeight="1">
      <c r="A736" s="11"/>
      <c r="B736" s="1"/>
      <c r="C736" s="36"/>
      <c r="D736" s="209"/>
      <c r="E736" s="210"/>
      <c r="F736" s="41" t="s">
        <v>292</v>
      </c>
      <c r="G736" s="19">
        <v>0</v>
      </c>
      <c r="H736" s="19"/>
      <c r="I736" s="20">
        <v>0</v>
      </c>
      <c r="J736" s="12"/>
    </row>
    <row r="737" spans="1:10" ht="12.4" hidden="1" customHeight="1">
      <c r="A737" s="11"/>
      <c r="B737" s="1"/>
      <c r="C737" s="37"/>
      <c r="D737" s="209"/>
      <c r="E737" s="210"/>
      <c r="F737" s="41" t="s">
        <v>292</v>
      </c>
      <c r="G737" s="19">
        <v>0</v>
      </c>
      <c r="H737" s="19"/>
      <c r="I737" s="20">
        <v>0</v>
      </c>
      <c r="J737" s="12"/>
    </row>
    <row r="738" spans="1:10" ht="12.4" hidden="1" customHeight="1">
      <c r="A738" s="11"/>
      <c r="B738" s="1"/>
      <c r="C738" s="37"/>
      <c r="D738" s="209"/>
      <c r="E738" s="210"/>
      <c r="F738" s="41" t="s">
        <v>292</v>
      </c>
      <c r="G738" s="19">
        <v>0</v>
      </c>
      <c r="H738" s="19"/>
      <c r="I738" s="20">
        <v>0</v>
      </c>
      <c r="J738" s="12"/>
    </row>
    <row r="739" spans="1:10" ht="12.4" hidden="1" customHeight="1">
      <c r="A739" s="11"/>
      <c r="B739" s="1"/>
      <c r="C739" s="36"/>
      <c r="D739" s="209"/>
      <c r="E739" s="210"/>
      <c r="F739" s="41" t="s">
        <v>292</v>
      </c>
      <c r="G739" s="19">
        <v>0</v>
      </c>
      <c r="H739" s="19"/>
      <c r="I739" s="20">
        <v>0</v>
      </c>
      <c r="J739" s="12"/>
    </row>
    <row r="740" spans="1:10" ht="12.4" hidden="1" customHeight="1">
      <c r="A740" s="11"/>
      <c r="B740" s="1"/>
      <c r="C740" s="36"/>
      <c r="D740" s="209"/>
      <c r="E740" s="210"/>
      <c r="F740" s="41" t="s">
        <v>292</v>
      </c>
      <c r="G740" s="19">
        <v>0</v>
      </c>
      <c r="H740" s="19"/>
      <c r="I740" s="20">
        <v>0</v>
      </c>
      <c r="J740" s="12"/>
    </row>
    <row r="741" spans="1:10" ht="12.4" hidden="1" customHeight="1">
      <c r="A741" s="11"/>
      <c r="B741" s="1"/>
      <c r="C741" s="36"/>
      <c r="D741" s="209"/>
      <c r="E741" s="210"/>
      <c r="F741" s="41" t="s">
        <v>292</v>
      </c>
      <c r="G741" s="19">
        <v>0</v>
      </c>
      <c r="H741" s="19"/>
      <c r="I741" s="20">
        <v>0</v>
      </c>
      <c r="J741" s="12"/>
    </row>
    <row r="742" spans="1:10" ht="12.4" hidden="1" customHeight="1">
      <c r="A742" s="11"/>
      <c r="B742" s="1"/>
      <c r="C742" s="36"/>
      <c r="D742" s="209"/>
      <c r="E742" s="210"/>
      <c r="F742" s="41" t="s">
        <v>292</v>
      </c>
      <c r="G742" s="19">
        <v>0</v>
      </c>
      <c r="H742" s="19"/>
      <c r="I742" s="20">
        <v>0</v>
      </c>
      <c r="J742" s="12"/>
    </row>
    <row r="743" spans="1:10" ht="12.4" hidden="1" customHeight="1">
      <c r="A743" s="11"/>
      <c r="B743" s="1"/>
      <c r="C743" s="36"/>
      <c r="D743" s="209"/>
      <c r="E743" s="210"/>
      <c r="F743" s="41" t="s">
        <v>292</v>
      </c>
      <c r="G743" s="19">
        <v>0</v>
      </c>
      <c r="H743" s="19"/>
      <c r="I743" s="20">
        <v>0</v>
      </c>
      <c r="J743" s="12"/>
    </row>
    <row r="744" spans="1:10" ht="12.4" hidden="1" customHeight="1">
      <c r="A744" s="11"/>
      <c r="B744" s="1"/>
      <c r="C744" s="36"/>
      <c r="D744" s="209"/>
      <c r="E744" s="210"/>
      <c r="F744" s="41" t="s">
        <v>292</v>
      </c>
      <c r="G744" s="19">
        <v>0</v>
      </c>
      <c r="H744" s="19"/>
      <c r="I744" s="20">
        <v>0</v>
      </c>
      <c r="J744" s="12"/>
    </row>
    <row r="745" spans="1:10" ht="12.4" hidden="1" customHeight="1">
      <c r="A745" s="11"/>
      <c r="B745" s="1"/>
      <c r="C745" s="36"/>
      <c r="D745" s="209"/>
      <c r="E745" s="210"/>
      <c r="F745" s="41" t="s">
        <v>292</v>
      </c>
      <c r="G745" s="19">
        <v>0</v>
      </c>
      <c r="H745" s="19"/>
      <c r="I745" s="20">
        <v>0</v>
      </c>
      <c r="J745" s="12"/>
    </row>
    <row r="746" spans="1:10" ht="12.4" hidden="1" customHeight="1">
      <c r="A746" s="11"/>
      <c r="B746" s="1"/>
      <c r="C746" s="36"/>
      <c r="D746" s="209"/>
      <c r="E746" s="210"/>
      <c r="F746" s="41" t="s">
        <v>292</v>
      </c>
      <c r="G746" s="19">
        <v>0</v>
      </c>
      <c r="H746" s="19"/>
      <c r="I746" s="20">
        <v>0</v>
      </c>
      <c r="J746" s="12"/>
    </row>
    <row r="747" spans="1:10" ht="12.4" hidden="1" customHeight="1">
      <c r="A747" s="11"/>
      <c r="B747" s="1"/>
      <c r="C747" s="36"/>
      <c r="D747" s="209"/>
      <c r="E747" s="210"/>
      <c r="F747" s="41" t="s">
        <v>292</v>
      </c>
      <c r="G747" s="19">
        <v>0</v>
      </c>
      <c r="H747" s="19"/>
      <c r="I747" s="20">
        <v>0</v>
      </c>
      <c r="J747" s="12"/>
    </row>
    <row r="748" spans="1:10" ht="12.4" hidden="1" customHeight="1">
      <c r="A748" s="11"/>
      <c r="B748" s="1"/>
      <c r="C748" s="36"/>
      <c r="D748" s="209"/>
      <c r="E748" s="210"/>
      <c r="F748" s="41" t="s">
        <v>292</v>
      </c>
      <c r="G748" s="19">
        <v>0</v>
      </c>
      <c r="H748" s="19"/>
      <c r="I748" s="20">
        <v>0</v>
      </c>
      <c r="J748" s="12"/>
    </row>
    <row r="749" spans="1:10" ht="12.4" hidden="1" customHeight="1">
      <c r="A749" s="11"/>
      <c r="B749" s="1"/>
      <c r="C749" s="36"/>
      <c r="D749" s="209"/>
      <c r="E749" s="210"/>
      <c r="F749" s="41" t="s">
        <v>292</v>
      </c>
      <c r="G749" s="19">
        <v>0</v>
      </c>
      <c r="H749" s="19"/>
      <c r="I749" s="20">
        <v>0</v>
      </c>
      <c r="J749" s="12"/>
    </row>
    <row r="750" spans="1:10" ht="12.4" hidden="1" customHeight="1">
      <c r="A750" s="11"/>
      <c r="B750" s="1"/>
      <c r="C750" s="37"/>
      <c r="D750" s="209"/>
      <c r="E750" s="210"/>
      <c r="F750" s="41" t="s">
        <v>292</v>
      </c>
      <c r="G750" s="19">
        <v>0</v>
      </c>
      <c r="H750" s="19"/>
      <c r="I750" s="20">
        <v>0</v>
      </c>
      <c r="J750" s="12"/>
    </row>
    <row r="751" spans="1:10" ht="12" hidden="1" customHeight="1">
      <c r="A751" s="11"/>
      <c r="B751" s="1"/>
      <c r="C751" s="36"/>
      <c r="D751" s="209"/>
      <c r="E751" s="210"/>
      <c r="F751" s="41" t="s">
        <v>292</v>
      </c>
      <c r="G751" s="19">
        <v>0</v>
      </c>
      <c r="H751" s="19"/>
      <c r="I751" s="20">
        <v>0</v>
      </c>
      <c r="J751" s="12"/>
    </row>
    <row r="752" spans="1:10" ht="12.4" hidden="1" customHeight="1">
      <c r="A752" s="11"/>
      <c r="B752" s="1"/>
      <c r="C752" s="36"/>
      <c r="D752" s="209"/>
      <c r="E752" s="210"/>
      <c r="F752" s="41" t="s">
        <v>292</v>
      </c>
      <c r="G752" s="19">
        <v>0</v>
      </c>
      <c r="H752" s="19"/>
      <c r="I752" s="20">
        <v>0</v>
      </c>
      <c r="J752" s="12"/>
    </row>
    <row r="753" spans="1:10" ht="12.4" hidden="1" customHeight="1">
      <c r="A753" s="11"/>
      <c r="B753" s="1"/>
      <c r="C753" s="36"/>
      <c r="D753" s="209"/>
      <c r="E753" s="210"/>
      <c r="F753" s="41" t="s">
        <v>292</v>
      </c>
      <c r="G753" s="19">
        <v>0</v>
      </c>
      <c r="H753" s="19"/>
      <c r="I753" s="20">
        <v>0</v>
      </c>
      <c r="J753" s="12"/>
    </row>
    <row r="754" spans="1:10" ht="12.4" hidden="1" customHeight="1">
      <c r="A754" s="11"/>
      <c r="B754" s="1"/>
      <c r="C754" s="36"/>
      <c r="D754" s="209"/>
      <c r="E754" s="210"/>
      <c r="F754" s="41" t="s">
        <v>292</v>
      </c>
      <c r="G754" s="19">
        <v>0</v>
      </c>
      <c r="H754" s="19"/>
      <c r="I754" s="20">
        <v>0</v>
      </c>
      <c r="J754" s="12"/>
    </row>
    <row r="755" spans="1:10" ht="12.4" hidden="1" customHeight="1">
      <c r="A755" s="11"/>
      <c r="B755" s="1"/>
      <c r="C755" s="36"/>
      <c r="D755" s="209"/>
      <c r="E755" s="210"/>
      <c r="F755" s="41" t="s">
        <v>292</v>
      </c>
      <c r="G755" s="19">
        <v>0</v>
      </c>
      <c r="H755" s="19"/>
      <c r="I755" s="20">
        <v>0</v>
      </c>
      <c r="J755" s="12"/>
    </row>
    <row r="756" spans="1:10" ht="12.4" hidden="1" customHeight="1">
      <c r="A756" s="11"/>
      <c r="B756" s="1"/>
      <c r="C756" s="36"/>
      <c r="D756" s="209"/>
      <c r="E756" s="210"/>
      <c r="F756" s="41" t="s">
        <v>292</v>
      </c>
      <c r="G756" s="19">
        <v>0</v>
      </c>
      <c r="H756" s="19"/>
      <c r="I756" s="20">
        <v>0</v>
      </c>
      <c r="J756" s="12"/>
    </row>
    <row r="757" spans="1:10" ht="12.4" hidden="1" customHeight="1">
      <c r="A757" s="11"/>
      <c r="B757" s="1"/>
      <c r="C757" s="36"/>
      <c r="D757" s="209"/>
      <c r="E757" s="210"/>
      <c r="F757" s="41" t="s">
        <v>292</v>
      </c>
      <c r="G757" s="19">
        <v>0</v>
      </c>
      <c r="H757" s="19"/>
      <c r="I757" s="20">
        <v>0</v>
      </c>
      <c r="J757" s="12"/>
    </row>
    <row r="758" spans="1:10" ht="12.4" hidden="1" customHeight="1">
      <c r="A758" s="11"/>
      <c r="B758" s="1"/>
      <c r="C758" s="36"/>
      <c r="D758" s="209"/>
      <c r="E758" s="210"/>
      <c r="F758" s="41" t="s">
        <v>292</v>
      </c>
      <c r="G758" s="19">
        <v>0</v>
      </c>
      <c r="H758" s="19"/>
      <c r="I758" s="20">
        <v>0</v>
      </c>
      <c r="J758" s="12"/>
    </row>
    <row r="759" spans="1:10" ht="12.4" hidden="1" customHeight="1">
      <c r="A759" s="11"/>
      <c r="B759" s="1"/>
      <c r="C759" s="36"/>
      <c r="D759" s="209"/>
      <c r="E759" s="210"/>
      <c r="F759" s="41" t="s">
        <v>292</v>
      </c>
      <c r="G759" s="19">
        <v>0</v>
      </c>
      <c r="H759" s="19"/>
      <c r="I759" s="20">
        <v>0</v>
      </c>
      <c r="J759" s="12"/>
    </row>
    <row r="760" spans="1:10" ht="12.4" hidden="1" customHeight="1">
      <c r="A760" s="11"/>
      <c r="B760" s="1"/>
      <c r="C760" s="36"/>
      <c r="D760" s="209"/>
      <c r="E760" s="210"/>
      <c r="F760" s="41" t="s">
        <v>292</v>
      </c>
      <c r="G760" s="19">
        <v>0</v>
      </c>
      <c r="H760" s="19"/>
      <c r="I760" s="20">
        <v>0</v>
      </c>
      <c r="J760" s="12"/>
    </row>
    <row r="761" spans="1:10" ht="12.4" hidden="1" customHeight="1">
      <c r="A761" s="11"/>
      <c r="B761" s="1"/>
      <c r="C761" s="36"/>
      <c r="D761" s="209"/>
      <c r="E761" s="210"/>
      <c r="F761" s="41" t="s">
        <v>292</v>
      </c>
      <c r="G761" s="19">
        <v>0</v>
      </c>
      <c r="H761" s="19"/>
      <c r="I761" s="20">
        <v>0</v>
      </c>
      <c r="J761" s="12"/>
    </row>
    <row r="762" spans="1:10" ht="12.4" hidden="1" customHeight="1">
      <c r="A762" s="11"/>
      <c r="B762" s="1"/>
      <c r="C762" s="36"/>
      <c r="D762" s="209"/>
      <c r="E762" s="210"/>
      <c r="F762" s="41" t="s">
        <v>292</v>
      </c>
      <c r="G762" s="19">
        <v>0</v>
      </c>
      <c r="H762" s="19"/>
      <c r="I762" s="20">
        <v>0</v>
      </c>
      <c r="J762" s="12"/>
    </row>
    <row r="763" spans="1:10" ht="12.4" hidden="1" customHeight="1">
      <c r="A763" s="11"/>
      <c r="B763" s="1"/>
      <c r="C763" s="36"/>
      <c r="D763" s="209"/>
      <c r="E763" s="210"/>
      <c r="F763" s="41" t="s">
        <v>292</v>
      </c>
      <c r="G763" s="19">
        <v>0</v>
      </c>
      <c r="H763" s="19"/>
      <c r="I763" s="20">
        <v>0</v>
      </c>
      <c r="J763" s="12"/>
    </row>
    <row r="764" spans="1:10" ht="12.4" hidden="1" customHeight="1">
      <c r="A764" s="11"/>
      <c r="B764" s="1"/>
      <c r="C764" s="36"/>
      <c r="D764" s="209"/>
      <c r="E764" s="210"/>
      <c r="F764" s="41" t="s">
        <v>292</v>
      </c>
      <c r="G764" s="19">
        <v>0</v>
      </c>
      <c r="H764" s="19"/>
      <c r="I764" s="20">
        <v>0</v>
      </c>
      <c r="J764" s="12"/>
    </row>
    <row r="765" spans="1:10" ht="12.4" hidden="1" customHeight="1">
      <c r="A765" s="11"/>
      <c r="B765" s="1"/>
      <c r="C765" s="36"/>
      <c r="D765" s="209"/>
      <c r="E765" s="210"/>
      <c r="F765" s="41" t="s">
        <v>292</v>
      </c>
      <c r="G765" s="19">
        <v>0</v>
      </c>
      <c r="H765" s="19"/>
      <c r="I765" s="20">
        <v>0</v>
      </c>
      <c r="J765" s="12"/>
    </row>
    <row r="766" spans="1:10" ht="12.4" hidden="1" customHeight="1">
      <c r="A766" s="11"/>
      <c r="B766" s="1"/>
      <c r="C766" s="36"/>
      <c r="D766" s="209"/>
      <c r="E766" s="210"/>
      <c r="F766" s="41" t="s">
        <v>292</v>
      </c>
      <c r="G766" s="19">
        <v>0</v>
      </c>
      <c r="H766" s="19"/>
      <c r="I766" s="20">
        <v>0</v>
      </c>
      <c r="J766" s="12"/>
    </row>
    <row r="767" spans="1:10" ht="12.4" hidden="1" customHeight="1">
      <c r="A767" s="11"/>
      <c r="B767" s="1"/>
      <c r="C767" s="36"/>
      <c r="D767" s="209"/>
      <c r="E767" s="210"/>
      <c r="F767" s="41" t="s">
        <v>292</v>
      </c>
      <c r="G767" s="19">
        <v>0</v>
      </c>
      <c r="H767" s="19"/>
      <c r="I767" s="20">
        <v>0</v>
      </c>
      <c r="J767" s="12"/>
    </row>
    <row r="768" spans="1:10" ht="12.4" hidden="1" customHeight="1">
      <c r="A768" s="11"/>
      <c r="B768" s="1"/>
      <c r="C768" s="36"/>
      <c r="D768" s="209"/>
      <c r="E768" s="210"/>
      <c r="F768" s="41" t="s">
        <v>292</v>
      </c>
      <c r="G768" s="19">
        <v>0</v>
      </c>
      <c r="H768" s="19"/>
      <c r="I768" s="20">
        <v>0</v>
      </c>
      <c r="J768" s="12"/>
    </row>
    <row r="769" spans="1:10" ht="12.4" hidden="1" customHeight="1">
      <c r="A769" s="11"/>
      <c r="B769" s="1"/>
      <c r="C769" s="36"/>
      <c r="D769" s="209"/>
      <c r="E769" s="210"/>
      <c r="F769" s="41" t="s">
        <v>292</v>
      </c>
      <c r="G769" s="19">
        <v>0</v>
      </c>
      <c r="H769" s="19"/>
      <c r="I769" s="20">
        <v>0</v>
      </c>
      <c r="J769" s="12"/>
    </row>
    <row r="770" spans="1:10" ht="12.4" hidden="1" customHeight="1">
      <c r="A770" s="11"/>
      <c r="B770" s="1"/>
      <c r="C770" s="36"/>
      <c r="D770" s="209"/>
      <c r="E770" s="210"/>
      <c r="F770" s="41" t="s">
        <v>292</v>
      </c>
      <c r="G770" s="19">
        <v>0</v>
      </c>
      <c r="H770" s="19"/>
      <c r="I770" s="20">
        <v>0</v>
      </c>
      <c r="J770" s="12"/>
    </row>
    <row r="771" spans="1:10" ht="12.4" hidden="1" customHeight="1">
      <c r="A771" s="11"/>
      <c r="B771" s="1"/>
      <c r="C771" s="36"/>
      <c r="D771" s="209"/>
      <c r="E771" s="210"/>
      <c r="F771" s="41" t="s">
        <v>292</v>
      </c>
      <c r="G771" s="19">
        <v>0</v>
      </c>
      <c r="H771" s="19"/>
      <c r="I771" s="20">
        <v>0</v>
      </c>
      <c r="J771" s="12"/>
    </row>
    <row r="772" spans="1:10" ht="12.4" hidden="1" customHeight="1">
      <c r="A772" s="11"/>
      <c r="B772" s="1"/>
      <c r="C772" s="36"/>
      <c r="D772" s="209"/>
      <c r="E772" s="210"/>
      <c r="F772" s="41" t="s">
        <v>292</v>
      </c>
      <c r="G772" s="19">
        <v>0</v>
      </c>
      <c r="H772" s="19"/>
      <c r="I772" s="20">
        <v>0</v>
      </c>
      <c r="J772" s="12"/>
    </row>
    <row r="773" spans="1:10" ht="12.4" hidden="1" customHeight="1">
      <c r="A773" s="11"/>
      <c r="B773" s="1"/>
      <c r="C773" s="36"/>
      <c r="D773" s="209"/>
      <c r="E773" s="210"/>
      <c r="F773" s="41" t="s">
        <v>292</v>
      </c>
      <c r="G773" s="19">
        <v>0</v>
      </c>
      <c r="H773" s="19"/>
      <c r="I773" s="20">
        <v>0</v>
      </c>
      <c r="J773" s="12"/>
    </row>
    <row r="774" spans="1:10" ht="12.4" hidden="1" customHeight="1">
      <c r="A774" s="11"/>
      <c r="B774" s="1"/>
      <c r="C774" s="36"/>
      <c r="D774" s="209"/>
      <c r="E774" s="210"/>
      <c r="F774" s="41" t="s">
        <v>292</v>
      </c>
      <c r="G774" s="19">
        <v>0</v>
      </c>
      <c r="H774" s="19"/>
      <c r="I774" s="20">
        <v>0</v>
      </c>
      <c r="J774" s="12"/>
    </row>
    <row r="775" spans="1:10" ht="12.4" hidden="1" customHeight="1">
      <c r="A775" s="11"/>
      <c r="B775" s="1"/>
      <c r="C775" s="36"/>
      <c r="D775" s="209"/>
      <c r="E775" s="210"/>
      <c r="F775" s="41" t="s">
        <v>292</v>
      </c>
      <c r="G775" s="19">
        <v>0</v>
      </c>
      <c r="H775" s="19"/>
      <c r="I775" s="20">
        <v>0</v>
      </c>
      <c r="J775" s="12"/>
    </row>
    <row r="776" spans="1:10" ht="12.4" hidden="1" customHeight="1">
      <c r="A776" s="11"/>
      <c r="B776" s="1"/>
      <c r="C776" s="36"/>
      <c r="D776" s="209"/>
      <c r="E776" s="210"/>
      <c r="F776" s="41" t="s">
        <v>292</v>
      </c>
      <c r="G776" s="19">
        <v>0</v>
      </c>
      <c r="H776" s="19"/>
      <c r="I776" s="20">
        <v>0</v>
      </c>
      <c r="J776" s="12"/>
    </row>
    <row r="777" spans="1:10" ht="12.4" hidden="1" customHeight="1">
      <c r="A777" s="11"/>
      <c r="B777" s="1"/>
      <c r="C777" s="36"/>
      <c r="D777" s="209"/>
      <c r="E777" s="210"/>
      <c r="F777" s="41" t="s">
        <v>292</v>
      </c>
      <c r="G777" s="19">
        <v>0</v>
      </c>
      <c r="H777" s="19"/>
      <c r="I777" s="20">
        <v>0</v>
      </c>
      <c r="J777" s="12"/>
    </row>
    <row r="778" spans="1:10" ht="12.4" hidden="1" customHeight="1">
      <c r="A778" s="11"/>
      <c r="B778" s="1"/>
      <c r="C778" s="37"/>
      <c r="D778" s="209"/>
      <c r="E778" s="210"/>
      <c r="F778" s="41" t="s">
        <v>292</v>
      </c>
      <c r="G778" s="19">
        <v>0</v>
      </c>
      <c r="H778" s="19"/>
      <c r="I778" s="20">
        <v>0</v>
      </c>
      <c r="J778" s="12"/>
    </row>
    <row r="779" spans="1:10" ht="12" hidden="1" customHeight="1">
      <c r="A779" s="11"/>
      <c r="B779" s="1"/>
      <c r="C779" s="36"/>
      <c r="D779" s="209"/>
      <c r="E779" s="210"/>
      <c r="F779" s="41" t="s">
        <v>292</v>
      </c>
      <c r="G779" s="19">
        <v>0</v>
      </c>
      <c r="H779" s="19"/>
      <c r="I779" s="20">
        <v>0</v>
      </c>
      <c r="J779" s="12"/>
    </row>
    <row r="780" spans="1:10" ht="12.4" hidden="1" customHeight="1">
      <c r="A780" s="11"/>
      <c r="B780" s="1"/>
      <c r="C780" s="36"/>
      <c r="D780" s="209"/>
      <c r="E780" s="210"/>
      <c r="F780" s="41" t="s">
        <v>292</v>
      </c>
      <c r="G780" s="19">
        <v>0</v>
      </c>
      <c r="H780" s="19"/>
      <c r="I780" s="20">
        <v>0</v>
      </c>
      <c r="J780" s="12"/>
    </row>
    <row r="781" spans="1:10" ht="12.4" hidden="1" customHeight="1">
      <c r="A781" s="11"/>
      <c r="B781" s="1"/>
      <c r="C781" s="36"/>
      <c r="D781" s="209"/>
      <c r="E781" s="210"/>
      <c r="F781" s="41" t="s">
        <v>292</v>
      </c>
      <c r="G781" s="19">
        <v>0</v>
      </c>
      <c r="H781" s="19"/>
      <c r="I781" s="20">
        <v>0</v>
      </c>
      <c r="J781" s="12"/>
    </row>
    <row r="782" spans="1:10" ht="12.4" hidden="1" customHeight="1">
      <c r="A782" s="11"/>
      <c r="B782" s="1"/>
      <c r="C782" s="36"/>
      <c r="D782" s="209"/>
      <c r="E782" s="210"/>
      <c r="F782" s="41" t="s">
        <v>292</v>
      </c>
      <c r="G782" s="19">
        <v>0</v>
      </c>
      <c r="H782" s="19"/>
      <c r="I782" s="20">
        <v>0</v>
      </c>
      <c r="J782" s="12"/>
    </row>
    <row r="783" spans="1:10" ht="12.4" hidden="1" customHeight="1">
      <c r="A783" s="11"/>
      <c r="B783" s="1"/>
      <c r="C783" s="36"/>
      <c r="D783" s="209"/>
      <c r="E783" s="210"/>
      <c r="F783" s="41" t="s">
        <v>292</v>
      </c>
      <c r="G783" s="19">
        <v>0</v>
      </c>
      <c r="H783" s="19"/>
      <c r="I783" s="20">
        <v>0</v>
      </c>
      <c r="J783" s="12"/>
    </row>
    <row r="784" spans="1:10" ht="12.4" hidden="1" customHeight="1">
      <c r="A784" s="11"/>
      <c r="B784" s="1"/>
      <c r="C784" s="36"/>
      <c r="D784" s="209"/>
      <c r="E784" s="210"/>
      <c r="F784" s="41" t="s">
        <v>292</v>
      </c>
      <c r="G784" s="19">
        <v>0</v>
      </c>
      <c r="H784" s="19"/>
      <c r="I784" s="20">
        <v>0</v>
      </c>
      <c r="J784" s="12"/>
    </row>
    <row r="785" spans="1:10" ht="12.4" hidden="1" customHeight="1">
      <c r="A785" s="11"/>
      <c r="B785" s="1"/>
      <c r="C785" s="36"/>
      <c r="D785" s="209"/>
      <c r="E785" s="210"/>
      <c r="F785" s="41" t="s">
        <v>292</v>
      </c>
      <c r="G785" s="19">
        <v>0</v>
      </c>
      <c r="H785" s="19"/>
      <c r="I785" s="20">
        <v>0</v>
      </c>
      <c r="J785" s="12"/>
    </row>
    <row r="786" spans="1:10" ht="12.4" hidden="1" customHeight="1">
      <c r="A786" s="11"/>
      <c r="B786" s="1"/>
      <c r="C786" s="36"/>
      <c r="D786" s="209"/>
      <c r="E786" s="210"/>
      <c r="F786" s="41" t="s">
        <v>292</v>
      </c>
      <c r="G786" s="19">
        <v>0</v>
      </c>
      <c r="H786" s="19"/>
      <c r="I786" s="20">
        <v>0</v>
      </c>
      <c r="J786" s="12"/>
    </row>
    <row r="787" spans="1:10" ht="12.4" hidden="1" customHeight="1">
      <c r="A787" s="11"/>
      <c r="B787" s="1"/>
      <c r="C787" s="36"/>
      <c r="D787" s="209"/>
      <c r="E787" s="210"/>
      <c r="F787" s="41" t="s">
        <v>292</v>
      </c>
      <c r="G787" s="19">
        <v>0</v>
      </c>
      <c r="H787" s="19"/>
      <c r="I787" s="20">
        <v>0</v>
      </c>
      <c r="J787" s="12"/>
    </row>
    <row r="788" spans="1:10" ht="12.4" hidden="1" customHeight="1">
      <c r="A788" s="11"/>
      <c r="B788" s="1"/>
      <c r="C788" s="36"/>
      <c r="D788" s="209"/>
      <c r="E788" s="210"/>
      <c r="F788" s="41" t="s">
        <v>292</v>
      </c>
      <c r="G788" s="19">
        <v>0</v>
      </c>
      <c r="H788" s="19"/>
      <c r="I788" s="20">
        <v>0</v>
      </c>
      <c r="J788" s="12"/>
    </row>
    <row r="789" spans="1:10" ht="12.4" hidden="1" customHeight="1">
      <c r="A789" s="11"/>
      <c r="B789" s="1"/>
      <c r="C789" s="36"/>
      <c r="D789" s="209"/>
      <c r="E789" s="210"/>
      <c r="F789" s="41" t="s">
        <v>292</v>
      </c>
      <c r="G789" s="19">
        <v>0</v>
      </c>
      <c r="H789" s="19"/>
      <c r="I789" s="20">
        <v>0</v>
      </c>
      <c r="J789" s="12"/>
    </row>
    <row r="790" spans="1:10" ht="12.4" hidden="1" customHeight="1">
      <c r="A790" s="11"/>
      <c r="B790" s="1"/>
      <c r="C790" s="36"/>
      <c r="D790" s="209"/>
      <c r="E790" s="210"/>
      <c r="F790" s="41" t="s">
        <v>292</v>
      </c>
      <c r="G790" s="19">
        <v>0</v>
      </c>
      <c r="H790" s="19"/>
      <c r="I790" s="20">
        <v>0</v>
      </c>
      <c r="J790" s="12"/>
    </row>
    <row r="791" spans="1:10" ht="12.4" hidden="1" customHeight="1">
      <c r="A791" s="11"/>
      <c r="B791" s="1"/>
      <c r="C791" s="36"/>
      <c r="D791" s="209"/>
      <c r="E791" s="210"/>
      <c r="F791" s="41" t="s">
        <v>292</v>
      </c>
      <c r="G791" s="19">
        <v>0</v>
      </c>
      <c r="H791" s="19"/>
      <c r="I791" s="20">
        <v>0</v>
      </c>
      <c r="J791" s="12"/>
    </row>
    <row r="792" spans="1:10" ht="12.4" hidden="1" customHeight="1">
      <c r="A792" s="11"/>
      <c r="B792" s="1"/>
      <c r="C792" s="36"/>
      <c r="D792" s="209"/>
      <c r="E792" s="210"/>
      <c r="F792" s="41" t="s">
        <v>292</v>
      </c>
      <c r="G792" s="19">
        <v>0</v>
      </c>
      <c r="H792" s="19"/>
      <c r="I792" s="20">
        <v>0</v>
      </c>
      <c r="J792" s="12"/>
    </row>
    <row r="793" spans="1:10" ht="12.4" hidden="1" customHeight="1">
      <c r="A793" s="11"/>
      <c r="B793" s="1"/>
      <c r="C793" s="36"/>
      <c r="D793" s="209"/>
      <c r="E793" s="210"/>
      <c r="F793" s="41" t="s">
        <v>292</v>
      </c>
      <c r="G793" s="19">
        <v>0</v>
      </c>
      <c r="H793" s="19"/>
      <c r="I793" s="20">
        <v>0</v>
      </c>
      <c r="J793" s="12"/>
    </row>
    <row r="794" spans="1:10" ht="12.4" hidden="1" customHeight="1">
      <c r="A794" s="11"/>
      <c r="B794" s="1"/>
      <c r="C794" s="36"/>
      <c r="D794" s="209"/>
      <c r="E794" s="210"/>
      <c r="F794" s="41" t="s">
        <v>292</v>
      </c>
      <c r="G794" s="19">
        <v>0</v>
      </c>
      <c r="H794" s="19"/>
      <c r="I794" s="20">
        <v>0</v>
      </c>
      <c r="J794" s="12"/>
    </row>
    <row r="795" spans="1:10" ht="12.4" hidden="1" customHeight="1">
      <c r="A795" s="11"/>
      <c r="B795" s="1"/>
      <c r="C795" s="36"/>
      <c r="D795" s="209"/>
      <c r="E795" s="210"/>
      <c r="F795" s="41" t="s">
        <v>292</v>
      </c>
      <c r="G795" s="19">
        <v>0</v>
      </c>
      <c r="H795" s="19"/>
      <c r="I795" s="20">
        <v>0</v>
      </c>
      <c r="J795" s="12"/>
    </row>
    <row r="796" spans="1:10" ht="12.4" hidden="1" customHeight="1">
      <c r="A796" s="11"/>
      <c r="B796" s="1"/>
      <c r="C796" s="36"/>
      <c r="D796" s="209"/>
      <c r="E796" s="210"/>
      <c r="F796" s="41" t="s">
        <v>292</v>
      </c>
      <c r="G796" s="19">
        <v>0</v>
      </c>
      <c r="H796" s="19"/>
      <c r="I796" s="20">
        <v>0</v>
      </c>
      <c r="J796" s="12"/>
    </row>
    <row r="797" spans="1:10" ht="12.4" hidden="1" customHeight="1">
      <c r="A797" s="11"/>
      <c r="B797" s="1"/>
      <c r="C797" s="36"/>
      <c r="D797" s="209"/>
      <c r="E797" s="210"/>
      <c r="F797" s="41" t="s">
        <v>292</v>
      </c>
      <c r="G797" s="19">
        <v>0</v>
      </c>
      <c r="H797" s="19"/>
      <c r="I797" s="20">
        <v>0</v>
      </c>
      <c r="J797" s="12"/>
    </row>
    <row r="798" spans="1:10" ht="12.4" hidden="1" customHeight="1">
      <c r="A798" s="11"/>
      <c r="B798" s="1"/>
      <c r="C798" s="36"/>
      <c r="D798" s="209"/>
      <c r="E798" s="210"/>
      <c r="F798" s="41" t="s">
        <v>292</v>
      </c>
      <c r="G798" s="19">
        <v>0</v>
      </c>
      <c r="H798" s="19"/>
      <c r="I798" s="20">
        <v>0</v>
      </c>
      <c r="J798" s="12"/>
    </row>
    <row r="799" spans="1:10" ht="12.4" hidden="1" customHeight="1">
      <c r="A799" s="11"/>
      <c r="B799" s="1"/>
      <c r="C799" s="36"/>
      <c r="D799" s="209"/>
      <c r="E799" s="210"/>
      <c r="F799" s="41" t="s">
        <v>292</v>
      </c>
      <c r="G799" s="19">
        <v>0</v>
      </c>
      <c r="H799" s="19"/>
      <c r="I799" s="20">
        <v>0</v>
      </c>
      <c r="J799" s="12"/>
    </row>
    <row r="800" spans="1:10" ht="12.4" hidden="1" customHeight="1">
      <c r="A800" s="11"/>
      <c r="B800" s="1"/>
      <c r="C800" s="36"/>
      <c r="D800" s="209"/>
      <c r="E800" s="210"/>
      <c r="F800" s="41" t="s">
        <v>292</v>
      </c>
      <c r="G800" s="19">
        <v>0</v>
      </c>
      <c r="H800" s="19"/>
      <c r="I800" s="20">
        <v>0</v>
      </c>
      <c r="J800" s="12"/>
    </row>
    <row r="801" spans="1:10" ht="12.4" hidden="1" customHeight="1">
      <c r="A801" s="11"/>
      <c r="B801" s="1"/>
      <c r="C801" s="36"/>
      <c r="D801" s="209"/>
      <c r="E801" s="210"/>
      <c r="F801" s="41" t="s">
        <v>292</v>
      </c>
      <c r="G801" s="19">
        <v>0</v>
      </c>
      <c r="H801" s="19"/>
      <c r="I801" s="20">
        <v>0</v>
      </c>
      <c r="J801" s="12"/>
    </row>
    <row r="802" spans="1:10" ht="12.4" hidden="1" customHeight="1">
      <c r="A802" s="11"/>
      <c r="B802" s="1"/>
      <c r="C802" s="37"/>
      <c r="D802" s="209"/>
      <c r="E802" s="210"/>
      <c r="F802" s="41" t="s">
        <v>292</v>
      </c>
      <c r="G802" s="19">
        <v>0</v>
      </c>
      <c r="H802" s="19"/>
      <c r="I802" s="20">
        <v>0</v>
      </c>
      <c r="J802" s="12"/>
    </row>
    <row r="803" spans="1:10" ht="12" hidden="1" customHeight="1">
      <c r="A803" s="11"/>
      <c r="B803" s="1"/>
      <c r="C803" s="36"/>
      <c r="D803" s="209"/>
      <c r="E803" s="210"/>
      <c r="F803" s="41" t="s">
        <v>292</v>
      </c>
      <c r="G803" s="19">
        <v>0</v>
      </c>
      <c r="H803" s="19"/>
      <c r="I803" s="20">
        <v>0</v>
      </c>
      <c r="J803" s="12"/>
    </row>
    <row r="804" spans="1:10" ht="12.4" hidden="1" customHeight="1">
      <c r="A804" s="11"/>
      <c r="B804" s="1"/>
      <c r="C804" s="36"/>
      <c r="D804" s="209"/>
      <c r="E804" s="210"/>
      <c r="F804" s="41" t="s">
        <v>292</v>
      </c>
      <c r="G804" s="19">
        <v>0</v>
      </c>
      <c r="H804" s="19"/>
      <c r="I804" s="20">
        <v>0</v>
      </c>
      <c r="J804" s="12"/>
    </row>
    <row r="805" spans="1:10" ht="12.4" hidden="1" customHeight="1">
      <c r="A805" s="11"/>
      <c r="B805" s="1"/>
      <c r="C805" s="36"/>
      <c r="D805" s="209"/>
      <c r="E805" s="210"/>
      <c r="F805" s="41" t="s">
        <v>292</v>
      </c>
      <c r="G805" s="19">
        <v>0</v>
      </c>
      <c r="H805" s="19"/>
      <c r="I805" s="20">
        <v>0</v>
      </c>
      <c r="J805" s="12"/>
    </row>
    <row r="806" spans="1:10" ht="12.4" hidden="1" customHeight="1">
      <c r="A806" s="11"/>
      <c r="B806" s="1"/>
      <c r="C806" s="36"/>
      <c r="D806" s="209"/>
      <c r="E806" s="210"/>
      <c r="F806" s="41" t="s">
        <v>292</v>
      </c>
      <c r="G806" s="19">
        <v>0</v>
      </c>
      <c r="H806" s="19"/>
      <c r="I806" s="20">
        <v>0</v>
      </c>
      <c r="J806" s="12"/>
    </row>
    <row r="807" spans="1:10" ht="12.4" hidden="1" customHeight="1">
      <c r="A807" s="11"/>
      <c r="B807" s="1"/>
      <c r="C807" s="36"/>
      <c r="D807" s="209"/>
      <c r="E807" s="210"/>
      <c r="F807" s="41" t="s">
        <v>292</v>
      </c>
      <c r="G807" s="19">
        <v>0</v>
      </c>
      <c r="H807" s="19"/>
      <c r="I807" s="20">
        <v>0</v>
      </c>
      <c r="J807" s="12"/>
    </row>
    <row r="808" spans="1:10" ht="12.4" hidden="1" customHeight="1">
      <c r="A808" s="11"/>
      <c r="B808" s="1"/>
      <c r="C808" s="36"/>
      <c r="D808" s="209"/>
      <c r="E808" s="210"/>
      <c r="F808" s="41" t="s">
        <v>292</v>
      </c>
      <c r="G808" s="19">
        <v>0</v>
      </c>
      <c r="H808" s="19"/>
      <c r="I808" s="20">
        <v>0</v>
      </c>
      <c r="J808" s="12"/>
    </row>
    <row r="809" spans="1:10" ht="12.4" hidden="1" customHeight="1">
      <c r="A809" s="11"/>
      <c r="B809" s="1"/>
      <c r="C809" s="36"/>
      <c r="D809" s="209"/>
      <c r="E809" s="210"/>
      <c r="F809" s="41" t="s">
        <v>292</v>
      </c>
      <c r="G809" s="19">
        <v>0</v>
      </c>
      <c r="H809" s="19"/>
      <c r="I809" s="20">
        <v>0</v>
      </c>
      <c r="J809" s="12"/>
    </row>
    <row r="810" spans="1:10" ht="12.4" hidden="1" customHeight="1">
      <c r="A810" s="11"/>
      <c r="B810" s="1"/>
      <c r="C810" s="36"/>
      <c r="D810" s="209"/>
      <c r="E810" s="210"/>
      <c r="F810" s="41" t="s">
        <v>292</v>
      </c>
      <c r="G810" s="19">
        <v>0</v>
      </c>
      <c r="H810" s="19"/>
      <c r="I810" s="20">
        <v>0</v>
      </c>
      <c r="J810" s="12"/>
    </row>
    <row r="811" spans="1:10" ht="12.4" hidden="1" customHeight="1">
      <c r="A811" s="11"/>
      <c r="B811" s="1"/>
      <c r="C811" s="36"/>
      <c r="D811" s="209"/>
      <c r="E811" s="210"/>
      <c r="F811" s="41" t="s">
        <v>292</v>
      </c>
      <c r="G811" s="19">
        <v>0</v>
      </c>
      <c r="H811" s="19"/>
      <c r="I811" s="20">
        <v>0</v>
      </c>
      <c r="J811" s="12"/>
    </row>
    <row r="812" spans="1:10" ht="12.4" hidden="1" customHeight="1">
      <c r="A812" s="11"/>
      <c r="B812" s="1"/>
      <c r="C812" s="36"/>
      <c r="D812" s="209"/>
      <c r="E812" s="210"/>
      <c r="F812" s="41" t="s">
        <v>292</v>
      </c>
      <c r="G812" s="19">
        <v>0</v>
      </c>
      <c r="H812" s="19"/>
      <c r="I812" s="20">
        <v>0</v>
      </c>
      <c r="J812" s="12"/>
    </row>
    <row r="813" spans="1:10" ht="12.4" hidden="1" customHeight="1">
      <c r="A813" s="11"/>
      <c r="B813" s="1"/>
      <c r="C813" s="36"/>
      <c r="D813" s="209"/>
      <c r="E813" s="210"/>
      <c r="F813" s="41" t="s">
        <v>292</v>
      </c>
      <c r="G813" s="19">
        <v>0</v>
      </c>
      <c r="H813" s="19"/>
      <c r="I813" s="20">
        <v>0</v>
      </c>
      <c r="J813" s="12"/>
    </row>
    <row r="814" spans="1:10" ht="12.4" hidden="1" customHeight="1">
      <c r="A814" s="11"/>
      <c r="B814" s="1"/>
      <c r="C814" s="36"/>
      <c r="D814" s="209"/>
      <c r="E814" s="210"/>
      <c r="F814" s="41" t="s">
        <v>292</v>
      </c>
      <c r="G814" s="19">
        <v>0</v>
      </c>
      <c r="H814" s="19"/>
      <c r="I814" s="20">
        <v>0</v>
      </c>
      <c r="J814" s="12"/>
    </row>
    <row r="815" spans="1:10" ht="12.4" hidden="1" customHeight="1">
      <c r="A815" s="11"/>
      <c r="B815" s="1"/>
      <c r="C815" s="36"/>
      <c r="D815" s="209"/>
      <c r="E815" s="210"/>
      <c r="F815" s="41" t="s">
        <v>292</v>
      </c>
      <c r="G815" s="19">
        <v>0</v>
      </c>
      <c r="H815" s="19"/>
      <c r="I815" s="20">
        <v>0</v>
      </c>
      <c r="J815" s="12"/>
    </row>
    <row r="816" spans="1:10" ht="12.4" hidden="1" customHeight="1">
      <c r="A816" s="11"/>
      <c r="B816" s="1"/>
      <c r="C816" s="36"/>
      <c r="D816" s="209"/>
      <c r="E816" s="210"/>
      <c r="F816" s="41" t="s">
        <v>292</v>
      </c>
      <c r="G816" s="19">
        <v>0</v>
      </c>
      <c r="H816" s="19"/>
      <c r="I816" s="20">
        <v>0</v>
      </c>
      <c r="J816" s="12"/>
    </row>
    <row r="817" spans="1:10" ht="12.4" hidden="1" customHeight="1">
      <c r="A817" s="11"/>
      <c r="B817" s="1"/>
      <c r="C817" s="36"/>
      <c r="D817" s="209"/>
      <c r="E817" s="210"/>
      <c r="F817" s="41" t="s">
        <v>292</v>
      </c>
      <c r="G817" s="19">
        <v>0</v>
      </c>
      <c r="H817" s="19"/>
      <c r="I817" s="20">
        <v>0</v>
      </c>
      <c r="J817" s="12"/>
    </row>
    <row r="818" spans="1:10" ht="12.4" hidden="1" customHeight="1">
      <c r="A818" s="11"/>
      <c r="B818" s="1"/>
      <c r="C818" s="36"/>
      <c r="D818" s="209"/>
      <c r="E818" s="210"/>
      <c r="F818" s="41" t="s">
        <v>292</v>
      </c>
      <c r="G818" s="19">
        <v>0</v>
      </c>
      <c r="H818" s="19"/>
      <c r="I818" s="20">
        <v>0</v>
      </c>
      <c r="J818" s="12"/>
    </row>
    <row r="819" spans="1:10" ht="12.4" hidden="1" customHeight="1">
      <c r="A819" s="11"/>
      <c r="B819" s="1"/>
      <c r="C819" s="36"/>
      <c r="D819" s="209"/>
      <c r="E819" s="210"/>
      <c r="F819" s="41" t="s">
        <v>292</v>
      </c>
      <c r="G819" s="19">
        <v>0</v>
      </c>
      <c r="H819" s="19"/>
      <c r="I819" s="20">
        <v>0</v>
      </c>
      <c r="J819" s="12"/>
    </row>
    <row r="820" spans="1:10" ht="12.4" hidden="1" customHeight="1">
      <c r="A820" s="11"/>
      <c r="B820" s="1"/>
      <c r="C820" s="36"/>
      <c r="D820" s="209"/>
      <c r="E820" s="210"/>
      <c r="F820" s="41" t="s">
        <v>292</v>
      </c>
      <c r="G820" s="19">
        <v>0</v>
      </c>
      <c r="H820" s="19"/>
      <c r="I820" s="20">
        <v>0</v>
      </c>
      <c r="J820" s="12"/>
    </row>
    <row r="821" spans="1:10" ht="12.4" hidden="1" customHeight="1">
      <c r="A821" s="11"/>
      <c r="B821" s="1"/>
      <c r="C821" s="36"/>
      <c r="D821" s="209"/>
      <c r="E821" s="210"/>
      <c r="F821" s="41" t="s">
        <v>292</v>
      </c>
      <c r="G821" s="19">
        <v>0</v>
      </c>
      <c r="H821" s="19"/>
      <c r="I821" s="20">
        <v>0</v>
      </c>
      <c r="J821" s="12"/>
    </row>
    <row r="822" spans="1:10" ht="12.4" hidden="1" customHeight="1">
      <c r="A822" s="11"/>
      <c r="B822" s="1"/>
      <c r="C822" s="36"/>
      <c r="D822" s="209"/>
      <c r="E822" s="210"/>
      <c r="F822" s="41" t="s">
        <v>292</v>
      </c>
      <c r="G822" s="19">
        <v>0</v>
      </c>
      <c r="H822" s="19"/>
      <c r="I822" s="20">
        <v>0</v>
      </c>
      <c r="J822" s="12"/>
    </row>
    <row r="823" spans="1:10" ht="12.4" hidden="1" customHeight="1">
      <c r="A823" s="11"/>
      <c r="B823" s="1"/>
      <c r="C823" s="36"/>
      <c r="D823" s="209"/>
      <c r="E823" s="210"/>
      <c r="F823" s="41" t="s">
        <v>292</v>
      </c>
      <c r="G823" s="19">
        <v>0</v>
      </c>
      <c r="H823" s="19"/>
      <c r="I823" s="20">
        <v>0</v>
      </c>
      <c r="J823" s="12"/>
    </row>
    <row r="824" spans="1:10" ht="12.4" hidden="1" customHeight="1">
      <c r="A824" s="11"/>
      <c r="B824" s="1"/>
      <c r="C824" s="36"/>
      <c r="D824" s="209"/>
      <c r="E824" s="210"/>
      <c r="F824" s="41" t="s">
        <v>292</v>
      </c>
      <c r="G824" s="19">
        <v>0</v>
      </c>
      <c r="H824" s="19"/>
      <c r="I824" s="20">
        <v>0</v>
      </c>
      <c r="J824" s="12"/>
    </row>
    <row r="825" spans="1:10" ht="12.4" hidden="1" customHeight="1">
      <c r="A825" s="11"/>
      <c r="B825" s="1"/>
      <c r="C825" s="36"/>
      <c r="D825" s="209"/>
      <c r="E825" s="210"/>
      <c r="F825" s="41" t="s">
        <v>292</v>
      </c>
      <c r="G825" s="19">
        <v>0</v>
      </c>
      <c r="H825" s="19"/>
      <c r="I825" s="20">
        <v>0</v>
      </c>
      <c r="J825" s="12"/>
    </row>
    <row r="826" spans="1:10" ht="12.4" hidden="1" customHeight="1">
      <c r="A826" s="11"/>
      <c r="B826" s="1"/>
      <c r="C826" s="36"/>
      <c r="D826" s="209"/>
      <c r="E826" s="210"/>
      <c r="F826" s="41" t="s">
        <v>292</v>
      </c>
      <c r="G826" s="19">
        <v>0</v>
      </c>
      <c r="H826" s="19"/>
      <c r="I826" s="20">
        <v>0</v>
      </c>
      <c r="J826" s="12"/>
    </row>
    <row r="827" spans="1:10" ht="12.4" hidden="1" customHeight="1">
      <c r="A827" s="11"/>
      <c r="B827" s="1"/>
      <c r="C827" s="36"/>
      <c r="D827" s="209"/>
      <c r="E827" s="210"/>
      <c r="F827" s="41" t="s">
        <v>292</v>
      </c>
      <c r="G827" s="19">
        <v>0</v>
      </c>
      <c r="H827" s="19"/>
      <c r="I827" s="20">
        <v>0</v>
      </c>
      <c r="J827" s="12"/>
    </row>
    <row r="828" spans="1:10" ht="12.4" hidden="1" customHeight="1">
      <c r="A828" s="11"/>
      <c r="B828" s="1"/>
      <c r="C828" s="36"/>
      <c r="D828" s="209"/>
      <c r="E828" s="210"/>
      <c r="F828" s="41" t="s">
        <v>292</v>
      </c>
      <c r="G828" s="19">
        <v>0</v>
      </c>
      <c r="H828" s="19"/>
      <c r="I828" s="20">
        <v>0</v>
      </c>
      <c r="J828" s="12"/>
    </row>
    <row r="829" spans="1:10" ht="12.4" hidden="1" customHeight="1">
      <c r="A829" s="11"/>
      <c r="B829" s="1"/>
      <c r="C829" s="36"/>
      <c r="D829" s="209"/>
      <c r="E829" s="210"/>
      <c r="F829" s="41" t="s">
        <v>292</v>
      </c>
      <c r="G829" s="19">
        <v>0</v>
      </c>
      <c r="H829" s="19"/>
      <c r="I829" s="20">
        <v>0</v>
      </c>
      <c r="J829" s="12"/>
    </row>
    <row r="830" spans="1:10" ht="12.4" hidden="1" customHeight="1">
      <c r="A830" s="11"/>
      <c r="B830" s="1"/>
      <c r="C830" s="37"/>
      <c r="D830" s="209"/>
      <c r="E830" s="210"/>
      <c r="F830" s="41" t="s">
        <v>292</v>
      </c>
      <c r="G830" s="19">
        <v>0</v>
      </c>
      <c r="H830" s="19"/>
      <c r="I830" s="20">
        <v>0</v>
      </c>
      <c r="J830" s="12"/>
    </row>
    <row r="831" spans="1:10" ht="12" hidden="1" customHeight="1">
      <c r="A831" s="11"/>
      <c r="B831" s="1"/>
      <c r="C831" s="36"/>
      <c r="D831" s="209"/>
      <c r="E831" s="210"/>
      <c r="F831" s="41" t="s">
        <v>292</v>
      </c>
      <c r="G831" s="19">
        <v>0</v>
      </c>
      <c r="H831" s="19"/>
      <c r="I831" s="20">
        <v>0</v>
      </c>
      <c r="J831" s="12"/>
    </row>
    <row r="832" spans="1:10" ht="12.4" hidden="1" customHeight="1">
      <c r="A832" s="11"/>
      <c r="B832" s="1"/>
      <c r="C832" s="36"/>
      <c r="D832" s="209"/>
      <c r="E832" s="210"/>
      <c r="F832" s="41" t="s">
        <v>292</v>
      </c>
      <c r="G832" s="19">
        <v>0</v>
      </c>
      <c r="H832" s="19"/>
      <c r="I832" s="20">
        <v>0</v>
      </c>
      <c r="J832" s="12"/>
    </row>
    <row r="833" spans="1:10" ht="12.4" hidden="1" customHeight="1">
      <c r="A833" s="11"/>
      <c r="B833" s="1"/>
      <c r="C833" s="36"/>
      <c r="D833" s="209"/>
      <c r="E833" s="210"/>
      <c r="F833" s="41" t="s">
        <v>292</v>
      </c>
      <c r="G833" s="19">
        <v>0</v>
      </c>
      <c r="H833" s="19"/>
      <c r="I833" s="20">
        <v>0</v>
      </c>
      <c r="J833" s="12"/>
    </row>
    <row r="834" spans="1:10" ht="12.4" hidden="1" customHeight="1">
      <c r="A834" s="11"/>
      <c r="B834" s="1"/>
      <c r="C834" s="36"/>
      <c r="D834" s="209"/>
      <c r="E834" s="210"/>
      <c r="F834" s="41" t="s">
        <v>292</v>
      </c>
      <c r="G834" s="19">
        <v>0</v>
      </c>
      <c r="H834" s="19"/>
      <c r="I834" s="20">
        <v>0</v>
      </c>
      <c r="J834" s="12"/>
    </row>
    <row r="835" spans="1:10" ht="12.4" hidden="1" customHeight="1">
      <c r="A835" s="11"/>
      <c r="B835" s="1"/>
      <c r="C835" s="36"/>
      <c r="D835" s="209"/>
      <c r="E835" s="210"/>
      <c r="F835" s="41" t="s">
        <v>292</v>
      </c>
      <c r="G835" s="19">
        <v>0</v>
      </c>
      <c r="H835" s="19"/>
      <c r="I835" s="20">
        <v>0</v>
      </c>
      <c r="J835" s="12"/>
    </row>
    <row r="836" spans="1:10" ht="12.4" hidden="1" customHeight="1">
      <c r="A836" s="11"/>
      <c r="B836" s="1"/>
      <c r="C836" s="36"/>
      <c r="D836" s="209"/>
      <c r="E836" s="210"/>
      <c r="F836" s="41" t="s">
        <v>292</v>
      </c>
      <c r="G836" s="19">
        <v>0</v>
      </c>
      <c r="H836" s="19"/>
      <c r="I836" s="20">
        <v>0</v>
      </c>
      <c r="J836" s="12"/>
    </row>
    <row r="837" spans="1:10" ht="12.4" hidden="1" customHeight="1">
      <c r="A837" s="11"/>
      <c r="B837" s="1"/>
      <c r="C837" s="36"/>
      <c r="D837" s="209"/>
      <c r="E837" s="210"/>
      <c r="F837" s="41" t="s">
        <v>292</v>
      </c>
      <c r="G837" s="19">
        <v>0</v>
      </c>
      <c r="H837" s="19"/>
      <c r="I837" s="20">
        <v>0</v>
      </c>
      <c r="J837" s="12"/>
    </row>
    <row r="838" spans="1:10" ht="12.4" hidden="1" customHeight="1">
      <c r="A838" s="11"/>
      <c r="B838" s="1"/>
      <c r="C838" s="36"/>
      <c r="D838" s="209"/>
      <c r="E838" s="210"/>
      <c r="F838" s="41" t="s">
        <v>292</v>
      </c>
      <c r="G838" s="19">
        <v>0</v>
      </c>
      <c r="H838" s="19"/>
      <c r="I838" s="20">
        <v>0</v>
      </c>
      <c r="J838" s="12"/>
    </row>
    <row r="839" spans="1:10" ht="12.4" hidden="1" customHeight="1">
      <c r="A839" s="11"/>
      <c r="B839" s="1"/>
      <c r="C839" s="36"/>
      <c r="D839" s="209"/>
      <c r="E839" s="210"/>
      <c r="F839" s="41" t="s">
        <v>292</v>
      </c>
      <c r="G839" s="19">
        <v>0</v>
      </c>
      <c r="H839" s="19"/>
      <c r="I839" s="20">
        <v>0</v>
      </c>
      <c r="J839" s="12"/>
    </row>
    <row r="840" spans="1:10" ht="12.4" hidden="1" customHeight="1">
      <c r="A840" s="11"/>
      <c r="B840" s="1"/>
      <c r="C840" s="36"/>
      <c r="D840" s="209"/>
      <c r="E840" s="210"/>
      <c r="F840" s="41" t="s">
        <v>292</v>
      </c>
      <c r="G840" s="19">
        <v>0</v>
      </c>
      <c r="H840" s="19"/>
      <c r="I840" s="20">
        <v>0</v>
      </c>
      <c r="J840" s="12"/>
    </row>
    <row r="841" spans="1:10" ht="12.4" hidden="1" customHeight="1">
      <c r="A841" s="11"/>
      <c r="B841" s="1"/>
      <c r="C841" s="36"/>
      <c r="D841" s="209"/>
      <c r="E841" s="210"/>
      <c r="F841" s="41" t="s">
        <v>292</v>
      </c>
      <c r="G841" s="19">
        <v>0</v>
      </c>
      <c r="H841" s="19"/>
      <c r="I841" s="20">
        <v>0</v>
      </c>
      <c r="J841" s="12"/>
    </row>
    <row r="842" spans="1:10" ht="12.4" hidden="1" customHeight="1">
      <c r="A842" s="11"/>
      <c r="B842" s="1"/>
      <c r="C842" s="36"/>
      <c r="D842" s="209"/>
      <c r="E842" s="210"/>
      <c r="F842" s="41" t="s">
        <v>292</v>
      </c>
      <c r="G842" s="19">
        <v>0</v>
      </c>
      <c r="H842" s="19"/>
      <c r="I842" s="20">
        <v>0</v>
      </c>
      <c r="J842" s="12"/>
    </row>
    <row r="843" spans="1:10" ht="12.4" hidden="1" customHeight="1">
      <c r="A843" s="11"/>
      <c r="B843" s="1"/>
      <c r="C843" s="36"/>
      <c r="D843" s="209"/>
      <c r="E843" s="210"/>
      <c r="F843" s="41" t="s">
        <v>292</v>
      </c>
      <c r="G843" s="19">
        <v>0</v>
      </c>
      <c r="H843" s="19"/>
      <c r="I843" s="20">
        <v>0</v>
      </c>
      <c r="J843" s="12"/>
    </row>
    <row r="844" spans="1:10" ht="12.4" hidden="1" customHeight="1">
      <c r="A844" s="11"/>
      <c r="B844" s="1"/>
      <c r="C844" s="36"/>
      <c r="D844" s="209"/>
      <c r="E844" s="210"/>
      <c r="F844" s="41" t="s">
        <v>292</v>
      </c>
      <c r="G844" s="19">
        <v>0</v>
      </c>
      <c r="H844" s="19"/>
      <c r="I844" s="20">
        <v>0</v>
      </c>
      <c r="J844" s="12"/>
    </row>
    <row r="845" spans="1:10" ht="12.4" hidden="1" customHeight="1">
      <c r="A845" s="11"/>
      <c r="B845" s="1"/>
      <c r="C845" s="36"/>
      <c r="D845" s="209"/>
      <c r="E845" s="210"/>
      <c r="F845" s="41" t="s">
        <v>292</v>
      </c>
      <c r="G845" s="19">
        <v>0</v>
      </c>
      <c r="H845" s="19"/>
      <c r="I845" s="20">
        <v>0</v>
      </c>
      <c r="J845" s="12"/>
    </row>
    <row r="846" spans="1:10" ht="12.4" hidden="1" customHeight="1">
      <c r="A846" s="11"/>
      <c r="B846" s="1"/>
      <c r="C846" s="37"/>
      <c r="D846" s="209"/>
      <c r="E846" s="210"/>
      <c r="F846" s="41" t="s">
        <v>292</v>
      </c>
      <c r="G846" s="19">
        <v>0</v>
      </c>
      <c r="H846" s="19"/>
      <c r="I846" s="20">
        <v>0</v>
      </c>
      <c r="J846" s="12"/>
    </row>
    <row r="847" spans="1:10" ht="12.4" hidden="1" customHeight="1">
      <c r="A847" s="11"/>
      <c r="B847" s="1"/>
      <c r="C847" s="37"/>
      <c r="D847" s="209"/>
      <c r="E847" s="210"/>
      <c r="F847" s="41" t="s">
        <v>292</v>
      </c>
      <c r="G847" s="19">
        <v>0</v>
      </c>
      <c r="H847" s="19"/>
      <c r="I847" s="20">
        <v>0</v>
      </c>
      <c r="J847" s="12"/>
    </row>
    <row r="848" spans="1:10" ht="12.4" hidden="1" customHeight="1">
      <c r="A848" s="11"/>
      <c r="B848" s="1"/>
      <c r="C848" s="36"/>
      <c r="D848" s="209"/>
      <c r="E848" s="210"/>
      <c r="F848" s="41" t="s">
        <v>292</v>
      </c>
      <c r="G848" s="19">
        <v>0</v>
      </c>
      <c r="H848" s="19"/>
      <c r="I848" s="20">
        <v>0</v>
      </c>
      <c r="J848" s="12"/>
    </row>
    <row r="849" spans="1:10" ht="12.4" hidden="1" customHeight="1">
      <c r="A849" s="11"/>
      <c r="B849" s="1"/>
      <c r="C849" s="36"/>
      <c r="D849" s="209"/>
      <c r="E849" s="210"/>
      <c r="F849" s="41" t="s">
        <v>292</v>
      </c>
      <c r="G849" s="19">
        <v>0</v>
      </c>
      <c r="H849" s="19"/>
      <c r="I849" s="20">
        <v>0</v>
      </c>
      <c r="J849" s="12"/>
    </row>
    <row r="850" spans="1:10" ht="12.4" hidden="1" customHeight="1">
      <c r="A850" s="11"/>
      <c r="B850" s="1"/>
      <c r="C850" s="36"/>
      <c r="D850" s="209"/>
      <c r="E850" s="210"/>
      <c r="F850" s="41" t="s">
        <v>292</v>
      </c>
      <c r="G850" s="19">
        <v>0</v>
      </c>
      <c r="H850" s="19"/>
      <c r="I850" s="20">
        <v>0</v>
      </c>
      <c r="J850" s="12"/>
    </row>
    <row r="851" spans="1:10" ht="12.4" hidden="1" customHeight="1">
      <c r="A851" s="11"/>
      <c r="B851" s="1"/>
      <c r="C851" s="36"/>
      <c r="D851" s="209"/>
      <c r="E851" s="210"/>
      <c r="F851" s="41" t="s">
        <v>292</v>
      </c>
      <c r="G851" s="19">
        <v>0</v>
      </c>
      <c r="H851" s="19"/>
      <c r="I851" s="20">
        <v>0</v>
      </c>
      <c r="J851" s="12"/>
    </row>
    <row r="852" spans="1:10" ht="12.4" hidden="1" customHeight="1">
      <c r="A852" s="11"/>
      <c r="B852" s="1"/>
      <c r="C852" s="36"/>
      <c r="D852" s="209"/>
      <c r="E852" s="210"/>
      <c r="F852" s="41" t="s">
        <v>292</v>
      </c>
      <c r="G852" s="19">
        <v>0</v>
      </c>
      <c r="H852" s="19"/>
      <c r="I852" s="20">
        <v>0</v>
      </c>
      <c r="J852" s="12"/>
    </row>
    <row r="853" spans="1:10" ht="12.4" hidden="1" customHeight="1">
      <c r="A853" s="11"/>
      <c r="B853" s="1"/>
      <c r="C853" s="36"/>
      <c r="D853" s="209"/>
      <c r="E853" s="210"/>
      <c r="F853" s="41" t="s">
        <v>292</v>
      </c>
      <c r="G853" s="19">
        <v>0</v>
      </c>
      <c r="H853" s="19"/>
      <c r="I853" s="20">
        <v>0</v>
      </c>
      <c r="J853" s="12"/>
    </row>
    <row r="854" spans="1:10" ht="12.4" hidden="1" customHeight="1">
      <c r="A854" s="11"/>
      <c r="B854" s="1"/>
      <c r="C854" s="36"/>
      <c r="D854" s="209"/>
      <c r="E854" s="210"/>
      <c r="F854" s="41" t="s">
        <v>292</v>
      </c>
      <c r="G854" s="19">
        <v>0</v>
      </c>
      <c r="H854" s="19"/>
      <c r="I854" s="20">
        <v>0</v>
      </c>
      <c r="J854" s="12"/>
    </row>
    <row r="855" spans="1:10" ht="12.4" hidden="1" customHeight="1">
      <c r="A855" s="11"/>
      <c r="B855" s="1"/>
      <c r="C855" s="36"/>
      <c r="D855" s="209"/>
      <c r="E855" s="210"/>
      <c r="F855" s="41" t="s">
        <v>292</v>
      </c>
      <c r="G855" s="19">
        <v>0</v>
      </c>
      <c r="H855" s="19"/>
      <c r="I855" s="20">
        <v>0</v>
      </c>
      <c r="J855" s="12"/>
    </row>
    <row r="856" spans="1:10" ht="12.4" hidden="1" customHeight="1">
      <c r="A856" s="11"/>
      <c r="B856" s="1"/>
      <c r="C856" s="36"/>
      <c r="D856" s="209"/>
      <c r="E856" s="210"/>
      <c r="F856" s="41" t="s">
        <v>292</v>
      </c>
      <c r="G856" s="19">
        <v>0</v>
      </c>
      <c r="H856" s="19"/>
      <c r="I856" s="20">
        <v>0</v>
      </c>
      <c r="J856" s="12"/>
    </row>
    <row r="857" spans="1:10" ht="12.4" hidden="1" customHeight="1">
      <c r="A857" s="11"/>
      <c r="B857" s="1"/>
      <c r="C857" s="36"/>
      <c r="D857" s="209"/>
      <c r="E857" s="210"/>
      <c r="F857" s="41" t="s">
        <v>292</v>
      </c>
      <c r="G857" s="19">
        <v>0</v>
      </c>
      <c r="H857" s="19"/>
      <c r="I857" s="20">
        <v>0</v>
      </c>
      <c r="J857" s="12"/>
    </row>
    <row r="858" spans="1:10" ht="12.4" hidden="1" customHeight="1">
      <c r="A858" s="11"/>
      <c r="B858" s="1"/>
      <c r="C858" s="37"/>
      <c r="D858" s="209"/>
      <c r="E858" s="210"/>
      <c r="F858" s="41" t="s">
        <v>292</v>
      </c>
      <c r="G858" s="19">
        <v>0</v>
      </c>
      <c r="H858" s="19"/>
      <c r="I858" s="20">
        <v>0</v>
      </c>
      <c r="J858" s="12"/>
    </row>
    <row r="859" spans="1:10" ht="12" hidden="1" customHeight="1">
      <c r="A859" s="11"/>
      <c r="B859" s="1"/>
      <c r="C859" s="36"/>
      <c r="D859" s="209"/>
      <c r="E859" s="210"/>
      <c r="F859" s="41" t="s">
        <v>292</v>
      </c>
      <c r="G859" s="19">
        <v>0</v>
      </c>
      <c r="H859" s="19"/>
      <c r="I859" s="20">
        <v>0</v>
      </c>
      <c r="J859" s="12"/>
    </row>
    <row r="860" spans="1:10" ht="12.4" hidden="1" customHeight="1">
      <c r="A860" s="11"/>
      <c r="B860" s="1"/>
      <c r="C860" s="36"/>
      <c r="D860" s="209"/>
      <c r="E860" s="210"/>
      <c r="F860" s="41" t="s">
        <v>292</v>
      </c>
      <c r="G860" s="19">
        <v>0</v>
      </c>
      <c r="H860" s="19"/>
      <c r="I860" s="20">
        <v>0</v>
      </c>
      <c r="J860" s="12"/>
    </row>
    <row r="861" spans="1:10" ht="12.4" hidden="1" customHeight="1">
      <c r="A861" s="11"/>
      <c r="B861" s="1"/>
      <c r="C861" s="36"/>
      <c r="D861" s="209"/>
      <c r="E861" s="210"/>
      <c r="F861" s="41" t="s">
        <v>292</v>
      </c>
      <c r="G861" s="19">
        <v>0</v>
      </c>
      <c r="H861" s="19"/>
      <c r="I861" s="20">
        <v>0</v>
      </c>
      <c r="J861" s="12"/>
    </row>
    <row r="862" spans="1:10" ht="12.4" hidden="1" customHeight="1">
      <c r="A862" s="11"/>
      <c r="B862" s="1"/>
      <c r="C862" s="36"/>
      <c r="D862" s="209"/>
      <c r="E862" s="210"/>
      <c r="F862" s="41" t="s">
        <v>292</v>
      </c>
      <c r="G862" s="19">
        <v>0</v>
      </c>
      <c r="H862" s="19"/>
      <c r="I862" s="20">
        <v>0</v>
      </c>
      <c r="J862" s="12"/>
    </row>
    <row r="863" spans="1:10" ht="12.4" hidden="1" customHeight="1">
      <c r="A863" s="11"/>
      <c r="B863" s="1"/>
      <c r="C863" s="36"/>
      <c r="D863" s="209"/>
      <c r="E863" s="210"/>
      <c r="F863" s="41" t="s">
        <v>292</v>
      </c>
      <c r="G863" s="19">
        <v>0</v>
      </c>
      <c r="H863" s="19"/>
      <c r="I863" s="20">
        <v>0</v>
      </c>
      <c r="J863" s="12"/>
    </row>
    <row r="864" spans="1:10" ht="12.4" hidden="1" customHeight="1">
      <c r="A864" s="11"/>
      <c r="B864" s="1"/>
      <c r="C864" s="36"/>
      <c r="D864" s="209"/>
      <c r="E864" s="210"/>
      <c r="F864" s="41" t="s">
        <v>292</v>
      </c>
      <c r="G864" s="19">
        <v>0</v>
      </c>
      <c r="H864" s="19"/>
      <c r="I864" s="20">
        <v>0</v>
      </c>
      <c r="J864" s="12"/>
    </row>
    <row r="865" spans="1:10" ht="12.4" hidden="1" customHeight="1">
      <c r="A865" s="11"/>
      <c r="B865" s="1"/>
      <c r="C865" s="36"/>
      <c r="D865" s="209"/>
      <c r="E865" s="210"/>
      <c r="F865" s="41" t="s">
        <v>292</v>
      </c>
      <c r="G865" s="19">
        <v>0</v>
      </c>
      <c r="H865" s="19"/>
      <c r="I865" s="20">
        <v>0</v>
      </c>
      <c r="J865" s="12"/>
    </row>
    <row r="866" spans="1:10" ht="12.4" hidden="1" customHeight="1">
      <c r="A866" s="11"/>
      <c r="B866" s="1"/>
      <c r="C866" s="36"/>
      <c r="D866" s="209"/>
      <c r="E866" s="210"/>
      <c r="F866" s="41" t="s">
        <v>292</v>
      </c>
      <c r="G866" s="19">
        <v>0</v>
      </c>
      <c r="H866" s="19"/>
      <c r="I866" s="20">
        <v>0</v>
      </c>
      <c r="J866" s="12"/>
    </row>
    <row r="867" spans="1:10" ht="12.4" hidden="1" customHeight="1">
      <c r="A867" s="11"/>
      <c r="B867" s="1"/>
      <c r="C867" s="36"/>
      <c r="D867" s="209"/>
      <c r="E867" s="210"/>
      <c r="F867" s="41" t="s">
        <v>292</v>
      </c>
      <c r="G867" s="19">
        <v>0</v>
      </c>
      <c r="H867" s="19"/>
      <c r="I867" s="20">
        <v>0</v>
      </c>
      <c r="J867" s="12"/>
    </row>
    <row r="868" spans="1:10" ht="12.4" hidden="1" customHeight="1">
      <c r="A868" s="11"/>
      <c r="B868" s="1"/>
      <c r="C868" s="36"/>
      <c r="D868" s="209"/>
      <c r="E868" s="210"/>
      <c r="F868" s="41" t="s">
        <v>292</v>
      </c>
      <c r="G868" s="19">
        <v>0</v>
      </c>
      <c r="H868" s="19"/>
      <c r="I868" s="20">
        <v>0</v>
      </c>
      <c r="J868" s="12"/>
    </row>
    <row r="869" spans="1:10" ht="12.4" hidden="1" customHeight="1">
      <c r="A869" s="11"/>
      <c r="B869" s="1"/>
      <c r="C869" s="36"/>
      <c r="D869" s="209"/>
      <c r="E869" s="210"/>
      <c r="F869" s="41" t="s">
        <v>292</v>
      </c>
      <c r="G869" s="19">
        <v>0</v>
      </c>
      <c r="H869" s="19"/>
      <c r="I869" s="20">
        <v>0</v>
      </c>
      <c r="J869" s="12"/>
    </row>
    <row r="870" spans="1:10" ht="12.4" hidden="1" customHeight="1">
      <c r="A870" s="11"/>
      <c r="B870" s="1"/>
      <c r="C870" s="36"/>
      <c r="D870" s="209"/>
      <c r="E870" s="210"/>
      <c r="F870" s="41" t="s">
        <v>292</v>
      </c>
      <c r="G870" s="19">
        <v>0</v>
      </c>
      <c r="H870" s="19"/>
      <c r="I870" s="20">
        <v>0</v>
      </c>
      <c r="J870" s="12"/>
    </row>
    <row r="871" spans="1:10" ht="12.4" hidden="1" customHeight="1">
      <c r="A871" s="11"/>
      <c r="B871" s="1"/>
      <c r="C871" s="36"/>
      <c r="D871" s="209"/>
      <c r="E871" s="210"/>
      <c r="F871" s="41" t="s">
        <v>292</v>
      </c>
      <c r="G871" s="19">
        <v>0</v>
      </c>
      <c r="H871" s="19"/>
      <c r="I871" s="20">
        <v>0</v>
      </c>
      <c r="J871" s="12"/>
    </row>
    <row r="872" spans="1:10" ht="12.4" hidden="1" customHeight="1">
      <c r="A872" s="11"/>
      <c r="B872" s="1"/>
      <c r="C872" s="36"/>
      <c r="D872" s="209"/>
      <c r="E872" s="210"/>
      <c r="F872" s="41" t="s">
        <v>292</v>
      </c>
      <c r="G872" s="19">
        <v>0</v>
      </c>
      <c r="H872" s="19"/>
      <c r="I872" s="20">
        <v>0</v>
      </c>
      <c r="J872" s="12"/>
    </row>
    <row r="873" spans="1:10" ht="12.4" hidden="1" customHeight="1">
      <c r="A873" s="11"/>
      <c r="B873" s="1"/>
      <c r="C873" s="36"/>
      <c r="D873" s="209"/>
      <c r="E873" s="210"/>
      <c r="F873" s="41" t="s">
        <v>292</v>
      </c>
      <c r="G873" s="19">
        <v>0</v>
      </c>
      <c r="H873" s="19"/>
      <c r="I873" s="20">
        <v>0</v>
      </c>
      <c r="J873" s="12"/>
    </row>
    <row r="874" spans="1:10" ht="12.4" hidden="1" customHeight="1">
      <c r="A874" s="11"/>
      <c r="B874" s="1"/>
      <c r="C874" s="36"/>
      <c r="D874" s="209"/>
      <c r="E874" s="210"/>
      <c r="F874" s="41" t="s">
        <v>292</v>
      </c>
      <c r="G874" s="19">
        <v>0</v>
      </c>
      <c r="H874" s="19"/>
      <c r="I874" s="20">
        <v>0</v>
      </c>
      <c r="J874" s="12"/>
    </row>
    <row r="875" spans="1:10" ht="12.4" hidden="1" customHeight="1">
      <c r="A875" s="11"/>
      <c r="B875" s="1"/>
      <c r="C875" s="36"/>
      <c r="D875" s="209"/>
      <c r="E875" s="210"/>
      <c r="F875" s="41" t="s">
        <v>292</v>
      </c>
      <c r="G875" s="19">
        <v>0</v>
      </c>
      <c r="H875" s="19"/>
      <c r="I875" s="20">
        <v>0</v>
      </c>
      <c r="J875" s="12"/>
    </row>
    <row r="876" spans="1:10" ht="12.4" hidden="1" customHeight="1">
      <c r="A876" s="11"/>
      <c r="B876" s="1"/>
      <c r="C876" s="36"/>
      <c r="D876" s="209"/>
      <c r="E876" s="210"/>
      <c r="F876" s="41" t="s">
        <v>292</v>
      </c>
      <c r="G876" s="19">
        <v>0</v>
      </c>
      <c r="H876" s="19"/>
      <c r="I876" s="20">
        <v>0</v>
      </c>
      <c r="J876" s="12"/>
    </row>
    <row r="877" spans="1:10" ht="12.4" hidden="1" customHeight="1">
      <c r="A877" s="11"/>
      <c r="B877" s="1"/>
      <c r="C877" s="36"/>
      <c r="D877" s="209"/>
      <c r="E877" s="210"/>
      <c r="F877" s="41" t="s">
        <v>292</v>
      </c>
      <c r="G877" s="19">
        <v>0</v>
      </c>
      <c r="H877" s="19"/>
      <c r="I877" s="20">
        <v>0</v>
      </c>
      <c r="J877" s="12"/>
    </row>
    <row r="878" spans="1:10" ht="12.4" hidden="1" customHeight="1">
      <c r="A878" s="11"/>
      <c r="B878" s="1"/>
      <c r="C878" s="36"/>
      <c r="D878" s="209"/>
      <c r="E878" s="210"/>
      <c r="F878" s="41" t="s">
        <v>292</v>
      </c>
      <c r="G878" s="19">
        <v>0</v>
      </c>
      <c r="H878" s="19"/>
      <c r="I878" s="20">
        <v>0</v>
      </c>
      <c r="J878" s="12"/>
    </row>
    <row r="879" spans="1:10" ht="12.4" hidden="1" customHeight="1">
      <c r="A879" s="11"/>
      <c r="B879" s="1"/>
      <c r="C879" s="36"/>
      <c r="D879" s="209"/>
      <c r="E879" s="210"/>
      <c r="F879" s="41" t="s">
        <v>292</v>
      </c>
      <c r="G879" s="19">
        <v>0</v>
      </c>
      <c r="H879" s="19"/>
      <c r="I879" s="20">
        <v>0</v>
      </c>
      <c r="J879" s="12"/>
    </row>
    <row r="880" spans="1:10" ht="12.4" hidden="1" customHeight="1">
      <c r="A880" s="11"/>
      <c r="B880" s="1"/>
      <c r="C880" s="36"/>
      <c r="D880" s="209"/>
      <c r="E880" s="210"/>
      <c r="F880" s="41" t="s">
        <v>292</v>
      </c>
      <c r="G880" s="19">
        <v>0</v>
      </c>
      <c r="H880" s="19"/>
      <c r="I880" s="20">
        <v>0</v>
      </c>
      <c r="J880" s="12"/>
    </row>
    <row r="881" spans="1:10" ht="12.4" hidden="1" customHeight="1">
      <c r="A881" s="11"/>
      <c r="B881" s="1"/>
      <c r="C881" s="36"/>
      <c r="D881" s="209"/>
      <c r="E881" s="210"/>
      <c r="F881" s="41" t="s">
        <v>292</v>
      </c>
      <c r="G881" s="19">
        <v>0</v>
      </c>
      <c r="H881" s="19"/>
      <c r="I881" s="20">
        <v>0</v>
      </c>
      <c r="J881" s="12"/>
    </row>
    <row r="882" spans="1:10" ht="12.4" hidden="1" customHeight="1">
      <c r="A882" s="11"/>
      <c r="B882" s="1"/>
      <c r="C882" s="36"/>
      <c r="D882" s="209"/>
      <c r="E882" s="210"/>
      <c r="F882" s="41" t="s">
        <v>292</v>
      </c>
      <c r="G882" s="19">
        <v>0</v>
      </c>
      <c r="H882" s="19"/>
      <c r="I882" s="20">
        <v>0</v>
      </c>
      <c r="J882" s="12"/>
    </row>
    <row r="883" spans="1:10" ht="12.4" hidden="1" customHeight="1">
      <c r="A883" s="11"/>
      <c r="B883" s="1"/>
      <c r="C883" s="36"/>
      <c r="D883" s="209"/>
      <c r="E883" s="210"/>
      <c r="F883" s="41" t="s">
        <v>292</v>
      </c>
      <c r="G883" s="19">
        <v>0</v>
      </c>
      <c r="H883" s="19"/>
      <c r="I883" s="20">
        <v>0</v>
      </c>
      <c r="J883" s="12"/>
    </row>
    <row r="884" spans="1:10" ht="12.4" hidden="1" customHeight="1">
      <c r="A884" s="11"/>
      <c r="B884" s="1"/>
      <c r="C884" s="36"/>
      <c r="D884" s="209"/>
      <c r="E884" s="210"/>
      <c r="F884" s="41" t="s">
        <v>292</v>
      </c>
      <c r="G884" s="19">
        <v>0</v>
      </c>
      <c r="H884" s="19"/>
      <c r="I884" s="20">
        <v>0</v>
      </c>
      <c r="J884" s="12"/>
    </row>
    <row r="885" spans="1:10" ht="12.4" hidden="1" customHeight="1">
      <c r="A885" s="11"/>
      <c r="B885" s="1"/>
      <c r="C885" s="36"/>
      <c r="D885" s="209"/>
      <c r="E885" s="210"/>
      <c r="F885" s="41" t="s">
        <v>292</v>
      </c>
      <c r="G885" s="19">
        <v>0</v>
      </c>
      <c r="H885" s="19"/>
      <c r="I885" s="20">
        <v>0</v>
      </c>
      <c r="J885" s="12"/>
    </row>
    <row r="886" spans="1:10" ht="12.4" hidden="1" customHeight="1">
      <c r="A886" s="11"/>
      <c r="B886" s="1"/>
      <c r="C886" s="37"/>
      <c r="D886" s="209"/>
      <c r="E886" s="210"/>
      <c r="F886" s="41" t="s">
        <v>292</v>
      </c>
      <c r="G886" s="19">
        <v>0</v>
      </c>
      <c r="H886" s="19"/>
      <c r="I886" s="20">
        <v>0</v>
      </c>
      <c r="J886" s="12"/>
    </row>
    <row r="887" spans="1:10" ht="12" hidden="1" customHeight="1">
      <c r="A887" s="11"/>
      <c r="B887" s="1"/>
      <c r="C887" s="36"/>
      <c r="D887" s="209"/>
      <c r="E887" s="210"/>
      <c r="F887" s="41" t="s">
        <v>292</v>
      </c>
      <c r="G887" s="19">
        <v>0</v>
      </c>
      <c r="H887" s="19"/>
      <c r="I887" s="20">
        <v>0</v>
      </c>
      <c r="J887" s="12"/>
    </row>
    <row r="888" spans="1:10" ht="12.4" hidden="1" customHeight="1">
      <c r="A888" s="11"/>
      <c r="B888" s="1"/>
      <c r="C888" s="36"/>
      <c r="D888" s="209"/>
      <c r="E888" s="210"/>
      <c r="F888" s="41" t="s">
        <v>292</v>
      </c>
      <c r="G888" s="19">
        <v>0</v>
      </c>
      <c r="H888" s="19"/>
      <c r="I888" s="20">
        <v>0</v>
      </c>
      <c r="J888" s="12"/>
    </row>
    <row r="889" spans="1:10" ht="12.4" hidden="1" customHeight="1">
      <c r="A889" s="11"/>
      <c r="B889" s="1"/>
      <c r="C889" s="36"/>
      <c r="D889" s="209"/>
      <c r="E889" s="210"/>
      <c r="F889" s="41" t="s">
        <v>292</v>
      </c>
      <c r="G889" s="19">
        <v>0</v>
      </c>
      <c r="H889" s="19"/>
      <c r="I889" s="20">
        <v>0</v>
      </c>
      <c r="J889" s="12"/>
    </row>
    <row r="890" spans="1:10" ht="12.4" hidden="1" customHeight="1">
      <c r="A890" s="11"/>
      <c r="B890" s="1"/>
      <c r="C890" s="36"/>
      <c r="D890" s="209"/>
      <c r="E890" s="210"/>
      <c r="F890" s="41" t="s">
        <v>292</v>
      </c>
      <c r="G890" s="19">
        <v>0</v>
      </c>
      <c r="H890" s="19"/>
      <c r="I890" s="20">
        <v>0</v>
      </c>
      <c r="J890" s="12"/>
    </row>
    <row r="891" spans="1:10" ht="12.4" hidden="1" customHeight="1">
      <c r="A891" s="11"/>
      <c r="B891" s="1"/>
      <c r="C891" s="36"/>
      <c r="D891" s="209"/>
      <c r="E891" s="210"/>
      <c r="F891" s="41" t="s">
        <v>292</v>
      </c>
      <c r="G891" s="19">
        <v>0</v>
      </c>
      <c r="H891" s="19"/>
      <c r="I891" s="20">
        <v>0</v>
      </c>
      <c r="J891" s="12"/>
    </row>
    <row r="892" spans="1:10" ht="12.4" hidden="1" customHeight="1">
      <c r="A892" s="11"/>
      <c r="B892" s="1"/>
      <c r="C892" s="36"/>
      <c r="D892" s="209"/>
      <c r="E892" s="210"/>
      <c r="F892" s="41" t="s">
        <v>292</v>
      </c>
      <c r="G892" s="19">
        <v>0</v>
      </c>
      <c r="H892" s="19"/>
      <c r="I892" s="20">
        <v>0</v>
      </c>
      <c r="J892" s="12"/>
    </row>
    <row r="893" spans="1:10" ht="12.4" hidden="1" customHeight="1">
      <c r="A893" s="11"/>
      <c r="B893" s="1"/>
      <c r="C893" s="36"/>
      <c r="D893" s="209"/>
      <c r="E893" s="210"/>
      <c r="F893" s="41" t="s">
        <v>292</v>
      </c>
      <c r="G893" s="19">
        <v>0</v>
      </c>
      <c r="H893" s="19"/>
      <c r="I893" s="20">
        <v>0</v>
      </c>
      <c r="J893" s="12"/>
    </row>
    <row r="894" spans="1:10" ht="12.4" hidden="1" customHeight="1">
      <c r="A894" s="11"/>
      <c r="B894" s="1"/>
      <c r="C894" s="36"/>
      <c r="D894" s="209"/>
      <c r="E894" s="210"/>
      <c r="F894" s="41" t="s">
        <v>292</v>
      </c>
      <c r="G894" s="19">
        <v>0</v>
      </c>
      <c r="H894" s="19"/>
      <c r="I894" s="20">
        <v>0</v>
      </c>
      <c r="J894" s="12"/>
    </row>
    <row r="895" spans="1:10" ht="12.4" hidden="1" customHeight="1">
      <c r="A895" s="11"/>
      <c r="B895" s="1"/>
      <c r="C895" s="36"/>
      <c r="D895" s="209"/>
      <c r="E895" s="210"/>
      <c r="F895" s="41" t="s">
        <v>292</v>
      </c>
      <c r="G895" s="19">
        <v>0</v>
      </c>
      <c r="H895" s="19"/>
      <c r="I895" s="20">
        <v>0</v>
      </c>
      <c r="J895" s="12"/>
    </row>
    <row r="896" spans="1:10" ht="12.4" hidden="1" customHeight="1">
      <c r="A896" s="11"/>
      <c r="B896" s="1"/>
      <c r="C896" s="36"/>
      <c r="D896" s="209"/>
      <c r="E896" s="210"/>
      <c r="F896" s="41" t="s">
        <v>292</v>
      </c>
      <c r="G896" s="19">
        <v>0</v>
      </c>
      <c r="H896" s="19"/>
      <c r="I896" s="20">
        <v>0</v>
      </c>
      <c r="J896" s="12"/>
    </row>
    <row r="897" spans="1:10" ht="12.4" hidden="1" customHeight="1">
      <c r="A897" s="11"/>
      <c r="B897" s="1"/>
      <c r="C897" s="36"/>
      <c r="D897" s="209"/>
      <c r="E897" s="210"/>
      <c r="F897" s="41" t="s">
        <v>292</v>
      </c>
      <c r="G897" s="19">
        <v>0</v>
      </c>
      <c r="H897" s="19"/>
      <c r="I897" s="20">
        <v>0</v>
      </c>
      <c r="J897" s="12"/>
    </row>
    <row r="898" spans="1:10" ht="12.4" hidden="1" customHeight="1">
      <c r="A898" s="11"/>
      <c r="B898" s="1"/>
      <c r="C898" s="36"/>
      <c r="D898" s="209"/>
      <c r="E898" s="210"/>
      <c r="F898" s="41" t="s">
        <v>292</v>
      </c>
      <c r="G898" s="19">
        <v>0</v>
      </c>
      <c r="H898" s="19"/>
      <c r="I898" s="20">
        <v>0</v>
      </c>
      <c r="J898" s="12"/>
    </row>
    <row r="899" spans="1:10" ht="12.4" hidden="1" customHeight="1">
      <c r="A899" s="11"/>
      <c r="B899" s="1"/>
      <c r="C899" s="36"/>
      <c r="D899" s="209"/>
      <c r="E899" s="210"/>
      <c r="F899" s="41" t="s">
        <v>292</v>
      </c>
      <c r="G899" s="19">
        <v>0</v>
      </c>
      <c r="H899" s="19"/>
      <c r="I899" s="20">
        <v>0</v>
      </c>
      <c r="J899" s="12"/>
    </row>
    <row r="900" spans="1:10" ht="12.4" hidden="1" customHeight="1">
      <c r="A900" s="11"/>
      <c r="B900" s="1"/>
      <c r="C900" s="36"/>
      <c r="D900" s="209"/>
      <c r="E900" s="210"/>
      <c r="F900" s="41" t="s">
        <v>292</v>
      </c>
      <c r="G900" s="19">
        <v>0</v>
      </c>
      <c r="H900" s="19"/>
      <c r="I900" s="20">
        <v>0</v>
      </c>
      <c r="J900" s="12"/>
    </row>
    <row r="901" spans="1:10" ht="12.4" hidden="1" customHeight="1">
      <c r="A901" s="11"/>
      <c r="B901" s="1"/>
      <c r="C901" s="36"/>
      <c r="D901" s="209"/>
      <c r="E901" s="210"/>
      <c r="F901" s="41" t="s">
        <v>292</v>
      </c>
      <c r="G901" s="19">
        <v>0</v>
      </c>
      <c r="H901" s="19"/>
      <c r="I901" s="20">
        <v>0</v>
      </c>
      <c r="J901" s="12"/>
    </row>
    <row r="902" spans="1:10" ht="12.4" hidden="1" customHeight="1">
      <c r="A902" s="11"/>
      <c r="B902" s="1"/>
      <c r="C902" s="36"/>
      <c r="D902" s="209"/>
      <c r="E902" s="210"/>
      <c r="F902" s="41" t="s">
        <v>292</v>
      </c>
      <c r="G902" s="19">
        <v>0</v>
      </c>
      <c r="H902" s="19"/>
      <c r="I902" s="20">
        <v>0</v>
      </c>
      <c r="J902" s="12"/>
    </row>
    <row r="903" spans="1:10" ht="12.4" hidden="1" customHeight="1">
      <c r="A903" s="11"/>
      <c r="B903" s="1"/>
      <c r="C903" s="36"/>
      <c r="D903" s="209"/>
      <c r="E903" s="210"/>
      <c r="F903" s="41" t="s">
        <v>292</v>
      </c>
      <c r="G903" s="19">
        <v>0</v>
      </c>
      <c r="H903" s="19"/>
      <c r="I903" s="20">
        <v>0</v>
      </c>
      <c r="J903" s="12"/>
    </row>
    <row r="904" spans="1:10" ht="12.4" hidden="1" customHeight="1">
      <c r="A904" s="11"/>
      <c r="B904" s="1"/>
      <c r="C904" s="36"/>
      <c r="D904" s="209"/>
      <c r="E904" s="210"/>
      <c r="F904" s="41" t="s">
        <v>292</v>
      </c>
      <c r="G904" s="19">
        <v>0</v>
      </c>
      <c r="H904" s="19"/>
      <c r="I904" s="20">
        <v>0</v>
      </c>
      <c r="J904" s="12"/>
    </row>
    <row r="905" spans="1:10" ht="12.4" hidden="1" customHeight="1">
      <c r="A905" s="11"/>
      <c r="B905" s="1"/>
      <c r="C905" s="36"/>
      <c r="D905" s="209"/>
      <c r="E905" s="210"/>
      <c r="F905" s="41" t="s">
        <v>292</v>
      </c>
      <c r="G905" s="19">
        <v>0</v>
      </c>
      <c r="H905" s="19"/>
      <c r="I905" s="20">
        <v>0</v>
      </c>
      <c r="J905" s="12"/>
    </row>
    <row r="906" spans="1:10" ht="12.4" hidden="1" customHeight="1">
      <c r="A906" s="11"/>
      <c r="B906" s="1"/>
      <c r="C906" s="36"/>
      <c r="D906" s="209"/>
      <c r="E906" s="210"/>
      <c r="F906" s="41" t="s">
        <v>292</v>
      </c>
      <c r="G906" s="19">
        <v>0</v>
      </c>
      <c r="H906" s="19"/>
      <c r="I906" s="20">
        <v>0</v>
      </c>
      <c r="J906" s="12"/>
    </row>
    <row r="907" spans="1:10" ht="12.4" hidden="1" customHeight="1">
      <c r="A907" s="11"/>
      <c r="B907" s="1"/>
      <c r="C907" s="36"/>
      <c r="D907" s="209"/>
      <c r="E907" s="210"/>
      <c r="F907" s="41" t="s">
        <v>292</v>
      </c>
      <c r="G907" s="19">
        <v>0</v>
      </c>
      <c r="H907" s="19"/>
      <c r="I907" s="20">
        <v>0</v>
      </c>
      <c r="J907" s="12"/>
    </row>
    <row r="908" spans="1:10" ht="12.4" hidden="1" customHeight="1">
      <c r="A908" s="11"/>
      <c r="B908" s="1"/>
      <c r="C908" s="36"/>
      <c r="D908" s="209"/>
      <c r="E908" s="210"/>
      <c r="F908" s="41" t="s">
        <v>292</v>
      </c>
      <c r="G908" s="19">
        <v>0</v>
      </c>
      <c r="H908" s="19"/>
      <c r="I908" s="20">
        <v>0</v>
      </c>
      <c r="J908" s="12"/>
    </row>
    <row r="909" spans="1:10" ht="12.4" hidden="1" customHeight="1">
      <c r="A909" s="11"/>
      <c r="B909" s="1"/>
      <c r="C909" s="36"/>
      <c r="D909" s="209"/>
      <c r="E909" s="210"/>
      <c r="F909" s="41" t="s">
        <v>292</v>
      </c>
      <c r="G909" s="19">
        <v>0</v>
      </c>
      <c r="H909" s="19"/>
      <c r="I909" s="20">
        <v>0</v>
      </c>
      <c r="J909" s="12"/>
    </row>
    <row r="910" spans="1:10" ht="12.4" hidden="1" customHeight="1">
      <c r="A910" s="11"/>
      <c r="B910" s="1"/>
      <c r="C910" s="37"/>
      <c r="D910" s="209"/>
      <c r="E910" s="210"/>
      <c r="F910" s="41" t="s">
        <v>292</v>
      </c>
      <c r="G910" s="19">
        <v>0</v>
      </c>
      <c r="H910" s="19"/>
      <c r="I910" s="20">
        <v>0</v>
      </c>
      <c r="J910" s="12"/>
    </row>
    <row r="911" spans="1:10" ht="12" hidden="1" customHeight="1">
      <c r="A911" s="11"/>
      <c r="B911" s="1"/>
      <c r="C911" s="36"/>
      <c r="D911" s="209"/>
      <c r="E911" s="210"/>
      <c r="F911" s="41" t="s">
        <v>292</v>
      </c>
      <c r="G911" s="19">
        <v>0</v>
      </c>
      <c r="H911" s="19"/>
      <c r="I911" s="20">
        <v>0</v>
      </c>
      <c r="J911" s="12"/>
    </row>
    <row r="912" spans="1:10" ht="12.4" hidden="1" customHeight="1">
      <c r="A912" s="11"/>
      <c r="B912" s="1"/>
      <c r="C912" s="36"/>
      <c r="D912" s="209"/>
      <c r="E912" s="210"/>
      <c r="F912" s="41" t="s">
        <v>292</v>
      </c>
      <c r="G912" s="19">
        <v>0</v>
      </c>
      <c r="H912" s="19"/>
      <c r="I912" s="20">
        <v>0</v>
      </c>
      <c r="J912" s="12"/>
    </row>
    <row r="913" spans="1:10" ht="12.4" hidden="1" customHeight="1">
      <c r="A913" s="11"/>
      <c r="B913" s="1"/>
      <c r="C913" s="36"/>
      <c r="D913" s="209"/>
      <c r="E913" s="210"/>
      <c r="F913" s="41" t="s">
        <v>292</v>
      </c>
      <c r="G913" s="19">
        <v>0</v>
      </c>
      <c r="H913" s="19"/>
      <c r="I913" s="20">
        <v>0</v>
      </c>
      <c r="J913" s="12"/>
    </row>
    <row r="914" spans="1:10" ht="12.4" hidden="1" customHeight="1">
      <c r="A914" s="11"/>
      <c r="B914" s="1"/>
      <c r="C914" s="36"/>
      <c r="D914" s="209"/>
      <c r="E914" s="210"/>
      <c r="F914" s="41" t="s">
        <v>292</v>
      </c>
      <c r="G914" s="19">
        <v>0</v>
      </c>
      <c r="H914" s="19"/>
      <c r="I914" s="20">
        <v>0</v>
      </c>
      <c r="J914" s="12"/>
    </row>
    <row r="915" spans="1:10" ht="12.4" hidden="1" customHeight="1">
      <c r="A915" s="11"/>
      <c r="B915" s="1"/>
      <c r="C915" s="36"/>
      <c r="D915" s="209"/>
      <c r="E915" s="210"/>
      <c r="F915" s="41" t="s">
        <v>292</v>
      </c>
      <c r="G915" s="19">
        <v>0</v>
      </c>
      <c r="H915" s="19"/>
      <c r="I915" s="20">
        <v>0</v>
      </c>
      <c r="J915" s="12"/>
    </row>
    <row r="916" spans="1:10" ht="12.4" hidden="1" customHeight="1">
      <c r="A916" s="11"/>
      <c r="B916" s="1"/>
      <c r="C916" s="36"/>
      <c r="D916" s="209"/>
      <c r="E916" s="210"/>
      <c r="F916" s="41" t="s">
        <v>292</v>
      </c>
      <c r="G916" s="19">
        <v>0</v>
      </c>
      <c r="H916" s="19"/>
      <c r="I916" s="20">
        <v>0</v>
      </c>
      <c r="J916" s="12"/>
    </row>
    <row r="917" spans="1:10" ht="12.4" hidden="1" customHeight="1">
      <c r="A917" s="11"/>
      <c r="B917" s="1"/>
      <c r="C917" s="36"/>
      <c r="D917" s="209"/>
      <c r="E917" s="210"/>
      <c r="F917" s="41" t="s">
        <v>292</v>
      </c>
      <c r="G917" s="19">
        <v>0</v>
      </c>
      <c r="H917" s="19"/>
      <c r="I917" s="20">
        <v>0</v>
      </c>
      <c r="J917" s="12"/>
    </row>
    <row r="918" spans="1:10" ht="12.4" hidden="1" customHeight="1">
      <c r="A918" s="11"/>
      <c r="B918" s="1"/>
      <c r="C918" s="36"/>
      <c r="D918" s="209"/>
      <c r="E918" s="210"/>
      <c r="F918" s="41" t="s">
        <v>292</v>
      </c>
      <c r="G918" s="19">
        <v>0</v>
      </c>
      <c r="H918" s="19"/>
      <c r="I918" s="20">
        <v>0</v>
      </c>
      <c r="J918" s="12"/>
    </row>
    <row r="919" spans="1:10" ht="12.4" hidden="1" customHeight="1">
      <c r="A919" s="11"/>
      <c r="B919" s="1"/>
      <c r="C919" s="36"/>
      <c r="D919" s="209"/>
      <c r="E919" s="210"/>
      <c r="F919" s="41" t="s">
        <v>292</v>
      </c>
      <c r="G919" s="19">
        <v>0</v>
      </c>
      <c r="H919" s="19"/>
      <c r="I919" s="20">
        <v>0</v>
      </c>
      <c r="J919" s="12"/>
    </row>
    <row r="920" spans="1:10" ht="12.4" hidden="1" customHeight="1">
      <c r="A920" s="11"/>
      <c r="B920" s="1"/>
      <c r="C920" s="36"/>
      <c r="D920" s="209"/>
      <c r="E920" s="210"/>
      <c r="F920" s="41" t="s">
        <v>292</v>
      </c>
      <c r="G920" s="19">
        <v>0</v>
      </c>
      <c r="H920" s="19"/>
      <c r="I920" s="20">
        <v>0</v>
      </c>
      <c r="J920" s="12"/>
    </row>
    <row r="921" spans="1:10" ht="12.4" hidden="1" customHeight="1">
      <c r="A921" s="11"/>
      <c r="B921" s="1"/>
      <c r="C921" s="36"/>
      <c r="D921" s="209"/>
      <c r="E921" s="210"/>
      <c r="F921" s="41" t="s">
        <v>292</v>
      </c>
      <c r="G921" s="19">
        <v>0</v>
      </c>
      <c r="H921" s="19"/>
      <c r="I921" s="20">
        <v>0</v>
      </c>
      <c r="J921" s="12"/>
    </row>
    <row r="922" spans="1:10" ht="12.4" hidden="1" customHeight="1">
      <c r="A922" s="11"/>
      <c r="B922" s="1"/>
      <c r="C922" s="36"/>
      <c r="D922" s="209"/>
      <c r="E922" s="210"/>
      <c r="F922" s="41" t="s">
        <v>292</v>
      </c>
      <c r="G922" s="19">
        <v>0</v>
      </c>
      <c r="H922" s="19"/>
      <c r="I922" s="20">
        <v>0</v>
      </c>
      <c r="J922" s="12"/>
    </row>
    <row r="923" spans="1:10" ht="12.4" hidden="1" customHeight="1">
      <c r="A923" s="11"/>
      <c r="B923" s="1"/>
      <c r="C923" s="36"/>
      <c r="D923" s="209"/>
      <c r="E923" s="210"/>
      <c r="F923" s="41" t="s">
        <v>292</v>
      </c>
      <c r="G923" s="19">
        <v>0</v>
      </c>
      <c r="H923" s="19"/>
      <c r="I923" s="20">
        <v>0</v>
      </c>
      <c r="J923" s="12"/>
    </row>
    <row r="924" spans="1:10" ht="12.4" hidden="1" customHeight="1">
      <c r="A924" s="11"/>
      <c r="B924" s="1"/>
      <c r="C924" s="36"/>
      <c r="D924" s="209"/>
      <c r="E924" s="210"/>
      <c r="F924" s="41" t="s">
        <v>292</v>
      </c>
      <c r="G924" s="19">
        <v>0</v>
      </c>
      <c r="H924" s="19"/>
      <c r="I924" s="20">
        <v>0</v>
      </c>
      <c r="J924" s="12"/>
    </row>
    <row r="925" spans="1:10" ht="12.4" hidden="1" customHeight="1">
      <c r="A925" s="11"/>
      <c r="B925" s="1"/>
      <c r="C925" s="36"/>
      <c r="D925" s="209"/>
      <c r="E925" s="210"/>
      <c r="F925" s="41" t="s">
        <v>292</v>
      </c>
      <c r="G925" s="19">
        <v>0</v>
      </c>
      <c r="H925" s="19"/>
      <c r="I925" s="20">
        <v>0</v>
      </c>
      <c r="J925" s="12"/>
    </row>
    <row r="926" spans="1:10" ht="12.4" hidden="1" customHeight="1">
      <c r="A926" s="11"/>
      <c r="B926" s="1"/>
      <c r="C926" s="36"/>
      <c r="D926" s="209"/>
      <c r="E926" s="210"/>
      <c r="F926" s="41" t="s">
        <v>292</v>
      </c>
      <c r="G926" s="19">
        <v>0</v>
      </c>
      <c r="H926" s="19"/>
      <c r="I926" s="20">
        <v>0</v>
      </c>
      <c r="J926" s="12"/>
    </row>
    <row r="927" spans="1:10" ht="12.4" hidden="1" customHeight="1">
      <c r="A927" s="11"/>
      <c r="B927" s="1"/>
      <c r="C927" s="36"/>
      <c r="D927" s="209"/>
      <c r="E927" s="210"/>
      <c r="F927" s="41" t="s">
        <v>292</v>
      </c>
      <c r="G927" s="19">
        <v>0</v>
      </c>
      <c r="H927" s="19"/>
      <c r="I927" s="20">
        <v>0</v>
      </c>
      <c r="J927" s="12"/>
    </row>
    <row r="928" spans="1:10" ht="12.4" hidden="1" customHeight="1">
      <c r="A928" s="11"/>
      <c r="B928" s="1"/>
      <c r="C928" s="36"/>
      <c r="D928" s="209"/>
      <c r="E928" s="210"/>
      <c r="F928" s="41" t="s">
        <v>292</v>
      </c>
      <c r="G928" s="19">
        <v>0</v>
      </c>
      <c r="H928" s="19"/>
      <c r="I928" s="20">
        <v>0</v>
      </c>
      <c r="J928" s="12"/>
    </row>
    <row r="929" spans="1:10" ht="12.4" hidden="1" customHeight="1">
      <c r="A929" s="11"/>
      <c r="B929" s="1"/>
      <c r="C929" s="36"/>
      <c r="D929" s="209"/>
      <c r="E929" s="210"/>
      <c r="F929" s="41" t="s">
        <v>292</v>
      </c>
      <c r="G929" s="19">
        <v>0</v>
      </c>
      <c r="H929" s="19"/>
      <c r="I929" s="20">
        <v>0</v>
      </c>
      <c r="J929" s="12"/>
    </row>
    <row r="930" spans="1:10" ht="12.4" hidden="1" customHeight="1">
      <c r="A930" s="11"/>
      <c r="B930" s="1"/>
      <c r="C930" s="36"/>
      <c r="D930" s="209"/>
      <c r="E930" s="210"/>
      <c r="F930" s="41" t="s">
        <v>292</v>
      </c>
      <c r="G930" s="19">
        <v>0</v>
      </c>
      <c r="H930" s="19"/>
      <c r="I930" s="20">
        <v>0</v>
      </c>
      <c r="J930" s="12"/>
    </row>
    <row r="931" spans="1:10" ht="12.4" hidden="1" customHeight="1">
      <c r="A931" s="11"/>
      <c r="B931" s="1"/>
      <c r="C931" s="36"/>
      <c r="D931" s="209"/>
      <c r="E931" s="210"/>
      <c r="F931" s="41" t="s">
        <v>292</v>
      </c>
      <c r="G931" s="19">
        <v>0</v>
      </c>
      <c r="H931" s="19"/>
      <c r="I931" s="20">
        <v>0</v>
      </c>
      <c r="J931" s="12"/>
    </row>
    <row r="932" spans="1:10" ht="12.4" hidden="1" customHeight="1">
      <c r="A932" s="11"/>
      <c r="B932" s="1"/>
      <c r="C932" s="36"/>
      <c r="D932" s="209"/>
      <c r="E932" s="210"/>
      <c r="F932" s="41" t="s">
        <v>292</v>
      </c>
      <c r="G932" s="19">
        <v>0</v>
      </c>
      <c r="H932" s="19"/>
      <c r="I932" s="20">
        <v>0</v>
      </c>
      <c r="J932" s="12"/>
    </row>
    <row r="933" spans="1:10" ht="12.4" hidden="1" customHeight="1">
      <c r="A933" s="11"/>
      <c r="B933" s="1"/>
      <c r="C933" s="36"/>
      <c r="D933" s="209"/>
      <c r="E933" s="210"/>
      <c r="F933" s="41" t="s">
        <v>292</v>
      </c>
      <c r="G933" s="19">
        <v>0</v>
      </c>
      <c r="H933" s="19"/>
      <c r="I933" s="20">
        <v>0</v>
      </c>
      <c r="J933" s="12"/>
    </row>
    <row r="934" spans="1:10" ht="12.4" hidden="1" customHeight="1">
      <c r="A934" s="11"/>
      <c r="B934" s="1"/>
      <c r="C934" s="36"/>
      <c r="D934" s="209"/>
      <c r="E934" s="210"/>
      <c r="F934" s="41" t="s">
        <v>292</v>
      </c>
      <c r="G934" s="19">
        <v>0</v>
      </c>
      <c r="H934" s="19"/>
      <c r="I934" s="20">
        <v>0</v>
      </c>
      <c r="J934" s="12"/>
    </row>
    <row r="935" spans="1:10" ht="12.4" hidden="1" customHeight="1">
      <c r="A935" s="11"/>
      <c r="B935" s="1"/>
      <c r="C935" s="36"/>
      <c r="D935" s="209"/>
      <c r="E935" s="210"/>
      <c r="F935" s="41" t="s">
        <v>292</v>
      </c>
      <c r="G935" s="19">
        <v>0</v>
      </c>
      <c r="H935" s="19"/>
      <c r="I935" s="20">
        <v>0</v>
      </c>
      <c r="J935" s="12"/>
    </row>
    <row r="936" spans="1:10" ht="12.4" hidden="1" customHeight="1">
      <c r="A936" s="11"/>
      <c r="B936" s="1"/>
      <c r="C936" s="36"/>
      <c r="D936" s="209"/>
      <c r="E936" s="210"/>
      <c r="F936" s="41" t="s">
        <v>292</v>
      </c>
      <c r="G936" s="19">
        <v>0</v>
      </c>
      <c r="H936" s="19"/>
      <c r="I936" s="20">
        <v>0</v>
      </c>
      <c r="J936" s="12"/>
    </row>
    <row r="937" spans="1:10" ht="12.4" hidden="1" customHeight="1">
      <c r="A937" s="11"/>
      <c r="B937" s="1"/>
      <c r="C937" s="36"/>
      <c r="D937" s="209"/>
      <c r="E937" s="210"/>
      <c r="F937" s="41" t="s">
        <v>292</v>
      </c>
      <c r="G937" s="19">
        <v>0</v>
      </c>
      <c r="H937" s="19"/>
      <c r="I937" s="20">
        <v>0</v>
      </c>
      <c r="J937" s="12"/>
    </row>
    <row r="938" spans="1:10" ht="12.4" hidden="1" customHeight="1">
      <c r="A938" s="11"/>
      <c r="B938" s="1"/>
      <c r="C938" s="37"/>
      <c r="D938" s="209"/>
      <c r="E938" s="210"/>
      <c r="F938" s="41" t="s">
        <v>292</v>
      </c>
      <c r="G938" s="19">
        <v>0</v>
      </c>
      <c r="H938" s="19"/>
      <c r="I938" s="20">
        <v>0</v>
      </c>
      <c r="J938" s="12"/>
    </row>
    <row r="939" spans="1:10" ht="12" hidden="1" customHeight="1">
      <c r="A939" s="11"/>
      <c r="B939" s="1"/>
      <c r="C939" s="36"/>
      <c r="D939" s="209"/>
      <c r="E939" s="210"/>
      <c r="F939" s="41" t="s">
        <v>292</v>
      </c>
      <c r="G939" s="19">
        <v>0</v>
      </c>
      <c r="H939" s="19"/>
      <c r="I939" s="20">
        <v>0</v>
      </c>
      <c r="J939" s="12"/>
    </row>
    <row r="940" spans="1:10" ht="12.4" hidden="1" customHeight="1">
      <c r="A940" s="11"/>
      <c r="B940" s="1"/>
      <c r="C940" s="36"/>
      <c r="D940" s="209"/>
      <c r="E940" s="210"/>
      <c r="F940" s="41" t="s">
        <v>292</v>
      </c>
      <c r="G940" s="19">
        <v>0</v>
      </c>
      <c r="H940" s="19"/>
      <c r="I940" s="20">
        <v>0</v>
      </c>
      <c r="J940" s="12"/>
    </row>
    <row r="941" spans="1:10" ht="12.4" hidden="1" customHeight="1">
      <c r="A941" s="11"/>
      <c r="B941" s="1"/>
      <c r="C941" s="36"/>
      <c r="D941" s="209"/>
      <c r="E941" s="210"/>
      <c r="F941" s="41" t="s">
        <v>292</v>
      </c>
      <c r="G941" s="19">
        <v>0</v>
      </c>
      <c r="H941" s="19"/>
      <c r="I941" s="20">
        <v>0</v>
      </c>
      <c r="J941" s="12"/>
    </row>
    <row r="942" spans="1:10" ht="12.4" hidden="1" customHeight="1">
      <c r="A942" s="11"/>
      <c r="B942" s="1"/>
      <c r="C942" s="36"/>
      <c r="D942" s="209"/>
      <c r="E942" s="210"/>
      <c r="F942" s="41" t="s">
        <v>292</v>
      </c>
      <c r="G942" s="19">
        <v>0</v>
      </c>
      <c r="H942" s="19"/>
      <c r="I942" s="20">
        <v>0</v>
      </c>
      <c r="J942" s="12"/>
    </row>
    <row r="943" spans="1:10" ht="12.4" hidden="1" customHeight="1">
      <c r="A943" s="11"/>
      <c r="B943" s="1"/>
      <c r="C943" s="36"/>
      <c r="D943" s="209"/>
      <c r="E943" s="210"/>
      <c r="F943" s="41" t="s">
        <v>292</v>
      </c>
      <c r="G943" s="19">
        <v>0</v>
      </c>
      <c r="H943" s="19"/>
      <c r="I943" s="20">
        <v>0</v>
      </c>
      <c r="J943" s="12"/>
    </row>
    <row r="944" spans="1:10" ht="12.4" hidden="1" customHeight="1">
      <c r="A944" s="11"/>
      <c r="B944" s="1"/>
      <c r="C944" s="36"/>
      <c r="D944" s="209"/>
      <c r="E944" s="210"/>
      <c r="F944" s="41" t="s">
        <v>292</v>
      </c>
      <c r="G944" s="19">
        <v>0</v>
      </c>
      <c r="H944" s="19"/>
      <c r="I944" s="20">
        <v>0</v>
      </c>
      <c r="J944" s="12"/>
    </row>
    <row r="945" spans="1:10" ht="12.4" hidden="1" customHeight="1">
      <c r="A945" s="11"/>
      <c r="B945" s="1"/>
      <c r="C945" s="36"/>
      <c r="D945" s="209"/>
      <c r="E945" s="210"/>
      <c r="F945" s="41" t="s">
        <v>292</v>
      </c>
      <c r="G945" s="19">
        <v>0</v>
      </c>
      <c r="H945" s="19"/>
      <c r="I945" s="20">
        <v>0</v>
      </c>
      <c r="J945" s="12"/>
    </row>
    <row r="946" spans="1:10" ht="12.4" hidden="1" customHeight="1">
      <c r="A946" s="11"/>
      <c r="B946" s="1"/>
      <c r="C946" s="36"/>
      <c r="D946" s="209"/>
      <c r="E946" s="210"/>
      <c r="F946" s="41" t="s">
        <v>292</v>
      </c>
      <c r="G946" s="19">
        <v>0</v>
      </c>
      <c r="H946" s="19"/>
      <c r="I946" s="20">
        <v>0</v>
      </c>
      <c r="J946" s="12"/>
    </row>
    <row r="947" spans="1:10" ht="12.4" hidden="1" customHeight="1">
      <c r="A947" s="11"/>
      <c r="B947" s="1"/>
      <c r="C947" s="36"/>
      <c r="D947" s="209"/>
      <c r="E947" s="210"/>
      <c r="F947" s="41" t="s">
        <v>292</v>
      </c>
      <c r="G947" s="19">
        <v>0</v>
      </c>
      <c r="H947" s="19"/>
      <c r="I947" s="20">
        <v>0</v>
      </c>
      <c r="J947" s="12"/>
    </row>
    <row r="948" spans="1:10" ht="12.4" hidden="1" customHeight="1">
      <c r="A948" s="11"/>
      <c r="B948" s="1"/>
      <c r="C948" s="36"/>
      <c r="D948" s="209"/>
      <c r="E948" s="210"/>
      <c r="F948" s="41" t="s">
        <v>292</v>
      </c>
      <c r="G948" s="19">
        <v>0</v>
      </c>
      <c r="H948" s="19"/>
      <c r="I948" s="20">
        <v>0</v>
      </c>
      <c r="J948" s="12"/>
    </row>
    <row r="949" spans="1:10" ht="12.4" hidden="1" customHeight="1">
      <c r="A949" s="11"/>
      <c r="B949" s="1"/>
      <c r="C949" s="36"/>
      <c r="D949" s="209"/>
      <c r="E949" s="210"/>
      <c r="F949" s="41" t="s">
        <v>292</v>
      </c>
      <c r="G949" s="19">
        <v>0</v>
      </c>
      <c r="H949" s="19"/>
      <c r="I949" s="20">
        <v>0</v>
      </c>
      <c r="J949" s="12"/>
    </row>
    <row r="950" spans="1:10" ht="12.4" hidden="1" customHeight="1">
      <c r="A950" s="11"/>
      <c r="B950" s="1"/>
      <c r="C950" s="36"/>
      <c r="D950" s="209"/>
      <c r="E950" s="210"/>
      <c r="F950" s="41" t="s">
        <v>292</v>
      </c>
      <c r="G950" s="19">
        <v>0</v>
      </c>
      <c r="H950" s="19"/>
      <c r="I950" s="20">
        <v>0</v>
      </c>
      <c r="J950" s="12"/>
    </row>
    <row r="951" spans="1:10" ht="12.4" hidden="1" customHeight="1">
      <c r="A951" s="11"/>
      <c r="B951" s="1"/>
      <c r="C951" s="36"/>
      <c r="D951" s="209"/>
      <c r="E951" s="210"/>
      <c r="F951" s="41" t="s">
        <v>292</v>
      </c>
      <c r="G951" s="19">
        <v>0</v>
      </c>
      <c r="H951" s="19"/>
      <c r="I951" s="20">
        <v>0</v>
      </c>
      <c r="J951" s="12"/>
    </row>
    <row r="952" spans="1:10" ht="12" hidden="1" customHeight="1">
      <c r="A952" s="11"/>
      <c r="B952" s="1"/>
      <c r="C952" s="36"/>
      <c r="D952" s="209"/>
      <c r="E952" s="210"/>
      <c r="F952" s="41" t="s">
        <v>292</v>
      </c>
      <c r="G952" s="19">
        <v>0</v>
      </c>
      <c r="H952" s="19"/>
      <c r="I952" s="20">
        <v>0</v>
      </c>
      <c r="J952" s="12"/>
    </row>
    <row r="953" spans="1:10" ht="12.4" hidden="1" customHeight="1">
      <c r="A953" s="11"/>
      <c r="B953" s="1"/>
      <c r="C953" s="36"/>
      <c r="D953" s="209"/>
      <c r="E953" s="210"/>
      <c r="F953" s="41" t="s">
        <v>292</v>
      </c>
      <c r="G953" s="19">
        <v>0</v>
      </c>
      <c r="H953" s="19"/>
      <c r="I953" s="20">
        <v>0</v>
      </c>
      <c r="J953" s="12"/>
    </row>
    <row r="954" spans="1:10" ht="12.4" hidden="1" customHeight="1">
      <c r="A954" s="11"/>
      <c r="B954" s="1"/>
      <c r="C954" s="36"/>
      <c r="D954" s="209"/>
      <c r="E954" s="210"/>
      <c r="F954" s="41" t="s">
        <v>292</v>
      </c>
      <c r="G954" s="19">
        <v>0</v>
      </c>
      <c r="H954" s="19"/>
      <c r="I954" s="20">
        <v>0</v>
      </c>
      <c r="J954" s="12"/>
    </row>
    <row r="955" spans="1:10" ht="12.4" hidden="1" customHeight="1">
      <c r="A955" s="11"/>
      <c r="B955" s="1"/>
      <c r="C955" s="36"/>
      <c r="D955" s="209"/>
      <c r="E955" s="210"/>
      <c r="F955" s="41" t="s">
        <v>292</v>
      </c>
      <c r="G955" s="19">
        <v>0</v>
      </c>
      <c r="H955" s="19"/>
      <c r="I955" s="20">
        <v>0</v>
      </c>
      <c r="J955" s="12"/>
    </row>
    <row r="956" spans="1:10" ht="12.4" hidden="1" customHeight="1">
      <c r="A956" s="11"/>
      <c r="B956" s="1"/>
      <c r="C956" s="36"/>
      <c r="D956" s="209"/>
      <c r="E956" s="210"/>
      <c r="F956" s="41" t="s">
        <v>292</v>
      </c>
      <c r="G956" s="19">
        <v>0</v>
      </c>
      <c r="H956" s="19"/>
      <c r="I956" s="20">
        <v>0</v>
      </c>
      <c r="J956" s="12"/>
    </row>
    <row r="957" spans="1:10" ht="12.4" hidden="1" customHeight="1">
      <c r="A957" s="11"/>
      <c r="B957" s="1"/>
      <c r="C957" s="36"/>
      <c r="D957" s="209"/>
      <c r="E957" s="210"/>
      <c r="F957" s="41" t="s">
        <v>292</v>
      </c>
      <c r="G957" s="19">
        <v>0</v>
      </c>
      <c r="H957" s="19"/>
      <c r="I957" s="20">
        <v>0</v>
      </c>
      <c r="J957" s="12"/>
    </row>
    <row r="958" spans="1:10" ht="12.4" hidden="1" customHeight="1">
      <c r="A958" s="11"/>
      <c r="B958" s="1"/>
      <c r="C958" s="36"/>
      <c r="D958" s="209"/>
      <c r="E958" s="210"/>
      <c r="F958" s="41" t="s">
        <v>292</v>
      </c>
      <c r="G958" s="19">
        <v>0</v>
      </c>
      <c r="H958" s="19"/>
      <c r="I958" s="20">
        <v>0</v>
      </c>
      <c r="J958" s="12"/>
    </row>
    <row r="959" spans="1:10" ht="12.4" hidden="1" customHeight="1">
      <c r="A959" s="11"/>
      <c r="B959" s="1"/>
      <c r="C959" s="36"/>
      <c r="D959" s="209"/>
      <c r="E959" s="210"/>
      <c r="F959" s="41" t="s">
        <v>292</v>
      </c>
      <c r="G959" s="19">
        <v>0</v>
      </c>
      <c r="H959" s="19"/>
      <c r="I959" s="20">
        <v>0</v>
      </c>
      <c r="J959" s="12"/>
    </row>
    <row r="960" spans="1:10" ht="12.4" hidden="1" customHeight="1">
      <c r="A960" s="11"/>
      <c r="B960" s="1"/>
      <c r="C960" s="36"/>
      <c r="D960" s="209"/>
      <c r="E960" s="210"/>
      <c r="F960" s="41" t="s">
        <v>292</v>
      </c>
      <c r="G960" s="19">
        <v>0</v>
      </c>
      <c r="H960" s="19"/>
      <c r="I960" s="20">
        <v>0</v>
      </c>
      <c r="J960" s="12"/>
    </row>
    <row r="961" spans="1:10" ht="12.4" hidden="1" customHeight="1">
      <c r="A961" s="11"/>
      <c r="B961" s="1"/>
      <c r="C961" s="36"/>
      <c r="D961" s="209"/>
      <c r="E961" s="210"/>
      <c r="F961" s="41" t="s">
        <v>292</v>
      </c>
      <c r="G961" s="19">
        <v>0</v>
      </c>
      <c r="H961" s="19"/>
      <c r="I961" s="20">
        <v>0</v>
      </c>
      <c r="J961" s="12"/>
    </row>
    <row r="962" spans="1:10" ht="12.4" hidden="1" customHeight="1">
      <c r="A962" s="11"/>
      <c r="B962" s="1"/>
      <c r="C962" s="36"/>
      <c r="D962" s="209"/>
      <c r="E962" s="210"/>
      <c r="F962" s="41" t="s">
        <v>292</v>
      </c>
      <c r="G962" s="19">
        <v>0</v>
      </c>
      <c r="H962" s="19"/>
      <c r="I962" s="20">
        <v>0</v>
      </c>
      <c r="J962" s="12"/>
    </row>
    <row r="963" spans="1:10" ht="12.4" hidden="1" customHeight="1">
      <c r="A963" s="11"/>
      <c r="B963" s="1"/>
      <c r="C963" s="36"/>
      <c r="D963" s="209"/>
      <c r="E963" s="210"/>
      <c r="F963" s="41" t="s">
        <v>292</v>
      </c>
      <c r="G963" s="19">
        <v>0</v>
      </c>
      <c r="H963" s="19"/>
      <c r="I963" s="20">
        <v>0</v>
      </c>
      <c r="J963" s="12"/>
    </row>
    <row r="964" spans="1:10" ht="12.4" hidden="1" customHeight="1">
      <c r="A964" s="11"/>
      <c r="B964" s="1"/>
      <c r="C964" s="36"/>
      <c r="D964" s="209"/>
      <c r="E964" s="210"/>
      <c r="F964" s="41" t="s">
        <v>292</v>
      </c>
      <c r="G964" s="19">
        <v>0</v>
      </c>
      <c r="H964" s="19"/>
      <c r="I964" s="20">
        <v>0</v>
      </c>
      <c r="J964" s="12"/>
    </row>
    <row r="965" spans="1:10" ht="12.4" hidden="1" customHeight="1">
      <c r="A965" s="11"/>
      <c r="B965" s="1"/>
      <c r="C965" s="36"/>
      <c r="D965" s="209"/>
      <c r="E965" s="210"/>
      <c r="F965" s="41" t="s">
        <v>292</v>
      </c>
      <c r="G965" s="19">
        <v>0</v>
      </c>
      <c r="H965" s="19"/>
      <c r="I965" s="20">
        <v>0</v>
      </c>
      <c r="J965" s="12"/>
    </row>
    <row r="966" spans="1:10" ht="12.4" hidden="1" customHeight="1">
      <c r="A966" s="11"/>
      <c r="B966" s="1"/>
      <c r="C966" s="36"/>
      <c r="D966" s="209"/>
      <c r="E966" s="210"/>
      <c r="F966" s="41" t="s">
        <v>292</v>
      </c>
      <c r="G966" s="19">
        <v>0</v>
      </c>
      <c r="H966" s="19"/>
      <c r="I966" s="20">
        <v>0</v>
      </c>
      <c r="J966" s="12"/>
    </row>
    <row r="967" spans="1:10" ht="12.4" hidden="1" customHeight="1">
      <c r="A967" s="11"/>
      <c r="B967" s="1"/>
      <c r="C967" s="36"/>
      <c r="D967" s="209"/>
      <c r="E967" s="210"/>
      <c r="F967" s="41" t="s">
        <v>292</v>
      </c>
      <c r="G967" s="19">
        <v>0</v>
      </c>
      <c r="H967" s="19"/>
      <c r="I967" s="20">
        <v>0</v>
      </c>
      <c r="J967" s="12"/>
    </row>
    <row r="968" spans="1:10" ht="12.4" hidden="1" customHeight="1">
      <c r="A968" s="11"/>
      <c r="B968" s="1"/>
      <c r="C968" s="36"/>
      <c r="D968" s="209"/>
      <c r="E968" s="210"/>
      <c r="F968" s="41" t="s">
        <v>292</v>
      </c>
      <c r="G968" s="19">
        <v>0</v>
      </c>
      <c r="H968" s="19"/>
      <c r="I968" s="20">
        <v>0</v>
      </c>
      <c r="J968" s="12"/>
    </row>
    <row r="969" spans="1:10" ht="12.4" hidden="1" customHeight="1">
      <c r="A969" s="11"/>
      <c r="B969" s="1"/>
      <c r="C969" s="36"/>
      <c r="D969" s="209"/>
      <c r="E969" s="210"/>
      <c r="F969" s="41" t="s">
        <v>292</v>
      </c>
      <c r="G969" s="19">
        <v>0</v>
      </c>
      <c r="H969" s="19"/>
      <c r="I969" s="20">
        <v>0</v>
      </c>
      <c r="J969" s="12"/>
    </row>
    <row r="970" spans="1:10" ht="12.4" hidden="1" customHeight="1">
      <c r="A970" s="11"/>
      <c r="B970" s="1"/>
      <c r="C970" s="36"/>
      <c r="D970" s="209"/>
      <c r="E970" s="210"/>
      <c r="F970" s="41" t="s">
        <v>292</v>
      </c>
      <c r="G970" s="19">
        <v>0</v>
      </c>
      <c r="H970" s="19"/>
      <c r="I970" s="20">
        <v>0</v>
      </c>
      <c r="J970" s="12"/>
    </row>
    <row r="971" spans="1:10" ht="12.4" hidden="1" customHeight="1">
      <c r="A971" s="11"/>
      <c r="B971" s="1"/>
      <c r="C971" s="36"/>
      <c r="D971" s="209"/>
      <c r="E971" s="210"/>
      <c r="F971" s="41" t="s">
        <v>292</v>
      </c>
      <c r="G971" s="19">
        <v>0</v>
      </c>
      <c r="H971" s="19"/>
      <c r="I971" s="20">
        <v>0</v>
      </c>
      <c r="J971" s="12"/>
    </row>
    <row r="972" spans="1:10" ht="12.4" hidden="1" customHeight="1">
      <c r="A972" s="11"/>
      <c r="B972" s="1"/>
      <c r="C972" s="36"/>
      <c r="D972" s="209"/>
      <c r="E972" s="210"/>
      <c r="F972" s="41" t="s">
        <v>292</v>
      </c>
      <c r="G972" s="19">
        <v>0</v>
      </c>
      <c r="H972" s="19"/>
      <c r="I972" s="20">
        <v>0</v>
      </c>
      <c r="J972" s="12"/>
    </row>
    <row r="973" spans="1:10" ht="12.4" hidden="1" customHeight="1">
      <c r="A973" s="11"/>
      <c r="B973" s="1"/>
      <c r="C973" s="36"/>
      <c r="D973" s="209"/>
      <c r="E973" s="210"/>
      <c r="F973" s="41" t="s">
        <v>292</v>
      </c>
      <c r="G973" s="19">
        <v>0</v>
      </c>
      <c r="H973" s="19"/>
      <c r="I973" s="20">
        <v>0</v>
      </c>
      <c r="J973" s="12"/>
    </row>
    <row r="974" spans="1:10" ht="12.4" hidden="1" customHeight="1">
      <c r="A974" s="11"/>
      <c r="B974" s="1"/>
      <c r="C974" s="36"/>
      <c r="D974" s="209"/>
      <c r="E974" s="210"/>
      <c r="F974" s="41" t="s">
        <v>292</v>
      </c>
      <c r="G974" s="19">
        <v>0</v>
      </c>
      <c r="H974" s="19"/>
      <c r="I974" s="20">
        <v>0</v>
      </c>
      <c r="J974" s="12"/>
    </row>
    <row r="975" spans="1:10" ht="12.4" hidden="1" customHeight="1">
      <c r="A975" s="11"/>
      <c r="B975" s="1"/>
      <c r="C975" s="37"/>
      <c r="D975" s="209"/>
      <c r="E975" s="210"/>
      <c r="F975" s="41" t="s">
        <v>292</v>
      </c>
      <c r="G975" s="19">
        <v>0</v>
      </c>
      <c r="H975" s="19"/>
      <c r="I975" s="20">
        <v>0</v>
      </c>
      <c r="J975" s="12"/>
    </row>
    <row r="976" spans="1:10" ht="12" hidden="1" customHeight="1">
      <c r="A976" s="11"/>
      <c r="B976" s="1"/>
      <c r="C976" s="36"/>
      <c r="D976" s="209"/>
      <c r="E976" s="210"/>
      <c r="F976" s="41" t="s">
        <v>292</v>
      </c>
      <c r="G976" s="19">
        <v>0</v>
      </c>
      <c r="H976" s="19"/>
      <c r="I976" s="20">
        <v>0</v>
      </c>
      <c r="J976" s="12"/>
    </row>
    <row r="977" spans="1:10" ht="12.4" hidden="1" customHeight="1">
      <c r="A977" s="11"/>
      <c r="B977" s="1"/>
      <c r="C977" s="36"/>
      <c r="D977" s="209"/>
      <c r="E977" s="210"/>
      <c r="F977" s="41" t="s">
        <v>292</v>
      </c>
      <c r="G977" s="19">
        <v>0</v>
      </c>
      <c r="H977" s="19"/>
      <c r="I977" s="20">
        <v>0</v>
      </c>
      <c r="J977" s="12"/>
    </row>
    <row r="978" spans="1:10" ht="12.4" hidden="1" customHeight="1">
      <c r="A978" s="11"/>
      <c r="B978" s="1"/>
      <c r="C978" s="36"/>
      <c r="D978" s="209"/>
      <c r="E978" s="210"/>
      <c r="F978" s="41" t="s">
        <v>292</v>
      </c>
      <c r="G978" s="19">
        <v>0</v>
      </c>
      <c r="H978" s="19"/>
      <c r="I978" s="20">
        <v>0</v>
      </c>
      <c r="J978" s="12"/>
    </row>
    <row r="979" spans="1:10" ht="12.4" hidden="1" customHeight="1">
      <c r="A979" s="11"/>
      <c r="B979" s="1"/>
      <c r="C979" s="36"/>
      <c r="D979" s="209"/>
      <c r="E979" s="210"/>
      <c r="F979" s="41" t="s">
        <v>292</v>
      </c>
      <c r="G979" s="19">
        <v>0</v>
      </c>
      <c r="H979" s="19"/>
      <c r="I979" s="20">
        <v>0</v>
      </c>
      <c r="J979" s="12"/>
    </row>
    <row r="980" spans="1:10" ht="12.4" hidden="1" customHeight="1">
      <c r="A980" s="11"/>
      <c r="B980" s="1"/>
      <c r="C980" s="36"/>
      <c r="D980" s="209"/>
      <c r="E980" s="210"/>
      <c r="F980" s="41" t="s">
        <v>292</v>
      </c>
      <c r="G980" s="19">
        <v>0</v>
      </c>
      <c r="H980" s="19"/>
      <c r="I980" s="20">
        <v>0</v>
      </c>
      <c r="J980" s="12"/>
    </row>
    <row r="981" spans="1:10" ht="12.4" hidden="1" customHeight="1">
      <c r="A981" s="11"/>
      <c r="B981" s="1"/>
      <c r="C981" s="36"/>
      <c r="D981" s="209"/>
      <c r="E981" s="210"/>
      <c r="F981" s="41" t="s">
        <v>292</v>
      </c>
      <c r="G981" s="19">
        <v>0</v>
      </c>
      <c r="H981" s="19"/>
      <c r="I981" s="20">
        <v>0</v>
      </c>
      <c r="J981" s="12"/>
    </row>
    <row r="982" spans="1:10" ht="12.4" hidden="1" customHeight="1">
      <c r="A982" s="11"/>
      <c r="B982" s="1"/>
      <c r="C982" s="36"/>
      <c r="D982" s="209"/>
      <c r="E982" s="210"/>
      <c r="F982" s="41" t="s">
        <v>292</v>
      </c>
      <c r="G982" s="19">
        <v>0</v>
      </c>
      <c r="H982" s="19"/>
      <c r="I982" s="20">
        <v>0</v>
      </c>
      <c r="J982" s="12"/>
    </row>
    <row r="983" spans="1:10" ht="12.4" hidden="1" customHeight="1">
      <c r="A983" s="11"/>
      <c r="B983" s="1"/>
      <c r="C983" s="36"/>
      <c r="D983" s="209"/>
      <c r="E983" s="210"/>
      <c r="F983" s="41" t="s">
        <v>292</v>
      </c>
      <c r="G983" s="19">
        <v>0</v>
      </c>
      <c r="H983" s="19"/>
      <c r="I983" s="20">
        <v>0</v>
      </c>
      <c r="J983" s="12"/>
    </row>
    <row r="984" spans="1:10" ht="12.4" hidden="1" customHeight="1">
      <c r="A984" s="11"/>
      <c r="B984" s="1"/>
      <c r="C984" s="36"/>
      <c r="D984" s="209"/>
      <c r="E984" s="210"/>
      <c r="F984" s="41" t="s">
        <v>292</v>
      </c>
      <c r="G984" s="19">
        <v>0</v>
      </c>
      <c r="H984" s="19"/>
      <c r="I984" s="20">
        <v>0</v>
      </c>
      <c r="J984" s="12"/>
    </row>
    <row r="985" spans="1:10" ht="12.4" hidden="1" customHeight="1">
      <c r="A985" s="11"/>
      <c r="B985" s="1"/>
      <c r="C985" s="36"/>
      <c r="D985" s="209"/>
      <c r="E985" s="210"/>
      <c r="F985" s="41" t="s">
        <v>292</v>
      </c>
      <c r="G985" s="19">
        <v>0</v>
      </c>
      <c r="H985" s="19"/>
      <c r="I985" s="20">
        <v>0</v>
      </c>
      <c r="J985" s="12"/>
    </row>
    <row r="986" spans="1:10" ht="12.4" hidden="1" customHeight="1">
      <c r="A986" s="11"/>
      <c r="B986" s="1"/>
      <c r="C986" s="36"/>
      <c r="D986" s="209"/>
      <c r="E986" s="210"/>
      <c r="F986" s="41" t="s">
        <v>292</v>
      </c>
      <c r="G986" s="19">
        <v>0</v>
      </c>
      <c r="H986" s="19"/>
      <c r="I986" s="20">
        <v>0</v>
      </c>
      <c r="J986" s="12"/>
    </row>
    <row r="987" spans="1:10" ht="12.4" hidden="1" customHeight="1">
      <c r="A987" s="11"/>
      <c r="B987" s="1"/>
      <c r="C987" s="36"/>
      <c r="D987" s="209"/>
      <c r="E987" s="210"/>
      <c r="F987" s="41" t="s">
        <v>292</v>
      </c>
      <c r="G987" s="19">
        <v>0</v>
      </c>
      <c r="H987" s="19"/>
      <c r="I987" s="20">
        <v>0</v>
      </c>
      <c r="J987" s="12"/>
    </row>
    <row r="988" spans="1:10" ht="12.4" hidden="1" customHeight="1">
      <c r="A988" s="11"/>
      <c r="B988" s="1"/>
      <c r="C988" s="36"/>
      <c r="D988" s="209"/>
      <c r="E988" s="210"/>
      <c r="F988" s="41" t="s">
        <v>292</v>
      </c>
      <c r="G988" s="19">
        <v>0</v>
      </c>
      <c r="H988" s="19"/>
      <c r="I988" s="20">
        <v>0</v>
      </c>
      <c r="J988" s="12"/>
    </row>
    <row r="989" spans="1:10" ht="12.4" hidden="1" customHeight="1">
      <c r="A989" s="11"/>
      <c r="B989" s="1"/>
      <c r="C989" s="36"/>
      <c r="D989" s="209"/>
      <c r="E989" s="210"/>
      <c r="F989" s="41" t="s">
        <v>292</v>
      </c>
      <c r="G989" s="19">
        <v>0</v>
      </c>
      <c r="H989" s="19"/>
      <c r="I989" s="20">
        <v>0</v>
      </c>
      <c r="J989" s="12"/>
    </row>
    <row r="990" spans="1:10" ht="12.4" hidden="1" customHeight="1">
      <c r="A990" s="11"/>
      <c r="B990" s="1"/>
      <c r="C990" s="36"/>
      <c r="D990" s="209"/>
      <c r="E990" s="210"/>
      <c r="F990" s="41" t="s">
        <v>292</v>
      </c>
      <c r="G990" s="19">
        <v>0</v>
      </c>
      <c r="H990" s="19"/>
      <c r="I990" s="20">
        <v>0</v>
      </c>
      <c r="J990" s="12"/>
    </row>
    <row r="991" spans="1:10" ht="12.4" hidden="1" customHeight="1">
      <c r="A991" s="11"/>
      <c r="B991" s="1"/>
      <c r="C991" s="36"/>
      <c r="D991" s="209"/>
      <c r="E991" s="210"/>
      <c r="F991" s="41" t="s">
        <v>292</v>
      </c>
      <c r="G991" s="19">
        <v>0</v>
      </c>
      <c r="H991" s="19"/>
      <c r="I991" s="20">
        <v>0</v>
      </c>
      <c r="J991" s="12"/>
    </row>
    <row r="992" spans="1:10" ht="12.4" hidden="1" customHeight="1">
      <c r="A992" s="11"/>
      <c r="B992" s="1"/>
      <c r="C992" s="36"/>
      <c r="D992" s="209"/>
      <c r="E992" s="210"/>
      <c r="F992" s="41" t="s">
        <v>292</v>
      </c>
      <c r="G992" s="19">
        <v>0</v>
      </c>
      <c r="H992" s="19"/>
      <c r="I992" s="20">
        <v>0</v>
      </c>
      <c r="J992" s="12"/>
    </row>
    <row r="993" spans="1:10" ht="12.4" hidden="1" customHeight="1">
      <c r="A993" s="11"/>
      <c r="B993" s="1"/>
      <c r="C993" s="36"/>
      <c r="D993" s="209"/>
      <c r="E993" s="210"/>
      <c r="F993" s="41" t="s">
        <v>292</v>
      </c>
      <c r="G993" s="19">
        <v>0</v>
      </c>
      <c r="H993" s="19"/>
      <c r="I993" s="20">
        <v>0</v>
      </c>
      <c r="J993" s="12"/>
    </row>
    <row r="994" spans="1:10" ht="12.4" hidden="1" customHeight="1">
      <c r="A994" s="11"/>
      <c r="B994" s="1"/>
      <c r="C994" s="36"/>
      <c r="D994" s="209"/>
      <c r="E994" s="210"/>
      <c r="F994" s="41" t="s">
        <v>292</v>
      </c>
      <c r="G994" s="19">
        <v>0</v>
      </c>
      <c r="H994" s="19"/>
      <c r="I994" s="20">
        <v>0</v>
      </c>
      <c r="J994" s="12"/>
    </row>
    <row r="995" spans="1:10" ht="12.4" hidden="1" customHeight="1">
      <c r="A995" s="11"/>
      <c r="B995" s="1"/>
      <c r="C995" s="36"/>
      <c r="D995" s="209"/>
      <c r="E995" s="210"/>
      <c r="F995" s="41" t="s">
        <v>292</v>
      </c>
      <c r="G995" s="19">
        <v>0</v>
      </c>
      <c r="H995" s="19"/>
      <c r="I995" s="20">
        <v>0</v>
      </c>
      <c r="J995" s="12"/>
    </row>
    <row r="996" spans="1:10" ht="12.4" hidden="1" customHeight="1">
      <c r="A996" s="11"/>
      <c r="B996" s="1"/>
      <c r="C996" s="36"/>
      <c r="D996" s="209"/>
      <c r="E996" s="210"/>
      <c r="F996" s="41" t="s">
        <v>292</v>
      </c>
      <c r="G996" s="19">
        <v>0</v>
      </c>
      <c r="H996" s="19"/>
      <c r="I996" s="20">
        <v>0</v>
      </c>
      <c r="J996" s="12"/>
    </row>
    <row r="997" spans="1:10" ht="12.4" hidden="1" customHeight="1">
      <c r="A997" s="11"/>
      <c r="B997" s="1"/>
      <c r="C997" s="36"/>
      <c r="D997" s="209"/>
      <c r="E997" s="210"/>
      <c r="F997" s="41" t="s">
        <v>292</v>
      </c>
      <c r="G997" s="19">
        <v>0</v>
      </c>
      <c r="H997" s="19"/>
      <c r="I997" s="20">
        <v>0</v>
      </c>
      <c r="J997" s="12"/>
    </row>
    <row r="998" spans="1:10" ht="12.4" hidden="1" customHeight="1">
      <c r="A998" s="11"/>
      <c r="B998" s="1"/>
      <c r="C998" s="36"/>
      <c r="D998" s="209"/>
      <c r="E998" s="210"/>
      <c r="F998" s="41" t="s">
        <v>292</v>
      </c>
      <c r="G998" s="19">
        <v>0</v>
      </c>
      <c r="H998" s="19"/>
      <c r="I998" s="20">
        <v>0</v>
      </c>
      <c r="J998" s="12"/>
    </row>
    <row r="999" spans="1:10" ht="12.4" hidden="1" customHeight="1">
      <c r="A999" s="11"/>
      <c r="B999" s="1"/>
      <c r="C999" s="36"/>
      <c r="D999" s="209"/>
      <c r="E999" s="210"/>
      <c r="F999" s="41" t="s">
        <v>292</v>
      </c>
      <c r="G999" s="19">
        <v>0</v>
      </c>
      <c r="H999" s="19"/>
      <c r="I999" s="20">
        <v>0</v>
      </c>
      <c r="J999" s="12"/>
    </row>
    <row r="1000" spans="1:10" ht="12.4" hidden="1" customHeight="1">
      <c r="A1000" s="11"/>
      <c r="B1000" s="1"/>
      <c r="C1000" s="36"/>
      <c r="D1000" s="209"/>
      <c r="E1000" s="210"/>
      <c r="F1000" s="41" t="s">
        <v>292</v>
      </c>
      <c r="G1000" s="19">
        <v>0</v>
      </c>
      <c r="H1000" s="19"/>
      <c r="I1000" s="20">
        <v>0</v>
      </c>
      <c r="J1000" s="12"/>
    </row>
    <row r="1001" spans="1:10" ht="12.4" hidden="1" customHeight="1">
      <c r="A1001" s="11"/>
      <c r="B1001" s="1"/>
      <c r="C1001" s="36"/>
      <c r="D1001" s="209"/>
      <c r="E1001" s="210"/>
      <c r="F1001" s="41" t="s">
        <v>292</v>
      </c>
      <c r="G1001" s="19">
        <v>0</v>
      </c>
      <c r="H1001" s="19"/>
      <c r="I1001" s="20">
        <v>0</v>
      </c>
      <c r="J1001" s="12"/>
    </row>
    <row r="1002" spans="1:10" ht="12.4" customHeight="1">
      <c r="A1002" s="11"/>
      <c r="B1002" s="1"/>
      <c r="C1002" s="100"/>
      <c r="D1002" s="209"/>
      <c r="E1002" s="210"/>
      <c r="F1002" s="41"/>
      <c r="G1002" s="19">
        <v>0</v>
      </c>
      <c r="H1002" s="19"/>
      <c r="I1002" s="20">
        <v>0</v>
      </c>
      <c r="J1002" s="12"/>
    </row>
    <row r="1003" spans="1:10">
      <c r="A1003" s="11"/>
      <c r="B1003" s="1"/>
      <c r="C1003" s="37"/>
      <c r="D1003" s="211"/>
      <c r="E1003" s="212"/>
      <c r="F1003" s="41" t="s">
        <v>197</v>
      </c>
      <c r="G1003" s="19"/>
      <c r="H1003" s="19"/>
      <c r="I1003" s="20">
        <f>SUM(I20:I1002)</f>
        <v>16561.009999999987</v>
      </c>
      <c r="J1003" s="12"/>
    </row>
    <row r="1004" spans="1:10">
      <c r="A1004" s="11"/>
      <c r="B1004" s="1"/>
      <c r="C1004" s="37"/>
      <c r="D1004" s="211"/>
      <c r="E1004" s="212"/>
      <c r="F1004" s="41" t="s">
        <v>196</v>
      </c>
      <c r="G1004" s="19"/>
      <c r="H1004" s="19"/>
      <c r="I1004" s="20">
        <f>I1003*-0.05</f>
        <v>-828.05049999999937</v>
      </c>
      <c r="J1004" s="12"/>
    </row>
    <row r="1005" spans="1:10" ht="12.4" customHeight="1" thickBot="1">
      <c r="A1005" s="11"/>
      <c r="B1005" s="21"/>
      <c r="C1005" s="22"/>
      <c r="D1005" s="225"/>
      <c r="E1005" s="226"/>
      <c r="F1005" s="42"/>
      <c r="G1005" s="23">
        <f>ROUND(IF(ISBLANK(C1005),0,VLOOKUP(C1005,'[2]Acha Air Sales Price List'!$B$1:$X$65536,12,FALSE)*$X$14),2)</f>
        <v>0</v>
      </c>
      <c r="H1005" s="23"/>
      <c r="I1005" s="24">
        <f>ROUND(IF(ISNUMBER(B1005), G1005*B1005, 0),5)</f>
        <v>0</v>
      </c>
      <c r="J1005" s="12"/>
    </row>
    <row r="1006" spans="1:10" ht="13.5" thickBot="1">
      <c r="A1006" s="11"/>
      <c r="B1006" s="2"/>
      <c r="C1006" s="2"/>
      <c r="D1006" s="2"/>
      <c r="E1006" s="2"/>
      <c r="F1006" s="2"/>
      <c r="G1006" s="31"/>
      <c r="H1006" s="31"/>
      <c r="I1006" s="32"/>
      <c r="J1006" s="12"/>
    </row>
    <row r="1007" spans="1:10" ht="16.5" thickBot="1">
      <c r="A1007" s="11"/>
      <c r="B1007" s="30"/>
      <c r="C1007" s="3"/>
      <c r="D1007" s="3"/>
      <c r="E1007" s="3"/>
      <c r="F1007" s="3"/>
      <c r="G1007" s="33" t="s">
        <v>195</v>
      </c>
      <c r="H1007" s="192"/>
      <c r="I1007" s="34">
        <f>SUM(I1003:I1005)</f>
        <v>15732.959499999988</v>
      </c>
      <c r="J1007" s="12"/>
    </row>
    <row r="1008" spans="1:10" ht="16.5" thickBot="1">
      <c r="A1008" s="11"/>
      <c r="B1008" s="30"/>
      <c r="C1008" s="3"/>
      <c r="D1008" s="3"/>
      <c r="E1008" s="3"/>
      <c r="F1008" s="3"/>
      <c r="G1008" s="33" t="s">
        <v>22</v>
      </c>
      <c r="H1008" s="192"/>
      <c r="I1008" s="34">
        <f>I1007/37.96</f>
        <v>414.46152528977836</v>
      </c>
      <c r="J1008" s="12"/>
    </row>
    <row r="1009" spans="1:10" ht="10.5" customHeight="1">
      <c r="A1009" s="16"/>
      <c r="B1009" s="17"/>
      <c r="C1009" s="17"/>
      <c r="D1009" s="17"/>
      <c r="E1009" s="17"/>
      <c r="F1009" s="17"/>
      <c r="G1009" s="17"/>
      <c r="H1009" s="17"/>
      <c r="I1009" s="17"/>
      <c r="J1009" s="18"/>
    </row>
    <row r="1013" spans="1:10">
      <c r="I1013" s="43"/>
    </row>
  </sheetData>
  <mergeCells count="999">
    <mergeCell ref="D1005:E1005"/>
    <mergeCell ref="D999:E999"/>
    <mergeCell ref="D1000:E1000"/>
    <mergeCell ref="D1001:E1001"/>
    <mergeCell ref="D1002:E1002"/>
    <mergeCell ref="D1003:E1003"/>
    <mergeCell ref="D1004:E1004"/>
    <mergeCell ref="D993:E993"/>
    <mergeCell ref="D994:E994"/>
    <mergeCell ref="D995:E995"/>
    <mergeCell ref="D996:E996"/>
    <mergeCell ref="D997:E997"/>
    <mergeCell ref="D998:E998"/>
    <mergeCell ref="D987:E987"/>
    <mergeCell ref="D988:E988"/>
    <mergeCell ref="D989:E989"/>
    <mergeCell ref="D990:E990"/>
    <mergeCell ref="D991:E991"/>
    <mergeCell ref="D992:E992"/>
    <mergeCell ref="D981:E981"/>
    <mergeCell ref="D982:E982"/>
    <mergeCell ref="D983:E983"/>
    <mergeCell ref="D984:E984"/>
    <mergeCell ref="D985:E985"/>
    <mergeCell ref="D986:E986"/>
    <mergeCell ref="D975:E975"/>
    <mergeCell ref="D976:E976"/>
    <mergeCell ref="D977:E977"/>
    <mergeCell ref="D978:E978"/>
    <mergeCell ref="D979:E979"/>
    <mergeCell ref="D980:E980"/>
    <mergeCell ref="D969:E969"/>
    <mergeCell ref="D970:E970"/>
    <mergeCell ref="D971:E971"/>
    <mergeCell ref="D972:E972"/>
    <mergeCell ref="D973:E973"/>
    <mergeCell ref="D974:E974"/>
    <mergeCell ref="D963:E963"/>
    <mergeCell ref="D964:E964"/>
    <mergeCell ref="D965:E965"/>
    <mergeCell ref="D966:E966"/>
    <mergeCell ref="D967:E967"/>
    <mergeCell ref="D968:E968"/>
    <mergeCell ref="D957:E957"/>
    <mergeCell ref="D958:E958"/>
    <mergeCell ref="D959:E959"/>
    <mergeCell ref="D960:E960"/>
    <mergeCell ref="D961:E961"/>
    <mergeCell ref="D962:E962"/>
    <mergeCell ref="D951:E951"/>
    <mergeCell ref="D952:E952"/>
    <mergeCell ref="D953:E953"/>
    <mergeCell ref="D954:E954"/>
    <mergeCell ref="D955:E955"/>
    <mergeCell ref="D956:E956"/>
    <mergeCell ref="D945:E945"/>
    <mergeCell ref="D946:E946"/>
    <mergeCell ref="D947:E947"/>
    <mergeCell ref="D948:E948"/>
    <mergeCell ref="D949:E949"/>
    <mergeCell ref="D950:E950"/>
    <mergeCell ref="D939:E939"/>
    <mergeCell ref="D940:E940"/>
    <mergeCell ref="D941:E941"/>
    <mergeCell ref="D942:E942"/>
    <mergeCell ref="D943:E943"/>
    <mergeCell ref="D944:E944"/>
    <mergeCell ref="D933:E933"/>
    <mergeCell ref="D934:E934"/>
    <mergeCell ref="D935:E935"/>
    <mergeCell ref="D936:E936"/>
    <mergeCell ref="D937:E937"/>
    <mergeCell ref="D938:E938"/>
    <mergeCell ref="D927:E927"/>
    <mergeCell ref="D928:E928"/>
    <mergeCell ref="D929:E929"/>
    <mergeCell ref="D930:E930"/>
    <mergeCell ref="D931:E931"/>
    <mergeCell ref="D932:E932"/>
    <mergeCell ref="D921:E921"/>
    <mergeCell ref="D922:E922"/>
    <mergeCell ref="D923:E923"/>
    <mergeCell ref="D924:E924"/>
    <mergeCell ref="D925:E925"/>
    <mergeCell ref="D926:E926"/>
    <mergeCell ref="D915:E915"/>
    <mergeCell ref="D916:E916"/>
    <mergeCell ref="D917:E917"/>
    <mergeCell ref="D918:E918"/>
    <mergeCell ref="D919:E919"/>
    <mergeCell ref="D920:E920"/>
    <mergeCell ref="D909:E909"/>
    <mergeCell ref="D910:E910"/>
    <mergeCell ref="D911:E911"/>
    <mergeCell ref="D912:E912"/>
    <mergeCell ref="D913:E913"/>
    <mergeCell ref="D914:E914"/>
    <mergeCell ref="D903:E903"/>
    <mergeCell ref="D904:E904"/>
    <mergeCell ref="D905:E905"/>
    <mergeCell ref="D906:E906"/>
    <mergeCell ref="D907:E907"/>
    <mergeCell ref="D908:E908"/>
    <mergeCell ref="D897:E897"/>
    <mergeCell ref="D898:E898"/>
    <mergeCell ref="D899:E899"/>
    <mergeCell ref="D900:E900"/>
    <mergeCell ref="D901:E901"/>
    <mergeCell ref="D902:E902"/>
    <mergeCell ref="D891:E891"/>
    <mergeCell ref="D892:E892"/>
    <mergeCell ref="D893:E893"/>
    <mergeCell ref="D894:E894"/>
    <mergeCell ref="D895:E895"/>
    <mergeCell ref="D896:E896"/>
    <mergeCell ref="D885:E885"/>
    <mergeCell ref="D886:E886"/>
    <mergeCell ref="D887:E887"/>
    <mergeCell ref="D888:E888"/>
    <mergeCell ref="D889:E889"/>
    <mergeCell ref="D890:E890"/>
    <mergeCell ref="D879:E879"/>
    <mergeCell ref="D880:E880"/>
    <mergeCell ref="D881:E881"/>
    <mergeCell ref="D882:E882"/>
    <mergeCell ref="D883:E883"/>
    <mergeCell ref="D884:E884"/>
    <mergeCell ref="D873:E873"/>
    <mergeCell ref="D874:E874"/>
    <mergeCell ref="D875:E875"/>
    <mergeCell ref="D876:E876"/>
    <mergeCell ref="D877:E877"/>
    <mergeCell ref="D878:E878"/>
    <mergeCell ref="D867:E867"/>
    <mergeCell ref="D868:E868"/>
    <mergeCell ref="D869:E869"/>
    <mergeCell ref="D870:E870"/>
    <mergeCell ref="D871:E871"/>
    <mergeCell ref="D872:E872"/>
    <mergeCell ref="D861:E861"/>
    <mergeCell ref="D862:E862"/>
    <mergeCell ref="D863:E863"/>
    <mergeCell ref="D864:E864"/>
    <mergeCell ref="D865:E865"/>
    <mergeCell ref="D866:E866"/>
    <mergeCell ref="D855:E855"/>
    <mergeCell ref="D856:E856"/>
    <mergeCell ref="D857:E857"/>
    <mergeCell ref="D858:E858"/>
    <mergeCell ref="D859:E859"/>
    <mergeCell ref="D860:E860"/>
    <mergeCell ref="D849:E849"/>
    <mergeCell ref="D850:E850"/>
    <mergeCell ref="D851:E851"/>
    <mergeCell ref="D852:E852"/>
    <mergeCell ref="D853:E853"/>
    <mergeCell ref="D854:E854"/>
    <mergeCell ref="D843:E843"/>
    <mergeCell ref="D844:E844"/>
    <mergeCell ref="D845:E845"/>
    <mergeCell ref="D846:E846"/>
    <mergeCell ref="D847:E847"/>
    <mergeCell ref="D848:E848"/>
    <mergeCell ref="D837:E837"/>
    <mergeCell ref="D838:E838"/>
    <mergeCell ref="D839:E839"/>
    <mergeCell ref="D840:E840"/>
    <mergeCell ref="D841:E841"/>
    <mergeCell ref="D842:E842"/>
    <mergeCell ref="D831:E831"/>
    <mergeCell ref="D832:E832"/>
    <mergeCell ref="D833:E833"/>
    <mergeCell ref="D834:E834"/>
    <mergeCell ref="D835:E835"/>
    <mergeCell ref="D836:E836"/>
    <mergeCell ref="D825:E825"/>
    <mergeCell ref="D826:E826"/>
    <mergeCell ref="D827:E827"/>
    <mergeCell ref="D828:E828"/>
    <mergeCell ref="D829:E829"/>
    <mergeCell ref="D830:E830"/>
    <mergeCell ref="D819:E819"/>
    <mergeCell ref="D820:E820"/>
    <mergeCell ref="D821:E821"/>
    <mergeCell ref="D822:E822"/>
    <mergeCell ref="D823:E823"/>
    <mergeCell ref="D824:E824"/>
    <mergeCell ref="D813:E813"/>
    <mergeCell ref="D814:E814"/>
    <mergeCell ref="D815:E815"/>
    <mergeCell ref="D816:E816"/>
    <mergeCell ref="D817:E817"/>
    <mergeCell ref="D818:E818"/>
    <mergeCell ref="D807:E807"/>
    <mergeCell ref="D808:E808"/>
    <mergeCell ref="D809:E809"/>
    <mergeCell ref="D810:E810"/>
    <mergeCell ref="D811:E811"/>
    <mergeCell ref="D812:E812"/>
    <mergeCell ref="D801:E801"/>
    <mergeCell ref="D802:E802"/>
    <mergeCell ref="D803:E803"/>
    <mergeCell ref="D804:E804"/>
    <mergeCell ref="D805:E805"/>
    <mergeCell ref="D806:E806"/>
    <mergeCell ref="D795:E795"/>
    <mergeCell ref="D796:E796"/>
    <mergeCell ref="D797:E797"/>
    <mergeCell ref="D798:E798"/>
    <mergeCell ref="D799:E799"/>
    <mergeCell ref="D800:E800"/>
    <mergeCell ref="D789:E789"/>
    <mergeCell ref="D790:E790"/>
    <mergeCell ref="D791:E791"/>
    <mergeCell ref="D792:E792"/>
    <mergeCell ref="D793:E793"/>
    <mergeCell ref="D794:E794"/>
    <mergeCell ref="D783:E783"/>
    <mergeCell ref="D784:E784"/>
    <mergeCell ref="D785:E785"/>
    <mergeCell ref="D786:E786"/>
    <mergeCell ref="D787:E787"/>
    <mergeCell ref="D788:E788"/>
    <mergeCell ref="D777:E777"/>
    <mergeCell ref="D778:E778"/>
    <mergeCell ref="D779:E779"/>
    <mergeCell ref="D780:E780"/>
    <mergeCell ref="D781:E781"/>
    <mergeCell ref="D782:E782"/>
    <mergeCell ref="D771:E771"/>
    <mergeCell ref="D772:E772"/>
    <mergeCell ref="D773:E773"/>
    <mergeCell ref="D774:E774"/>
    <mergeCell ref="D775:E775"/>
    <mergeCell ref="D776:E776"/>
    <mergeCell ref="D765:E765"/>
    <mergeCell ref="D766:E766"/>
    <mergeCell ref="D767:E767"/>
    <mergeCell ref="D768:E768"/>
    <mergeCell ref="D769:E769"/>
    <mergeCell ref="D770:E770"/>
    <mergeCell ref="D759:E759"/>
    <mergeCell ref="D760:E760"/>
    <mergeCell ref="D761:E761"/>
    <mergeCell ref="D762:E762"/>
    <mergeCell ref="D763:E763"/>
    <mergeCell ref="D764:E764"/>
    <mergeCell ref="D753:E753"/>
    <mergeCell ref="D754:E754"/>
    <mergeCell ref="D755:E755"/>
    <mergeCell ref="D756:E756"/>
    <mergeCell ref="D757:E757"/>
    <mergeCell ref="D758:E758"/>
    <mergeCell ref="D747:E747"/>
    <mergeCell ref="D748:E748"/>
    <mergeCell ref="D749:E749"/>
    <mergeCell ref="D750:E750"/>
    <mergeCell ref="D751:E751"/>
    <mergeCell ref="D752:E752"/>
    <mergeCell ref="D741:E741"/>
    <mergeCell ref="D742:E742"/>
    <mergeCell ref="D743:E743"/>
    <mergeCell ref="D744:E744"/>
    <mergeCell ref="D745:E745"/>
    <mergeCell ref="D746:E746"/>
    <mergeCell ref="D735:E735"/>
    <mergeCell ref="D736:E736"/>
    <mergeCell ref="D737:E737"/>
    <mergeCell ref="D738:E738"/>
    <mergeCell ref="D739:E739"/>
    <mergeCell ref="D740:E740"/>
    <mergeCell ref="D729:E729"/>
    <mergeCell ref="D730:E730"/>
    <mergeCell ref="D731:E731"/>
    <mergeCell ref="D732:E732"/>
    <mergeCell ref="D733:E733"/>
    <mergeCell ref="D734:E734"/>
    <mergeCell ref="D723:E723"/>
    <mergeCell ref="D724:E724"/>
    <mergeCell ref="D725:E725"/>
    <mergeCell ref="D726:E726"/>
    <mergeCell ref="D727:E727"/>
    <mergeCell ref="D728:E728"/>
    <mergeCell ref="D717:E717"/>
    <mergeCell ref="D718:E718"/>
    <mergeCell ref="D719:E719"/>
    <mergeCell ref="D720:E720"/>
    <mergeCell ref="D721:E721"/>
    <mergeCell ref="D722:E722"/>
    <mergeCell ref="D711:E711"/>
    <mergeCell ref="D712:E712"/>
    <mergeCell ref="D713:E713"/>
    <mergeCell ref="D714:E714"/>
    <mergeCell ref="D715:E715"/>
    <mergeCell ref="D716:E716"/>
    <mergeCell ref="D705:E705"/>
    <mergeCell ref="D706:E706"/>
    <mergeCell ref="D707:E707"/>
    <mergeCell ref="D708:E708"/>
    <mergeCell ref="D709:E709"/>
    <mergeCell ref="D710:E710"/>
    <mergeCell ref="D699:E699"/>
    <mergeCell ref="D700:E700"/>
    <mergeCell ref="D701:E701"/>
    <mergeCell ref="D702:E702"/>
    <mergeCell ref="D703:E703"/>
    <mergeCell ref="D704:E704"/>
    <mergeCell ref="D693:E693"/>
    <mergeCell ref="D694:E694"/>
    <mergeCell ref="D695:E695"/>
    <mergeCell ref="D696:E696"/>
    <mergeCell ref="D697:E697"/>
    <mergeCell ref="D698:E698"/>
    <mergeCell ref="D687:E687"/>
    <mergeCell ref="D688:E688"/>
    <mergeCell ref="D689:E689"/>
    <mergeCell ref="D690:E690"/>
    <mergeCell ref="D691:E691"/>
    <mergeCell ref="D692:E692"/>
    <mergeCell ref="D681:E681"/>
    <mergeCell ref="D682:E682"/>
    <mergeCell ref="D683:E683"/>
    <mergeCell ref="D684:E684"/>
    <mergeCell ref="D685:E685"/>
    <mergeCell ref="D686:E686"/>
    <mergeCell ref="D675:E675"/>
    <mergeCell ref="D676:E676"/>
    <mergeCell ref="D677:E677"/>
    <mergeCell ref="D678:E678"/>
    <mergeCell ref="D679:E679"/>
    <mergeCell ref="D680:E680"/>
    <mergeCell ref="D669:E669"/>
    <mergeCell ref="D670:E670"/>
    <mergeCell ref="D671:E671"/>
    <mergeCell ref="D672:E672"/>
    <mergeCell ref="D673:E673"/>
    <mergeCell ref="D674:E674"/>
    <mergeCell ref="D663:E663"/>
    <mergeCell ref="D664:E664"/>
    <mergeCell ref="D665:E665"/>
    <mergeCell ref="D666:E666"/>
    <mergeCell ref="D667:E667"/>
    <mergeCell ref="D668:E668"/>
    <mergeCell ref="D657:E657"/>
    <mergeCell ref="D658:E658"/>
    <mergeCell ref="D659:E659"/>
    <mergeCell ref="D660:E660"/>
    <mergeCell ref="D661:E661"/>
    <mergeCell ref="D662:E662"/>
    <mergeCell ref="D651:E651"/>
    <mergeCell ref="D652:E652"/>
    <mergeCell ref="D653:E653"/>
    <mergeCell ref="D654:E654"/>
    <mergeCell ref="D655:E655"/>
    <mergeCell ref="D656:E656"/>
    <mergeCell ref="D645:E645"/>
    <mergeCell ref="D646:E646"/>
    <mergeCell ref="D647:E647"/>
    <mergeCell ref="D648:E648"/>
    <mergeCell ref="D649:E649"/>
    <mergeCell ref="D650:E650"/>
    <mergeCell ref="D639:E639"/>
    <mergeCell ref="D640:E640"/>
    <mergeCell ref="D641:E641"/>
    <mergeCell ref="D642:E642"/>
    <mergeCell ref="D643:E643"/>
    <mergeCell ref="D644:E644"/>
    <mergeCell ref="D633:E633"/>
    <mergeCell ref="D634:E634"/>
    <mergeCell ref="D635:E635"/>
    <mergeCell ref="D636:E636"/>
    <mergeCell ref="D637:E637"/>
    <mergeCell ref="D638:E638"/>
    <mergeCell ref="D627:E627"/>
    <mergeCell ref="D628:E628"/>
    <mergeCell ref="D629:E629"/>
    <mergeCell ref="D630:E630"/>
    <mergeCell ref="D631:E631"/>
    <mergeCell ref="D632:E632"/>
    <mergeCell ref="D621:E621"/>
    <mergeCell ref="D622:E622"/>
    <mergeCell ref="D623:E623"/>
    <mergeCell ref="D624:E624"/>
    <mergeCell ref="D625:E625"/>
    <mergeCell ref="D626:E626"/>
    <mergeCell ref="D615:E615"/>
    <mergeCell ref="D616:E616"/>
    <mergeCell ref="D617:E617"/>
    <mergeCell ref="D618:E618"/>
    <mergeCell ref="D619:E619"/>
    <mergeCell ref="D620:E620"/>
    <mergeCell ref="D609:E609"/>
    <mergeCell ref="D610:E610"/>
    <mergeCell ref="D611:E611"/>
    <mergeCell ref="D612:E612"/>
    <mergeCell ref="D613:E613"/>
    <mergeCell ref="D614:E614"/>
    <mergeCell ref="D603:E603"/>
    <mergeCell ref="D604:E604"/>
    <mergeCell ref="D605:E605"/>
    <mergeCell ref="D606:E606"/>
    <mergeCell ref="D607:E607"/>
    <mergeCell ref="D608:E608"/>
    <mergeCell ref="D597:E597"/>
    <mergeCell ref="D598:E598"/>
    <mergeCell ref="D599:E599"/>
    <mergeCell ref="D600:E600"/>
    <mergeCell ref="D601:E601"/>
    <mergeCell ref="D602:E602"/>
    <mergeCell ref="D591:E591"/>
    <mergeCell ref="D592:E592"/>
    <mergeCell ref="D593:E593"/>
    <mergeCell ref="D594:E594"/>
    <mergeCell ref="D595:E595"/>
    <mergeCell ref="D596:E596"/>
    <mergeCell ref="D585:E585"/>
    <mergeCell ref="D586:E586"/>
    <mergeCell ref="D587:E587"/>
    <mergeCell ref="D588:E588"/>
    <mergeCell ref="D589:E589"/>
    <mergeCell ref="D590:E590"/>
    <mergeCell ref="D579:E579"/>
    <mergeCell ref="D580:E580"/>
    <mergeCell ref="D581:E581"/>
    <mergeCell ref="D582:E582"/>
    <mergeCell ref="D583:E583"/>
    <mergeCell ref="D584:E584"/>
    <mergeCell ref="D573:E573"/>
    <mergeCell ref="D574:E574"/>
    <mergeCell ref="D575:E575"/>
    <mergeCell ref="D576:E576"/>
    <mergeCell ref="D577:E577"/>
    <mergeCell ref="D578:E578"/>
    <mergeCell ref="D567:E567"/>
    <mergeCell ref="D568:E568"/>
    <mergeCell ref="D569:E569"/>
    <mergeCell ref="D570:E570"/>
    <mergeCell ref="D571:E571"/>
    <mergeCell ref="D572:E572"/>
    <mergeCell ref="D561:E561"/>
    <mergeCell ref="D562:E562"/>
    <mergeCell ref="D563:E563"/>
    <mergeCell ref="D564:E564"/>
    <mergeCell ref="D565:E565"/>
    <mergeCell ref="D566:E566"/>
    <mergeCell ref="D555:E555"/>
    <mergeCell ref="D556:E556"/>
    <mergeCell ref="D557:E557"/>
    <mergeCell ref="D558:E558"/>
    <mergeCell ref="D559:E559"/>
    <mergeCell ref="D560:E560"/>
    <mergeCell ref="D549:E549"/>
    <mergeCell ref="D550:E550"/>
    <mergeCell ref="D551:E551"/>
    <mergeCell ref="D552:E552"/>
    <mergeCell ref="D553:E553"/>
    <mergeCell ref="D554:E554"/>
    <mergeCell ref="D543:E543"/>
    <mergeCell ref="D544:E544"/>
    <mergeCell ref="D545:E545"/>
    <mergeCell ref="D546:E546"/>
    <mergeCell ref="D547:E547"/>
    <mergeCell ref="D548:E548"/>
    <mergeCell ref="D537:E537"/>
    <mergeCell ref="D538:E538"/>
    <mergeCell ref="D539:E539"/>
    <mergeCell ref="D540:E540"/>
    <mergeCell ref="D541:E541"/>
    <mergeCell ref="D542:E542"/>
    <mergeCell ref="D531:E531"/>
    <mergeCell ref="D532:E532"/>
    <mergeCell ref="D533:E533"/>
    <mergeCell ref="D534:E534"/>
    <mergeCell ref="D535:E535"/>
    <mergeCell ref="D536:E536"/>
    <mergeCell ref="D525:E525"/>
    <mergeCell ref="D526:E526"/>
    <mergeCell ref="D527:E527"/>
    <mergeCell ref="D528:E528"/>
    <mergeCell ref="D529:E529"/>
    <mergeCell ref="D530:E530"/>
    <mergeCell ref="D519:E519"/>
    <mergeCell ref="D520:E520"/>
    <mergeCell ref="D521:E521"/>
    <mergeCell ref="D522:E522"/>
    <mergeCell ref="D523:E523"/>
    <mergeCell ref="D524:E524"/>
    <mergeCell ref="D513:E513"/>
    <mergeCell ref="D514:E514"/>
    <mergeCell ref="D515:E515"/>
    <mergeCell ref="D516:E516"/>
    <mergeCell ref="D517:E517"/>
    <mergeCell ref="D518:E518"/>
    <mergeCell ref="D507:E507"/>
    <mergeCell ref="D508:E508"/>
    <mergeCell ref="D509:E509"/>
    <mergeCell ref="D510:E510"/>
    <mergeCell ref="D511:E511"/>
    <mergeCell ref="D512:E512"/>
    <mergeCell ref="D501:E501"/>
    <mergeCell ref="D502:E502"/>
    <mergeCell ref="D503:E503"/>
    <mergeCell ref="D504:E504"/>
    <mergeCell ref="D505:E505"/>
    <mergeCell ref="D506:E506"/>
    <mergeCell ref="D495:E495"/>
    <mergeCell ref="D496:E496"/>
    <mergeCell ref="D497:E497"/>
    <mergeCell ref="D498:E498"/>
    <mergeCell ref="D499:E499"/>
    <mergeCell ref="D500:E500"/>
    <mergeCell ref="D489:E489"/>
    <mergeCell ref="D490:E490"/>
    <mergeCell ref="D491:E491"/>
    <mergeCell ref="D492:E492"/>
    <mergeCell ref="D493:E493"/>
    <mergeCell ref="D494:E494"/>
    <mergeCell ref="D483:E483"/>
    <mergeCell ref="D484:E484"/>
    <mergeCell ref="D485:E485"/>
    <mergeCell ref="D486:E486"/>
    <mergeCell ref="D487:E487"/>
    <mergeCell ref="D488:E488"/>
    <mergeCell ref="D477:E477"/>
    <mergeCell ref="D478:E478"/>
    <mergeCell ref="D479:E479"/>
    <mergeCell ref="D480:E480"/>
    <mergeCell ref="D481:E481"/>
    <mergeCell ref="D482:E482"/>
    <mergeCell ref="D471:E471"/>
    <mergeCell ref="D472:E472"/>
    <mergeCell ref="D473:E473"/>
    <mergeCell ref="D474:E474"/>
    <mergeCell ref="D475:E475"/>
    <mergeCell ref="D476:E476"/>
    <mergeCell ref="D465:E465"/>
    <mergeCell ref="D466:E466"/>
    <mergeCell ref="D467:E467"/>
    <mergeCell ref="D468:E468"/>
    <mergeCell ref="D469:E469"/>
    <mergeCell ref="D470:E470"/>
    <mergeCell ref="D459:E459"/>
    <mergeCell ref="D460:E460"/>
    <mergeCell ref="D461:E461"/>
    <mergeCell ref="D462:E462"/>
    <mergeCell ref="D463:E463"/>
    <mergeCell ref="D464:E464"/>
    <mergeCell ref="D453:E453"/>
    <mergeCell ref="D454:E454"/>
    <mergeCell ref="D455:E455"/>
    <mergeCell ref="D456:E456"/>
    <mergeCell ref="D457:E457"/>
    <mergeCell ref="D458:E458"/>
    <mergeCell ref="D447:E447"/>
    <mergeCell ref="D448:E448"/>
    <mergeCell ref="D449:E449"/>
    <mergeCell ref="D450:E450"/>
    <mergeCell ref="D451:E451"/>
    <mergeCell ref="D452:E452"/>
    <mergeCell ref="D441:E441"/>
    <mergeCell ref="D442:E442"/>
    <mergeCell ref="D443:E443"/>
    <mergeCell ref="D444:E444"/>
    <mergeCell ref="D445:E445"/>
    <mergeCell ref="D446:E446"/>
    <mergeCell ref="D435:E435"/>
    <mergeCell ref="D436:E436"/>
    <mergeCell ref="D437:E437"/>
    <mergeCell ref="D438:E438"/>
    <mergeCell ref="D439:E439"/>
    <mergeCell ref="D440:E440"/>
    <mergeCell ref="D429:E429"/>
    <mergeCell ref="D430:E430"/>
    <mergeCell ref="D431:E431"/>
    <mergeCell ref="D432:E432"/>
    <mergeCell ref="D433:E433"/>
    <mergeCell ref="D434:E434"/>
    <mergeCell ref="D423:E423"/>
    <mergeCell ref="D424:E424"/>
    <mergeCell ref="D425:E425"/>
    <mergeCell ref="D426:E426"/>
    <mergeCell ref="D427:E427"/>
    <mergeCell ref="D428:E428"/>
    <mergeCell ref="D417:E417"/>
    <mergeCell ref="D418:E418"/>
    <mergeCell ref="D419:E419"/>
    <mergeCell ref="D420:E420"/>
    <mergeCell ref="D421:E421"/>
    <mergeCell ref="D422:E422"/>
    <mergeCell ref="D411:E411"/>
    <mergeCell ref="D412:E412"/>
    <mergeCell ref="D413:E413"/>
    <mergeCell ref="D414:E414"/>
    <mergeCell ref="D415:E415"/>
    <mergeCell ref="D416:E416"/>
    <mergeCell ref="D405:E405"/>
    <mergeCell ref="D406:E406"/>
    <mergeCell ref="D407:E407"/>
    <mergeCell ref="D408:E408"/>
    <mergeCell ref="D409:E409"/>
    <mergeCell ref="D410:E410"/>
    <mergeCell ref="D399:E399"/>
    <mergeCell ref="D400:E400"/>
    <mergeCell ref="D401:E401"/>
    <mergeCell ref="D402:E402"/>
    <mergeCell ref="D403:E403"/>
    <mergeCell ref="D404:E404"/>
    <mergeCell ref="D393:E393"/>
    <mergeCell ref="D394:E394"/>
    <mergeCell ref="D395:E395"/>
    <mergeCell ref="D396:E396"/>
    <mergeCell ref="D397:E397"/>
    <mergeCell ref="D398:E398"/>
    <mergeCell ref="D387:E387"/>
    <mergeCell ref="D388:E388"/>
    <mergeCell ref="D389:E389"/>
    <mergeCell ref="D390:E390"/>
    <mergeCell ref="D391:E391"/>
    <mergeCell ref="D392:E392"/>
    <mergeCell ref="D381:E381"/>
    <mergeCell ref="D382:E382"/>
    <mergeCell ref="D383:E383"/>
    <mergeCell ref="D384:E384"/>
    <mergeCell ref="D385:E385"/>
    <mergeCell ref="D386:E386"/>
    <mergeCell ref="D375:E375"/>
    <mergeCell ref="D376:E376"/>
    <mergeCell ref="D377:E377"/>
    <mergeCell ref="D378:E378"/>
    <mergeCell ref="D379:E379"/>
    <mergeCell ref="D380:E380"/>
    <mergeCell ref="D369:E369"/>
    <mergeCell ref="D370:E370"/>
    <mergeCell ref="D371:E371"/>
    <mergeCell ref="D372:E372"/>
    <mergeCell ref="D373:E373"/>
    <mergeCell ref="D374:E374"/>
    <mergeCell ref="D363:E363"/>
    <mergeCell ref="D364:E364"/>
    <mergeCell ref="D365:E365"/>
    <mergeCell ref="D366:E366"/>
    <mergeCell ref="D367:E367"/>
    <mergeCell ref="D368:E368"/>
    <mergeCell ref="D357:E357"/>
    <mergeCell ref="D358:E358"/>
    <mergeCell ref="D359:E359"/>
    <mergeCell ref="D360:E360"/>
    <mergeCell ref="D361:E361"/>
    <mergeCell ref="D362:E362"/>
    <mergeCell ref="D351:E351"/>
    <mergeCell ref="D352:E352"/>
    <mergeCell ref="D353:E353"/>
    <mergeCell ref="D354:E354"/>
    <mergeCell ref="D355:E355"/>
    <mergeCell ref="D356:E356"/>
    <mergeCell ref="D345:E345"/>
    <mergeCell ref="D346:E346"/>
    <mergeCell ref="D347:E347"/>
    <mergeCell ref="D348:E348"/>
    <mergeCell ref="D349:E349"/>
    <mergeCell ref="D350:E350"/>
    <mergeCell ref="D339:E339"/>
    <mergeCell ref="D340:E340"/>
    <mergeCell ref="D341:E341"/>
    <mergeCell ref="D342:E342"/>
    <mergeCell ref="D343:E343"/>
    <mergeCell ref="D344:E344"/>
    <mergeCell ref="D333:E333"/>
    <mergeCell ref="D334:E334"/>
    <mergeCell ref="D335:E335"/>
    <mergeCell ref="D336:E336"/>
    <mergeCell ref="D337:E337"/>
    <mergeCell ref="D338:E338"/>
    <mergeCell ref="D327:E327"/>
    <mergeCell ref="D328:E328"/>
    <mergeCell ref="D329:E329"/>
    <mergeCell ref="D330:E330"/>
    <mergeCell ref="D331:E331"/>
    <mergeCell ref="D332:E332"/>
    <mergeCell ref="D321:E321"/>
    <mergeCell ref="D322:E322"/>
    <mergeCell ref="D323:E323"/>
    <mergeCell ref="D324:E324"/>
    <mergeCell ref="D325:E325"/>
    <mergeCell ref="D326:E326"/>
    <mergeCell ref="D315:E315"/>
    <mergeCell ref="D316:E316"/>
    <mergeCell ref="D317:E317"/>
    <mergeCell ref="D318:E318"/>
    <mergeCell ref="D319:E319"/>
    <mergeCell ref="D320:E320"/>
    <mergeCell ref="D309:E309"/>
    <mergeCell ref="D310:E310"/>
    <mergeCell ref="D311:E311"/>
    <mergeCell ref="D312:E312"/>
    <mergeCell ref="D313:E313"/>
    <mergeCell ref="D314:E314"/>
    <mergeCell ref="D303:E303"/>
    <mergeCell ref="D304:E304"/>
    <mergeCell ref="D305:E305"/>
    <mergeCell ref="D306:E306"/>
    <mergeCell ref="D307:E307"/>
    <mergeCell ref="D308:E308"/>
    <mergeCell ref="D297:E297"/>
    <mergeCell ref="D298:E298"/>
    <mergeCell ref="D299:E299"/>
    <mergeCell ref="D300:E300"/>
    <mergeCell ref="D301:E301"/>
    <mergeCell ref="D302:E302"/>
    <mergeCell ref="D291:E291"/>
    <mergeCell ref="D292:E292"/>
    <mergeCell ref="D293:E293"/>
    <mergeCell ref="D294:E294"/>
    <mergeCell ref="D295:E295"/>
    <mergeCell ref="D296:E296"/>
    <mergeCell ref="D285:E285"/>
    <mergeCell ref="D286:E286"/>
    <mergeCell ref="D287:E287"/>
    <mergeCell ref="D288:E288"/>
    <mergeCell ref="D289:E289"/>
    <mergeCell ref="D290:E290"/>
    <mergeCell ref="D279:E279"/>
    <mergeCell ref="D280:E280"/>
    <mergeCell ref="D281:E281"/>
    <mergeCell ref="D282:E282"/>
    <mergeCell ref="D283:E283"/>
    <mergeCell ref="D284:E284"/>
    <mergeCell ref="D273:E273"/>
    <mergeCell ref="D274:E274"/>
    <mergeCell ref="D275:E275"/>
    <mergeCell ref="D276:E276"/>
    <mergeCell ref="D277:E277"/>
    <mergeCell ref="D278:E278"/>
    <mergeCell ref="D267:E267"/>
    <mergeCell ref="D268:E268"/>
    <mergeCell ref="D269:E269"/>
    <mergeCell ref="D270:E270"/>
    <mergeCell ref="D271:E271"/>
    <mergeCell ref="D272:E272"/>
    <mergeCell ref="D261:E261"/>
    <mergeCell ref="D262:E262"/>
    <mergeCell ref="D263:E263"/>
    <mergeCell ref="D264:E264"/>
    <mergeCell ref="D265:E265"/>
    <mergeCell ref="D266:E266"/>
    <mergeCell ref="D255:E255"/>
    <mergeCell ref="D256:E256"/>
    <mergeCell ref="D257:E257"/>
    <mergeCell ref="D258:E258"/>
    <mergeCell ref="D259:E259"/>
    <mergeCell ref="D260:E260"/>
    <mergeCell ref="D249:E249"/>
    <mergeCell ref="D250:E250"/>
    <mergeCell ref="D251:E251"/>
    <mergeCell ref="D252:E252"/>
    <mergeCell ref="D253:E253"/>
    <mergeCell ref="D254:E254"/>
    <mergeCell ref="D243:E243"/>
    <mergeCell ref="D244:E244"/>
    <mergeCell ref="D245:E245"/>
    <mergeCell ref="D246:E246"/>
    <mergeCell ref="D247:E247"/>
    <mergeCell ref="D248:E248"/>
    <mergeCell ref="D237:E237"/>
    <mergeCell ref="D238:E238"/>
    <mergeCell ref="D239:E239"/>
    <mergeCell ref="D240:E240"/>
    <mergeCell ref="D241:E241"/>
    <mergeCell ref="D242:E242"/>
    <mergeCell ref="D231:E231"/>
    <mergeCell ref="D232:E232"/>
    <mergeCell ref="D233:E233"/>
    <mergeCell ref="D234:E234"/>
    <mergeCell ref="D235:E235"/>
    <mergeCell ref="D236:E236"/>
    <mergeCell ref="D225:E225"/>
    <mergeCell ref="D226:E226"/>
    <mergeCell ref="D227:E227"/>
    <mergeCell ref="D228:E228"/>
    <mergeCell ref="D229:E229"/>
    <mergeCell ref="D230:E230"/>
    <mergeCell ref="D219:E219"/>
    <mergeCell ref="D220:E220"/>
    <mergeCell ref="D221:E221"/>
    <mergeCell ref="D222:E222"/>
    <mergeCell ref="D223:E223"/>
    <mergeCell ref="D224:E224"/>
    <mergeCell ref="D213:E213"/>
    <mergeCell ref="D214:E214"/>
    <mergeCell ref="D215:E215"/>
    <mergeCell ref="D216:E216"/>
    <mergeCell ref="D217:E217"/>
    <mergeCell ref="D218:E218"/>
    <mergeCell ref="D207:E207"/>
    <mergeCell ref="D208:E208"/>
    <mergeCell ref="D209:E209"/>
    <mergeCell ref="D210:E210"/>
    <mergeCell ref="D211:E211"/>
    <mergeCell ref="D212:E212"/>
    <mergeCell ref="D201:E201"/>
    <mergeCell ref="D202:E202"/>
    <mergeCell ref="D203:E203"/>
    <mergeCell ref="D204:E204"/>
    <mergeCell ref="D205:E205"/>
    <mergeCell ref="D206:E206"/>
    <mergeCell ref="D195:E195"/>
    <mergeCell ref="D196:E196"/>
    <mergeCell ref="D197:E197"/>
    <mergeCell ref="D198:E198"/>
    <mergeCell ref="D199:E199"/>
    <mergeCell ref="D200:E200"/>
    <mergeCell ref="D189:E189"/>
    <mergeCell ref="D190:E190"/>
    <mergeCell ref="D191:E191"/>
    <mergeCell ref="D192:E192"/>
    <mergeCell ref="D193:E193"/>
    <mergeCell ref="D194:E194"/>
    <mergeCell ref="D183:E183"/>
    <mergeCell ref="D184:E184"/>
    <mergeCell ref="D185:E185"/>
    <mergeCell ref="D186:E186"/>
    <mergeCell ref="D187:E187"/>
    <mergeCell ref="D188:E188"/>
    <mergeCell ref="D177:E177"/>
    <mergeCell ref="D178:E178"/>
    <mergeCell ref="D179:E179"/>
    <mergeCell ref="D180:E180"/>
    <mergeCell ref="D181:E181"/>
    <mergeCell ref="D182:E182"/>
    <mergeCell ref="D171:E171"/>
    <mergeCell ref="D172:E172"/>
    <mergeCell ref="D173:E173"/>
    <mergeCell ref="D174:E174"/>
    <mergeCell ref="D175:E175"/>
    <mergeCell ref="D176:E176"/>
    <mergeCell ref="D165:E165"/>
    <mergeCell ref="D166:E166"/>
    <mergeCell ref="D167:E167"/>
    <mergeCell ref="D168:E168"/>
    <mergeCell ref="D169:E169"/>
    <mergeCell ref="D170:E170"/>
    <mergeCell ref="D159:E159"/>
    <mergeCell ref="D160:E160"/>
    <mergeCell ref="D161:E161"/>
    <mergeCell ref="D162:E162"/>
    <mergeCell ref="D163:E163"/>
    <mergeCell ref="D164:E164"/>
    <mergeCell ref="D153:E153"/>
    <mergeCell ref="D154:E154"/>
    <mergeCell ref="D155:E155"/>
    <mergeCell ref="D156:E156"/>
    <mergeCell ref="D157:E157"/>
    <mergeCell ref="D158:E158"/>
    <mergeCell ref="D147:E147"/>
    <mergeCell ref="D148:E148"/>
    <mergeCell ref="D149:E149"/>
    <mergeCell ref="D150:E150"/>
    <mergeCell ref="D151:E151"/>
    <mergeCell ref="D152:E152"/>
    <mergeCell ref="D141:E141"/>
    <mergeCell ref="D142:E142"/>
    <mergeCell ref="D143:E143"/>
    <mergeCell ref="D144:E144"/>
    <mergeCell ref="D145:E145"/>
    <mergeCell ref="D146:E146"/>
    <mergeCell ref="D135:E135"/>
    <mergeCell ref="D136:E136"/>
    <mergeCell ref="D137:E137"/>
    <mergeCell ref="D138:E138"/>
    <mergeCell ref="D139:E139"/>
    <mergeCell ref="D140:E140"/>
    <mergeCell ref="D129:E129"/>
    <mergeCell ref="D130:E130"/>
    <mergeCell ref="D131:E131"/>
    <mergeCell ref="D132:E132"/>
    <mergeCell ref="D133:E133"/>
    <mergeCell ref="D134:E134"/>
    <mergeCell ref="D123:E123"/>
    <mergeCell ref="D124:E124"/>
    <mergeCell ref="D125:E125"/>
    <mergeCell ref="D126:E126"/>
    <mergeCell ref="D127:E127"/>
    <mergeCell ref="D128:E128"/>
    <mergeCell ref="D117:E117"/>
    <mergeCell ref="D118:E118"/>
    <mergeCell ref="D119:E119"/>
    <mergeCell ref="D120:E120"/>
    <mergeCell ref="D121:E121"/>
    <mergeCell ref="D122:E122"/>
    <mergeCell ref="D111:E111"/>
    <mergeCell ref="D112:E112"/>
    <mergeCell ref="D113:E113"/>
    <mergeCell ref="D114:E114"/>
    <mergeCell ref="D115:E115"/>
    <mergeCell ref="D116:E116"/>
    <mergeCell ref="D105:E105"/>
    <mergeCell ref="D106:E106"/>
    <mergeCell ref="D107:E107"/>
    <mergeCell ref="D108:E108"/>
    <mergeCell ref="D109:E109"/>
    <mergeCell ref="D110:E110"/>
    <mergeCell ref="D99:E99"/>
    <mergeCell ref="D100:E100"/>
    <mergeCell ref="D101:E101"/>
    <mergeCell ref="D102:E102"/>
    <mergeCell ref="D103:E103"/>
    <mergeCell ref="D104:E104"/>
    <mergeCell ref="D93:E93"/>
    <mergeCell ref="D94:E94"/>
    <mergeCell ref="D95:E95"/>
    <mergeCell ref="D96:E96"/>
    <mergeCell ref="D97:E97"/>
    <mergeCell ref="D98:E98"/>
    <mergeCell ref="D87:E87"/>
    <mergeCell ref="D88:E88"/>
    <mergeCell ref="D89:E89"/>
    <mergeCell ref="D90:E90"/>
    <mergeCell ref="D91:E91"/>
    <mergeCell ref="D92:E92"/>
    <mergeCell ref="D81:E81"/>
    <mergeCell ref="D82:E82"/>
    <mergeCell ref="D83:E83"/>
    <mergeCell ref="D84:E84"/>
    <mergeCell ref="D85:E85"/>
    <mergeCell ref="D86:E86"/>
    <mergeCell ref="D75:E75"/>
    <mergeCell ref="D76:E76"/>
    <mergeCell ref="D77:E77"/>
    <mergeCell ref="D78:E78"/>
    <mergeCell ref="D79:E79"/>
    <mergeCell ref="D80:E80"/>
    <mergeCell ref="D69:E69"/>
    <mergeCell ref="D70:E70"/>
    <mergeCell ref="D71:E71"/>
    <mergeCell ref="D72:E72"/>
    <mergeCell ref="D73:E73"/>
    <mergeCell ref="D74:E74"/>
    <mergeCell ref="D63:E63"/>
    <mergeCell ref="D64:E64"/>
    <mergeCell ref="D65:E65"/>
    <mergeCell ref="D66:E66"/>
    <mergeCell ref="D67:E67"/>
    <mergeCell ref="D68:E68"/>
    <mergeCell ref="D57:E57"/>
    <mergeCell ref="D58:E58"/>
    <mergeCell ref="D59:E59"/>
    <mergeCell ref="D60:E60"/>
    <mergeCell ref="D61:E61"/>
    <mergeCell ref="D62:E62"/>
    <mergeCell ref="D51:E51"/>
    <mergeCell ref="D52:E52"/>
    <mergeCell ref="D53:E53"/>
    <mergeCell ref="D54:E54"/>
    <mergeCell ref="D55:E55"/>
    <mergeCell ref="D56:E56"/>
    <mergeCell ref="D45:E45"/>
    <mergeCell ref="D46:E46"/>
    <mergeCell ref="D47:E47"/>
    <mergeCell ref="D48:E48"/>
    <mergeCell ref="D49:E49"/>
    <mergeCell ref="D50:E50"/>
    <mergeCell ref="D39:E39"/>
    <mergeCell ref="D40:E40"/>
    <mergeCell ref="D41:E41"/>
    <mergeCell ref="D42:E42"/>
    <mergeCell ref="D43:E43"/>
    <mergeCell ref="D44:E44"/>
    <mergeCell ref="D33:E33"/>
    <mergeCell ref="D34:E34"/>
    <mergeCell ref="D35:E35"/>
    <mergeCell ref="D36:E36"/>
    <mergeCell ref="D37:E37"/>
    <mergeCell ref="D38:E38"/>
    <mergeCell ref="D27:E27"/>
    <mergeCell ref="D28:E28"/>
    <mergeCell ref="D29:E29"/>
    <mergeCell ref="D30:E30"/>
    <mergeCell ref="D31:E31"/>
    <mergeCell ref="D32:E32"/>
    <mergeCell ref="D21:E21"/>
    <mergeCell ref="D22:E22"/>
    <mergeCell ref="D23:E23"/>
    <mergeCell ref="D24:E24"/>
    <mergeCell ref="D25:E25"/>
    <mergeCell ref="D26:E26"/>
    <mergeCell ref="B13:D13"/>
    <mergeCell ref="G13:G14"/>
    <mergeCell ref="I13:I14"/>
    <mergeCell ref="B14:D14"/>
    <mergeCell ref="D19:E19"/>
    <mergeCell ref="D20:E20"/>
    <mergeCell ref="B9:D9"/>
    <mergeCell ref="G9:G10"/>
    <mergeCell ref="I9:I10"/>
    <mergeCell ref="B10:D10"/>
    <mergeCell ref="B11:D11"/>
    <mergeCell ref="G11:G12"/>
    <mergeCell ref="I11:I12"/>
    <mergeCell ref="B12:D12"/>
  </mergeCells>
  <conditionalFormatting sqref="B20:B1005">
    <cfRule type="cellIs" dxfId="18" priority="7" stopIfTrue="1" operator="equal">
      <formula>"ALERT"</formula>
    </cfRule>
  </conditionalFormatting>
  <conditionalFormatting sqref="F9:F14">
    <cfRule type="cellIs" dxfId="17" priority="5" stopIfTrue="1" operator="equal">
      <formula>0</formula>
    </cfRule>
  </conditionalFormatting>
  <conditionalFormatting sqref="F10:F14">
    <cfRule type="containsBlanks" dxfId="16" priority="6" stopIfTrue="1">
      <formula>LEN(TRIM(F10))=0</formula>
    </cfRule>
  </conditionalFormatting>
  <conditionalFormatting sqref="F20:F1001">
    <cfRule type="containsText" dxfId="15" priority="1" stopIfTrue="1" operator="containsText" text="Exchange rate :">
      <formula>NOT(ISERROR(SEARCH("Exchange rate :",F20)))</formula>
    </cfRule>
  </conditionalFormatting>
  <conditionalFormatting sqref="F20:I1005 I1007:I1008">
    <cfRule type="containsErrors" dxfId="14" priority="2" stopIfTrue="1">
      <formula>ISERROR(F20)</formula>
    </cfRule>
    <cfRule type="cellIs" dxfId="13" priority="3" stopIfTrue="1" operator="equal">
      <formula>"NA"</formula>
    </cfRule>
    <cfRule type="cellIs" dxfId="12" priority="4" stopIfTrue="1" operator="equal">
      <formula>0</formula>
    </cfRule>
  </conditionalFormatting>
  <hyperlinks>
    <hyperlink ref="B6" r:id="rId1" display="http://www.achadirect.com/" xr:uid="{9C014CDF-AC4C-485A-AC3A-947BE567201F}"/>
  </hyperlinks>
  <printOptions horizontalCentered="1"/>
  <pageMargins left="0.35" right="0.21" top="0.47" bottom="0.34" header="0.22" footer="0.17"/>
  <pageSetup scale="77" orientation="portrait" horizontalDpi="300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E4299-6039-497C-8761-A0C296AEB1C7}">
  <sheetPr>
    <tabColor rgb="FFFFFF00"/>
  </sheetPr>
  <dimension ref="A1:W1014"/>
  <sheetViews>
    <sheetView topLeftCell="A168" zoomScaleNormal="100" workbookViewId="0">
      <selection activeCell="O177" sqref="O177"/>
    </sheetView>
  </sheetViews>
  <sheetFormatPr defaultRowHeight="12.75"/>
  <cols>
    <col min="1" max="1" width="2.140625" customWidth="1"/>
    <col min="2" max="2" width="7.42578125" customWidth="1"/>
    <col min="3" max="4" width="16.42578125" customWidth="1"/>
    <col min="5" max="5" width="5" customWidth="1"/>
    <col min="6" max="6" width="45.85546875" customWidth="1"/>
    <col min="7" max="7" width="19.28515625" customWidth="1"/>
    <col min="8" max="8" width="18.42578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4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40">
        <v>45322</v>
      </c>
      <c r="H5" s="39">
        <v>53080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8" t="s">
        <v>3</v>
      </c>
      <c r="C8" s="119"/>
      <c r="D8" s="120"/>
      <c r="E8" s="113"/>
      <c r="F8" s="117" t="s">
        <v>12</v>
      </c>
      <c r="G8" s="25"/>
      <c r="H8" s="25"/>
      <c r="I8" s="12"/>
      <c r="K8" s="106"/>
    </row>
    <row r="9" spans="1:23" ht="12" customHeight="1">
      <c r="A9" s="11"/>
      <c r="B9" s="233" t="s">
        <v>47</v>
      </c>
      <c r="C9" s="234"/>
      <c r="D9" s="235"/>
      <c r="E9" s="114"/>
      <c r="F9" s="116" t="str">
        <f>B9</f>
        <v>Coup de Tête Bijoux</v>
      </c>
      <c r="G9" s="227" t="s">
        <v>14</v>
      </c>
      <c r="H9" s="229"/>
      <c r="I9" s="12"/>
    </row>
    <row r="10" spans="1:23">
      <c r="A10" s="11"/>
      <c r="B10" s="236" t="s">
        <v>48</v>
      </c>
      <c r="C10" s="237"/>
      <c r="D10" s="238"/>
      <c r="E10" s="115"/>
      <c r="F10" s="116" t="str">
        <f t="shared" ref="F10:F14" si="0">B10</f>
        <v>Maria Herrero</v>
      </c>
      <c r="G10" s="227"/>
      <c r="H10" s="230"/>
      <c r="I10" s="12"/>
    </row>
    <row r="11" spans="1:23">
      <c r="A11" s="11"/>
      <c r="B11" s="239" t="s">
        <v>49</v>
      </c>
      <c r="C11" s="237"/>
      <c r="D11" s="238"/>
      <c r="E11" s="115"/>
      <c r="F11" s="116" t="str">
        <f t="shared" si="0"/>
        <v>15 bis allée P Ortal</v>
      </c>
      <c r="G11" s="227" t="s">
        <v>15</v>
      </c>
      <c r="H11" s="213" t="s">
        <v>21</v>
      </c>
      <c r="I11" s="12"/>
    </row>
    <row r="12" spans="1:23">
      <c r="A12" s="11"/>
      <c r="B12" s="239" t="s">
        <v>50</v>
      </c>
      <c r="C12" s="237"/>
      <c r="D12" s="238"/>
      <c r="E12" s="115"/>
      <c r="F12" s="116" t="str">
        <f t="shared" si="0"/>
        <v>33680 Lacanau, Gironde</v>
      </c>
      <c r="G12" s="227"/>
      <c r="H12" s="214"/>
      <c r="I12" s="12"/>
    </row>
    <row r="13" spans="1:23">
      <c r="A13" s="11"/>
      <c r="B13" s="236" t="s">
        <v>51</v>
      </c>
      <c r="C13" s="240"/>
      <c r="D13" s="241"/>
      <c r="E13" s="9"/>
      <c r="F13" s="116" t="str">
        <f t="shared" si="0"/>
        <v>France</v>
      </c>
      <c r="G13" s="228" t="s">
        <v>16</v>
      </c>
      <c r="H13" s="231" t="s">
        <v>52</v>
      </c>
      <c r="I13" s="12"/>
      <c r="L13" s="26" t="s">
        <v>19</v>
      </c>
    </row>
    <row r="14" spans="1:23" ht="13.5" thickBot="1">
      <c r="A14" s="11"/>
      <c r="B14" s="242"/>
      <c r="C14" s="243"/>
      <c r="D14" s="244"/>
      <c r="E14" s="9"/>
      <c r="F14" s="121">
        <f t="shared" si="0"/>
        <v>0</v>
      </c>
      <c r="G14" s="228"/>
      <c r="H14" s="232"/>
      <c r="I14" s="12"/>
      <c r="L14" s="107">
        <f>VLOOKUP(G5,[1]Sheet1!$A$9:$I$7290,2,FALSE)</f>
        <v>35.21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122" t="s">
        <v>53</v>
      </c>
      <c r="C16" s="9"/>
      <c r="D16" s="9"/>
      <c r="E16" s="9"/>
      <c r="F16" s="9"/>
      <c r="G16" s="26" t="s">
        <v>18</v>
      </c>
      <c r="H16" s="35" t="s">
        <v>20</v>
      </c>
      <c r="I16" s="12"/>
    </row>
    <row r="17" spans="1:10">
      <c r="A17" s="11"/>
      <c r="B17" s="122" t="s">
        <v>54</v>
      </c>
      <c r="C17" s="9"/>
      <c r="D17" s="9"/>
      <c r="E17" s="9"/>
      <c r="F17" s="9"/>
      <c r="G17" s="10"/>
      <c r="H17" s="10"/>
      <c r="I17" s="12"/>
    </row>
    <row r="18" spans="1:10" ht="13.5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10" ht="13.5" thickBot="1">
      <c r="A19" s="11"/>
      <c r="B19" s="109" t="s">
        <v>11</v>
      </c>
      <c r="C19" s="110" t="s">
        <v>7</v>
      </c>
      <c r="D19" s="215" t="s">
        <v>13</v>
      </c>
      <c r="E19" s="216"/>
      <c r="F19" s="108" t="s">
        <v>0</v>
      </c>
      <c r="G19" s="111" t="s">
        <v>9</v>
      </c>
      <c r="H19" s="112" t="s">
        <v>10</v>
      </c>
      <c r="I19" s="12"/>
    </row>
    <row r="20" spans="1:10" ht="35.1" customHeight="1">
      <c r="A20" s="11"/>
      <c r="B20" s="1">
        <v>20</v>
      </c>
      <c r="C20" s="38" t="s">
        <v>55</v>
      </c>
      <c r="D20" s="209" t="s">
        <v>71</v>
      </c>
      <c r="E20" s="210"/>
      <c r="F20" s="41" t="str">
        <f>VLOOKUP(C20,'[2]Acha Air Sales Price List'!$B$1:$D$65536,3,FALSE)</f>
        <v>PVD plated surgical steel hinged segment ring, 16g (1.2mm) with double rings ( one plain wire and one twist wire ) with inner diameter 8mm</v>
      </c>
      <c r="G20" s="19">
        <f>ROUND(IF(ISBLANK(C20),0,VLOOKUP(C20,'[2]Acha Air Sales Price List'!$B$1:$X$65536,12,FALSE)*$L$14),2)</f>
        <v>133.44999999999999</v>
      </c>
      <c r="H20" s="20">
        <f t="shared" ref="H20:H83" si="1">ROUND(IF(ISNUMBER(B20), G20*B20, 0),5)</f>
        <v>2669</v>
      </c>
      <c r="I20" s="12"/>
    </row>
    <row r="21" spans="1:10" ht="35.1" customHeight="1">
      <c r="A21" s="11"/>
      <c r="B21" s="1">
        <v>15</v>
      </c>
      <c r="C21" s="38" t="s">
        <v>56</v>
      </c>
      <c r="D21" s="209" t="s">
        <v>71</v>
      </c>
      <c r="E21" s="210"/>
      <c r="F21" s="41" t="str">
        <f>VLOOKUP(C21,'[2]Acha Air Sales Price List'!$B$1:$D$65536,3,FALSE)</f>
        <v>PVD plated surgical steel hinged segment ring, 16g (1.2mm) with double rings ( one plain wire and one twist wire ) with inner diameter 10mm</v>
      </c>
      <c r="G21" s="19">
        <f>ROUND(IF(ISBLANK(C21),0,VLOOKUP(C21,'[2]Acha Air Sales Price List'!$B$1:$X$65536,12,FALSE)*$L$14),2)</f>
        <v>133.44999999999999</v>
      </c>
      <c r="H21" s="20">
        <f t="shared" si="1"/>
        <v>2001.75</v>
      </c>
      <c r="I21" s="12"/>
    </row>
    <row r="22" spans="1:10" ht="35.1" customHeight="1">
      <c r="A22" s="11"/>
      <c r="B22" s="1">
        <v>10</v>
      </c>
      <c r="C22" s="38" t="s">
        <v>57</v>
      </c>
      <c r="D22" s="209" t="s">
        <v>71</v>
      </c>
      <c r="E22" s="210"/>
      <c r="F22" s="41" t="str">
        <f>VLOOKUP(C22,'[2]Acha Air Sales Price List'!$B$1:$D$65536,3,FALSE)</f>
        <v>PVD plated surgical steel hinged segment ring, 16g (1.2mm) with double rings ( one plain wire and one twist wire ) with inner diameter 12mm</v>
      </c>
      <c r="G22" s="19">
        <f>ROUND(IF(ISBLANK(C22),0,VLOOKUP(C22,'[2]Acha Air Sales Price List'!$B$1:$X$65536,12,FALSE)*$L$14),2)</f>
        <v>133.44999999999999</v>
      </c>
      <c r="H22" s="20">
        <f t="shared" si="1"/>
        <v>1334.5</v>
      </c>
      <c r="I22" s="12"/>
    </row>
    <row r="23" spans="1:10" ht="35.1" customHeight="1">
      <c r="A23" s="11"/>
      <c r="B23" s="1">
        <v>10</v>
      </c>
      <c r="C23" s="36" t="s">
        <v>58</v>
      </c>
      <c r="D23" s="209"/>
      <c r="E23" s="210"/>
      <c r="F23" s="41" t="str">
        <f>VLOOKUP(C23,'[2]Acha Air Sales Price List'!$B$1:$D$65536,3,FALSE)</f>
        <v>Surgical steel hinged segment ring, 16g (1.2mm) with double rings ( one plain wire and one twist wire ) with inner diameter 8mm</v>
      </c>
      <c r="G23" s="19">
        <f>ROUND(IF(ISBLANK(C23),0,VLOOKUP(C23,'[2]Acha Air Sales Price List'!$B$1:$X$65536,12,FALSE)*$L$14),2)</f>
        <v>122.88</v>
      </c>
      <c r="H23" s="20">
        <f t="shared" si="1"/>
        <v>1228.8</v>
      </c>
      <c r="I23" s="12"/>
    </row>
    <row r="24" spans="1:10" ht="35.1" customHeight="1">
      <c r="A24" s="11"/>
      <c r="B24" s="1">
        <v>10</v>
      </c>
      <c r="C24" s="36" t="s">
        <v>59</v>
      </c>
      <c r="D24" s="209"/>
      <c r="E24" s="210"/>
      <c r="F24" s="41" t="str">
        <f>VLOOKUP(C24,'[2]Acha Air Sales Price List'!$B$1:$D$65536,3,FALSE)</f>
        <v>Surgical steel hinged segment ring, 16g (1.2mm) with double rings ( one plain wire and one twist wire ) with inner diameter 10mm</v>
      </c>
      <c r="G24" s="19">
        <f>ROUND(IF(ISBLANK(C24),0,VLOOKUP(C24,'[2]Acha Air Sales Price List'!$B$1:$X$65536,12,FALSE)*$L$14),2)</f>
        <v>122.88</v>
      </c>
      <c r="H24" s="20">
        <f t="shared" si="1"/>
        <v>1228.8</v>
      </c>
      <c r="I24" s="12"/>
    </row>
    <row r="25" spans="1:10" ht="35.1" customHeight="1">
      <c r="A25" s="11"/>
      <c r="B25" s="132">
        <v>0</v>
      </c>
      <c r="C25" s="133" t="s">
        <v>61</v>
      </c>
      <c r="D25" s="221" t="s">
        <v>70</v>
      </c>
      <c r="E25" s="222"/>
      <c r="F25" s="134" t="str">
        <f>VLOOKUP(C25,'[2]Acha Air Sales Price List'!$B$1:$D$65536,3,FALSE)</f>
        <v>Steel hinged ring, 1.2mm (16g) with CNC set Cubic Zirconia (CZ) stones on the ring with inner diameter (6mm:12cz)</v>
      </c>
      <c r="G25" s="135">
        <f>ROUND(IF(ISBLANK(C25),0,VLOOKUP(C25,'[2]Acha Air Sales Price List'!$B$1:$X$65536,12,FALSE)*$L$14),2)</f>
        <v>188.37</v>
      </c>
      <c r="H25" s="136">
        <f t="shared" si="1"/>
        <v>0</v>
      </c>
      <c r="I25" s="12"/>
      <c r="J25" s="126"/>
    </row>
    <row r="26" spans="1:10" ht="35.1" customHeight="1">
      <c r="A26" s="11"/>
      <c r="B26" s="1">
        <v>10</v>
      </c>
      <c r="C26" s="36" t="s">
        <v>60</v>
      </c>
      <c r="D26" s="209" t="s">
        <v>70</v>
      </c>
      <c r="E26" s="210"/>
      <c r="F26" s="41" t="str">
        <f>VLOOKUP(C26,'[2]Acha Air Sales Price List'!$B$1:$D$65536,3,FALSE)</f>
        <v>PVD plated steel hinged ring, 1.2mm (16g) with CNC set Cubic Zirconia (CZ) stones on the ring with inner diameter (8mm:15cz)</v>
      </c>
      <c r="G26" s="19">
        <f>ROUND(IF(ISBLANK(C26),0,VLOOKUP(C26,'[2]Acha Air Sales Price List'!$B$1:$X$65536,12,FALSE)*$L$14),2)</f>
        <v>221.47</v>
      </c>
      <c r="H26" s="20">
        <f t="shared" si="1"/>
        <v>2214.6999999999998</v>
      </c>
      <c r="I26" s="12"/>
    </row>
    <row r="27" spans="1:10" ht="35.1" customHeight="1">
      <c r="A27" s="11"/>
      <c r="B27" s="1">
        <v>10</v>
      </c>
      <c r="C27" s="36" t="s">
        <v>63</v>
      </c>
      <c r="D27" s="209" t="s">
        <v>70</v>
      </c>
      <c r="E27" s="210"/>
      <c r="F27" s="41" t="str">
        <f>VLOOKUP(C27,'[2]Acha Air Sales Price List'!$B$1:$D$65536,3,FALSE)</f>
        <v>PVD plated steel hinged ring, 1.2mm (16g) with CNC set Cubic Zirconia (CZ) stones on the ring with inner diameter (10mm:19cz)</v>
      </c>
      <c r="G27" s="19">
        <f>ROUND(IF(ISBLANK(C27),0,VLOOKUP(C27,'[2]Acha Air Sales Price List'!$B$1:$X$65536,12,FALSE)*$L$14),2)</f>
        <v>256.68</v>
      </c>
      <c r="H27" s="20">
        <f t="shared" si="1"/>
        <v>2566.8000000000002</v>
      </c>
      <c r="I27" s="12"/>
    </row>
    <row r="28" spans="1:10" ht="35.1" customHeight="1">
      <c r="A28" s="11"/>
      <c r="B28" s="1">
        <v>5</v>
      </c>
      <c r="C28" s="36" t="s">
        <v>64</v>
      </c>
      <c r="D28" s="209" t="s">
        <v>70</v>
      </c>
      <c r="E28" s="210"/>
      <c r="F28" s="41" t="str">
        <f>VLOOKUP(C28,'[2]Acha Air Sales Price List'!$B$1:$D$65536,3,FALSE)</f>
        <v>PVD plated steel hinged ring, 1.2mm (16g) with CNC set Cubic Zirconia (CZ) stones on the ring with inner diameter (12mm:23cz)</v>
      </c>
      <c r="G28" s="19">
        <f>ROUND(IF(ISBLANK(C28),0,VLOOKUP(C28,'[2]Acha Air Sales Price List'!$B$1:$X$65536,12,FALSE)*$L$14),2)</f>
        <v>316.54000000000002</v>
      </c>
      <c r="H28" s="20">
        <f t="shared" si="1"/>
        <v>1582.7</v>
      </c>
      <c r="I28" s="12"/>
    </row>
    <row r="29" spans="1:10" ht="35.1" customHeight="1">
      <c r="A29" s="11"/>
      <c r="B29" s="1">
        <v>5</v>
      </c>
      <c r="C29" s="36" t="s">
        <v>67</v>
      </c>
      <c r="D29" s="209" t="s">
        <v>69</v>
      </c>
      <c r="E29" s="210"/>
      <c r="F29" s="41" t="str">
        <f>VLOOKUP(C29,'[2]Acha Air Sales Price List'!$B$1:$D$65536,3,FALSE)</f>
        <v>Steel hinged ring, 1.2mm (16g) with CNC set Cubic Zirconia (CZ) stones on the ring with inner diameter (6mm:12cz)</v>
      </c>
      <c r="G29" s="19">
        <f>ROUND(IF(ISBLANK(C29),0,VLOOKUP(C29,'[2]Acha Air Sales Price List'!$B$1:$X$65536,12,FALSE)*$L$14),2)</f>
        <v>170.77</v>
      </c>
      <c r="H29" s="20">
        <f t="shared" si="1"/>
        <v>853.85</v>
      </c>
      <c r="I29" s="12"/>
    </row>
    <row r="30" spans="1:10" ht="35.1" customHeight="1">
      <c r="A30" s="11"/>
      <c r="B30" s="1">
        <v>10</v>
      </c>
      <c r="C30" s="36" t="s">
        <v>66</v>
      </c>
      <c r="D30" s="209" t="s">
        <v>69</v>
      </c>
      <c r="E30" s="210"/>
      <c r="F30" s="41" t="str">
        <f>VLOOKUP(C30,'[2]Acha Air Sales Price List'!$B$1:$D$65536,3,FALSE)</f>
        <v>Steel hinged ring, 1.2mm (16g) with CNC set Cubic Zirconia (CZ) stones on the ring with inner diameter (8mm:15cz)</v>
      </c>
      <c r="G30" s="19">
        <f>ROUND(IF(ISBLANK(C30),0,VLOOKUP(C30,'[2]Acha Air Sales Price List'!$B$1:$X$65536,12,FALSE)*$L$14),2)</f>
        <v>210.91</v>
      </c>
      <c r="H30" s="20">
        <f t="shared" si="1"/>
        <v>2109.1</v>
      </c>
      <c r="I30" s="12"/>
    </row>
    <row r="31" spans="1:10" ht="35.1" customHeight="1">
      <c r="A31" s="11"/>
      <c r="B31" s="132">
        <v>0</v>
      </c>
      <c r="C31" s="133" t="s">
        <v>68</v>
      </c>
      <c r="D31" s="221" t="s">
        <v>69</v>
      </c>
      <c r="E31" s="222"/>
      <c r="F31" s="134" t="str">
        <f>VLOOKUP(C31,'[2]Acha Air Sales Price List'!$B$1:$D$65536,3,FALSE)</f>
        <v>Steel hinged ring, 1.2mm (16g) with CNC set Cubic Zirconia (CZ) stones on the ring with inner diameter (10mm:19cz)</v>
      </c>
      <c r="G31" s="135">
        <f>ROUND(IF(ISBLANK(C31),0,VLOOKUP(C31,'[2]Acha Air Sales Price List'!$B$1:$X$65536,12,FALSE)*$L$14),2)</f>
        <v>246.12</v>
      </c>
      <c r="H31" s="136">
        <f t="shared" si="1"/>
        <v>0</v>
      </c>
      <c r="I31" s="12"/>
      <c r="J31" s="126"/>
    </row>
    <row r="32" spans="1:10" ht="35.1" customHeight="1">
      <c r="A32" s="11"/>
      <c r="B32" s="132">
        <v>0</v>
      </c>
      <c r="C32" s="133" t="s">
        <v>72</v>
      </c>
      <c r="D32" s="221" t="s">
        <v>76</v>
      </c>
      <c r="E32" s="222"/>
      <c r="F32" s="134" t="str">
        <f>VLOOKUP(C32,'[2]Acha Air Sales Price List'!$B$1:$D$65536,3,FALSE)</f>
        <v>316L steel hinged segment ring, 1.2mm (16g) with CNC set Cubic Zirconia (CZ) stones with inner diameter (8mm)</v>
      </c>
      <c r="G32" s="135">
        <f>ROUND(IF(ISBLANK(C32),0,VLOOKUP(C32,'[2]Acha Air Sales Price List'!$B$1:$X$65536,12,FALSE)*$L$14),2)</f>
        <v>151.05000000000001</v>
      </c>
      <c r="H32" s="136">
        <f t="shared" si="1"/>
        <v>0</v>
      </c>
      <c r="I32" s="12"/>
      <c r="J32" s="126"/>
    </row>
    <row r="33" spans="1:10" ht="35.1" customHeight="1">
      <c r="A33" s="11"/>
      <c r="B33" s="1">
        <v>10</v>
      </c>
      <c r="C33" s="36" t="s">
        <v>73</v>
      </c>
      <c r="D33" s="209" t="s">
        <v>76</v>
      </c>
      <c r="E33" s="210"/>
      <c r="F33" s="41" t="str">
        <f>VLOOKUP(C33,'[2]Acha Air Sales Price List'!$B$1:$D$65536,3,FALSE)</f>
        <v>316L steel hinged segment ring, 1.2mm (16g) with CNC set Cubic Zirconia (CZ) stones with inner diameter (10mm)</v>
      </c>
      <c r="G33" s="19">
        <f>ROUND(IF(ISBLANK(C33),0,VLOOKUP(C33,'[2]Acha Air Sales Price List'!$B$1:$X$65536,12,FALSE)*$L$14),2)</f>
        <v>151.05000000000001</v>
      </c>
      <c r="H33" s="20">
        <f t="shared" si="1"/>
        <v>1510.5</v>
      </c>
      <c r="I33" s="12"/>
    </row>
    <row r="34" spans="1:10" ht="35.1" customHeight="1">
      <c r="A34" s="11"/>
      <c r="B34" s="1">
        <v>10</v>
      </c>
      <c r="C34" s="36" t="s">
        <v>74</v>
      </c>
      <c r="D34" s="209" t="s">
        <v>71</v>
      </c>
      <c r="E34" s="210"/>
      <c r="F34" s="41" t="str">
        <f>VLOOKUP(C34,'[2]Acha Air Sales Price List'!$B$1:$D$65536,3,FALSE)</f>
        <v>Gold PVD color plated 316L steel hinged segment ring, 1.2mm (16g) with CNC set Cubic Zirconia (CZ) stones with inner diameter (8mm)</v>
      </c>
      <c r="G34" s="19">
        <f>ROUND(IF(ISBLANK(C34),0,VLOOKUP(C34,'[2]Acha Air Sales Price List'!$B$1:$X$65536,12,FALSE)*$L$14),2)</f>
        <v>167.95</v>
      </c>
      <c r="H34" s="20">
        <f t="shared" si="1"/>
        <v>1679.5</v>
      </c>
      <c r="I34" s="12"/>
    </row>
    <row r="35" spans="1:10" ht="35.1" customHeight="1">
      <c r="A35" s="11"/>
      <c r="B35" s="132">
        <v>0</v>
      </c>
      <c r="C35" s="133" t="s">
        <v>75</v>
      </c>
      <c r="D35" s="221" t="s">
        <v>71</v>
      </c>
      <c r="E35" s="222"/>
      <c r="F35" s="134" t="str">
        <f>VLOOKUP(C35,'[2]Acha Air Sales Price List'!$B$1:$D$65536,3,FALSE)</f>
        <v>Gold PVD color plated 316L steel hinged segment ring, 1.2mm (16g) with CNC set Cubic Zirconia (CZ) stones with inner diameter (10mm)</v>
      </c>
      <c r="G35" s="135">
        <f>ROUND(IF(ISBLANK(C35),0,VLOOKUP(C35,'[2]Acha Air Sales Price List'!$B$1:$X$65536,12,FALSE)*$L$14),2)</f>
        <v>167.95</v>
      </c>
      <c r="H35" s="136">
        <f t="shared" si="1"/>
        <v>0</v>
      </c>
      <c r="I35" s="12"/>
      <c r="J35" s="126"/>
    </row>
    <row r="36" spans="1:10" ht="35.1" customHeight="1">
      <c r="A36" s="11"/>
      <c r="B36" s="127">
        <v>10</v>
      </c>
      <c r="C36" s="36" t="s">
        <v>77</v>
      </c>
      <c r="D36" s="219" t="s">
        <v>78</v>
      </c>
      <c r="E36" s="220"/>
      <c r="F36" s="128" t="str">
        <f>VLOOKUP(C36,'[2]Acha Air Sales Price List'!$B$1:$D$65536,3,FALSE)</f>
        <v>Anodized banana belly ring - 14g,  3/8'', 5 &amp; 8mm balls</v>
      </c>
      <c r="G36" s="129">
        <f>ROUND(IF(ISBLANK(C36),0,VLOOKUP(C36,'[2]Acha Air Sales Price List'!$B$1:$X$65536,12,FALSE)*$L$14),2)</f>
        <v>26.76</v>
      </c>
      <c r="H36" s="130">
        <f t="shared" si="1"/>
        <v>267.60000000000002</v>
      </c>
      <c r="I36" s="12"/>
      <c r="J36" s="126"/>
    </row>
    <row r="37" spans="1:10" ht="35.1" customHeight="1">
      <c r="A37" s="11"/>
      <c r="B37" s="127">
        <v>10</v>
      </c>
      <c r="C37" s="36" t="s">
        <v>77</v>
      </c>
      <c r="D37" s="219" t="s">
        <v>79</v>
      </c>
      <c r="E37" s="220"/>
      <c r="F37" s="128" t="str">
        <f>VLOOKUP(C37,'[2]Acha Air Sales Price List'!$B$1:$D$65536,3,FALSE)</f>
        <v>Anodized banana belly ring - 14g,  3/8'', 5 &amp; 8mm balls</v>
      </c>
      <c r="G37" s="129">
        <f>ROUND(IF(ISBLANK(C37),0,VLOOKUP(C37,'[2]Acha Air Sales Price List'!$B$1:$X$65536,12,FALSE)*$L$14),2)</f>
        <v>26.76</v>
      </c>
      <c r="H37" s="130">
        <f t="shared" si="1"/>
        <v>267.60000000000002</v>
      </c>
      <c r="I37" s="12"/>
      <c r="J37" s="126"/>
    </row>
    <row r="38" spans="1:10" ht="35.1" customHeight="1">
      <c r="A38" s="11"/>
      <c r="B38" s="1">
        <v>5</v>
      </c>
      <c r="C38" s="36" t="s">
        <v>77</v>
      </c>
      <c r="D38" s="209" t="s">
        <v>80</v>
      </c>
      <c r="E38" s="210"/>
      <c r="F38" s="41" t="str">
        <f>VLOOKUP(C38,'[2]Acha Air Sales Price List'!$B$1:$D$65536,3,FALSE)</f>
        <v>Anodized banana belly ring - 14g,  3/8'', 5 &amp; 8mm balls</v>
      </c>
      <c r="G38" s="19">
        <f>ROUND(IF(ISBLANK(C38),0,VLOOKUP(C38,'[2]Acha Air Sales Price List'!$B$1:$X$65536,12,FALSE)*$L$14),2)</f>
        <v>26.76</v>
      </c>
      <c r="H38" s="20">
        <f t="shared" si="1"/>
        <v>133.80000000000001</v>
      </c>
      <c r="I38" s="12"/>
    </row>
    <row r="39" spans="1:10" ht="35.1" customHeight="1">
      <c r="A39" s="11"/>
      <c r="B39" s="127">
        <v>5</v>
      </c>
      <c r="C39" s="36" t="s">
        <v>81</v>
      </c>
      <c r="D39" s="219" t="s">
        <v>65</v>
      </c>
      <c r="E39" s="220"/>
      <c r="F39" s="128" t="str">
        <f>VLOOKUP(C39,'[2]Acha Air Sales Price List'!$B$1:$D$65536,3,FALSE)</f>
        <v>Gold anodized 316L steel belly banana, 14g (1.6mm) with an 7mm round prong set CZ stone</v>
      </c>
      <c r="G39" s="129">
        <f>ROUND(IF(ISBLANK(C39),0,VLOOKUP(C39,'[2]Acha Air Sales Price List'!$B$1:$X$65536,12,FALSE)*$L$14),2)</f>
        <v>84.89</v>
      </c>
      <c r="H39" s="130">
        <f t="shared" si="1"/>
        <v>424.45</v>
      </c>
      <c r="I39" s="12"/>
      <c r="J39" s="126"/>
    </row>
    <row r="40" spans="1:10" ht="35.1" customHeight="1">
      <c r="A40" s="11"/>
      <c r="B40" s="127">
        <v>5</v>
      </c>
      <c r="C40" s="36" t="s">
        <v>81</v>
      </c>
      <c r="D40" s="219" t="s">
        <v>82</v>
      </c>
      <c r="E40" s="220"/>
      <c r="F40" s="128" t="str">
        <f>VLOOKUP(C40,'[2]Acha Air Sales Price List'!$B$1:$D$65536,3,FALSE)</f>
        <v>Gold anodized 316L steel belly banana, 14g (1.6mm) with an 7mm round prong set CZ stone</v>
      </c>
      <c r="G40" s="129">
        <f>ROUND(IF(ISBLANK(C40),0,VLOOKUP(C40,'[2]Acha Air Sales Price List'!$B$1:$X$65536,12,FALSE)*$L$14),2)</f>
        <v>84.89</v>
      </c>
      <c r="H40" s="130">
        <f t="shared" si="1"/>
        <v>424.45</v>
      </c>
      <c r="I40" s="12"/>
      <c r="J40" s="126"/>
    </row>
    <row r="41" spans="1:10" ht="35.1" customHeight="1">
      <c r="A41" s="11"/>
      <c r="B41" s="127">
        <v>10</v>
      </c>
      <c r="C41" s="36" t="s">
        <v>81</v>
      </c>
      <c r="D41" s="219" t="s">
        <v>83</v>
      </c>
      <c r="E41" s="220"/>
      <c r="F41" s="128" t="str">
        <f>VLOOKUP(C41,'[2]Acha Air Sales Price List'!$B$1:$D$65536,3,FALSE)</f>
        <v>Gold anodized 316L steel belly banana, 14g (1.6mm) with an 7mm round prong set CZ stone</v>
      </c>
      <c r="G41" s="129">
        <f>ROUND(IF(ISBLANK(C41),0,VLOOKUP(C41,'[2]Acha Air Sales Price List'!$B$1:$X$65536,12,FALSE)*$L$14),2)</f>
        <v>84.89</v>
      </c>
      <c r="H41" s="130">
        <f t="shared" si="1"/>
        <v>848.9</v>
      </c>
      <c r="I41" s="12"/>
      <c r="J41" s="126"/>
    </row>
    <row r="42" spans="1:10" ht="35.1" customHeight="1">
      <c r="A42" s="11"/>
      <c r="B42" s="127">
        <v>5</v>
      </c>
      <c r="C42" s="36" t="s">
        <v>81</v>
      </c>
      <c r="D42" s="219" t="s">
        <v>84</v>
      </c>
      <c r="E42" s="220"/>
      <c r="F42" s="128" t="str">
        <f>VLOOKUP(C42,'[2]Acha Air Sales Price List'!$B$1:$D$65536,3,FALSE)</f>
        <v>Gold anodized 316L steel belly banana, 14g (1.6mm) with an 7mm round prong set CZ stone</v>
      </c>
      <c r="G42" s="129">
        <f>ROUND(IF(ISBLANK(C42),0,VLOOKUP(C42,'[2]Acha Air Sales Price List'!$B$1:$X$65536,12,FALSE)*$L$14),2)</f>
        <v>84.89</v>
      </c>
      <c r="H42" s="130">
        <f t="shared" si="1"/>
        <v>424.45</v>
      </c>
      <c r="I42" s="12"/>
      <c r="J42" s="126"/>
    </row>
    <row r="43" spans="1:10" ht="35.1" customHeight="1">
      <c r="A43" s="11"/>
      <c r="B43" s="127">
        <v>10</v>
      </c>
      <c r="C43" s="36" t="s">
        <v>86</v>
      </c>
      <c r="D43" s="219" t="s">
        <v>87</v>
      </c>
      <c r="E43" s="220"/>
      <c r="F43" s="128" t="str">
        <f>VLOOKUP(C43,'[2]Acha Air Sales Price List'!$B$1:$D$65536,3,FALSE)</f>
        <v>Gold plated surgical steel belly banana, 14g (1.6mm) with an 7mm prong set round synthetic opal</v>
      </c>
      <c r="G43" s="129">
        <f>ROUND(IF(ISBLANK(C43),0,VLOOKUP(C43,'[2]Acha Air Sales Price List'!$B$1:$X$65536,12,FALSE)*$L$14),2)</f>
        <v>134.68</v>
      </c>
      <c r="H43" s="130">
        <f t="shared" si="1"/>
        <v>1346.8</v>
      </c>
      <c r="I43" s="12"/>
      <c r="J43" s="126"/>
    </row>
    <row r="44" spans="1:10" ht="35.1" customHeight="1">
      <c r="A44" s="11"/>
      <c r="B44" s="127">
        <v>10</v>
      </c>
      <c r="C44" s="36" t="s">
        <v>86</v>
      </c>
      <c r="D44" s="219" t="s">
        <v>88</v>
      </c>
      <c r="E44" s="220"/>
      <c r="F44" s="128" t="str">
        <f>VLOOKUP(C44,'[2]Acha Air Sales Price List'!$B$1:$D$65536,3,FALSE)</f>
        <v>Gold plated surgical steel belly banana, 14g (1.6mm) with an 7mm prong set round synthetic opal</v>
      </c>
      <c r="G44" s="129">
        <f>ROUND(IF(ISBLANK(C44),0,VLOOKUP(C44,'[2]Acha Air Sales Price List'!$B$1:$X$65536,12,FALSE)*$L$14),2)</f>
        <v>134.68</v>
      </c>
      <c r="H44" s="130">
        <f t="shared" si="1"/>
        <v>1346.8</v>
      </c>
      <c r="I44" s="12"/>
      <c r="J44" s="126"/>
    </row>
    <row r="45" spans="1:10" ht="35.1" customHeight="1">
      <c r="A45" s="11"/>
      <c r="B45" s="127">
        <v>5</v>
      </c>
      <c r="C45" s="36" t="s">
        <v>89</v>
      </c>
      <c r="D45" s="219" t="s">
        <v>65</v>
      </c>
      <c r="E45" s="220"/>
      <c r="F45" s="128" t="str">
        <f>VLOOKUP(C45,'[2]Acha Air Sales Price List'!$B$1:$D$65536,3,FALSE)</f>
        <v>Gold anodized 316L steel belly banana, 14g (1.6mm) with an 7mm round prong set CZ stone and a dangling star shape with  round CZ stone in the middle (dangling is made from gold plated brass)</v>
      </c>
      <c r="G45" s="129">
        <f>ROUND(IF(ISBLANK(C45),0,VLOOKUP(C45,'[2]Acha Air Sales Price List'!$B$1:$X$65536,12,FALSE)*$L$14),2)</f>
        <v>125.54</v>
      </c>
      <c r="H45" s="130">
        <f t="shared" si="1"/>
        <v>627.70000000000005</v>
      </c>
      <c r="I45" s="12"/>
      <c r="J45" s="126"/>
    </row>
    <row r="46" spans="1:10" ht="35.1" customHeight="1">
      <c r="A46" s="11"/>
      <c r="B46" s="1">
        <v>10</v>
      </c>
      <c r="C46" s="36" t="s">
        <v>89</v>
      </c>
      <c r="D46" s="209" t="s">
        <v>83</v>
      </c>
      <c r="E46" s="210"/>
      <c r="F46" s="41" t="str">
        <f>VLOOKUP(C46,'[2]Acha Air Sales Price List'!$B$1:$D$65536,3,FALSE)</f>
        <v>Gold anodized 316L steel belly banana, 14g (1.6mm) with an 7mm round prong set CZ stone and a dangling star shape with  round CZ stone in the middle (dangling is made from gold plated brass)</v>
      </c>
      <c r="G46" s="19">
        <f>ROUND(IF(ISBLANK(C46),0,VLOOKUP(C46,'[2]Acha Air Sales Price List'!$B$1:$X$65536,12,FALSE)*$L$14),2)</f>
        <v>125.54</v>
      </c>
      <c r="H46" s="20">
        <f t="shared" si="1"/>
        <v>1255.4000000000001</v>
      </c>
      <c r="I46" s="12"/>
    </row>
    <row r="47" spans="1:10" ht="35.1" customHeight="1">
      <c r="A47" s="11"/>
      <c r="B47" s="1">
        <v>5</v>
      </c>
      <c r="C47" s="36" t="s">
        <v>90</v>
      </c>
      <c r="D47" s="209" t="s">
        <v>78</v>
      </c>
      <c r="E47" s="210"/>
      <c r="F47" s="41" t="str">
        <f>VLOOKUP(C47,'[2]Acha Air Sales Price List'!$B$1:$D$65536,3,FALSE)</f>
        <v>Anodized surgical steel eyebrow banana, 14g (1.6mm) with two 4mm balls - length 1/4" to 1/2" (6mm - 12mm)</v>
      </c>
      <c r="G47" s="19">
        <f>ROUND(IF(ISBLANK(C47),0,VLOOKUP(C47,'[2]Acha Air Sales Price List'!$B$1:$X$65536,12,FALSE)*$L$14),2)</f>
        <v>20.77</v>
      </c>
      <c r="H47" s="20">
        <f t="shared" si="1"/>
        <v>103.85</v>
      </c>
      <c r="I47" s="12"/>
    </row>
    <row r="48" spans="1:10" ht="35.1" customHeight="1">
      <c r="A48" s="11"/>
      <c r="B48" s="1">
        <v>5</v>
      </c>
      <c r="C48" s="36" t="s">
        <v>90</v>
      </c>
      <c r="D48" s="209" t="s">
        <v>91</v>
      </c>
      <c r="E48" s="210"/>
      <c r="F48" s="41" t="str">
        <f>VLOOKUP(C48,'[2]Acha Air Sales Price List'!$B$1:$D$65536,3,FALSE)</f>
        <v>Anodized surgical steel eyebrow banana, 14g (1.6mm) with two 4mm balls - length 1/4" to 1/2" (6mm - 12mm)</v>
      </c>
      <c r="G48" s="19">
        <f>ROUND(IF(ISBLANK(C48),0,VLOOKUP(C48,'[2]Acha Air Sales Price List'!$B$1:$X$65536,12,FALSE)*$L$14),2)</f>
        <v>20.77</v>
      </c>
      <c r="H48" s="20">
        <f t="shared" si="1"/>
        <v>103.85</v>
      </c>
      <c r="I48" s="12"/>
    </row>
    <row r="49" spans="1:10" ht="35.1" customHeight="1">
      <c r="A49" s="11"/>
      <c r="B49" s="1">
        <v>5</v>
      </c>
      <c r="C49" s="36" t="s">
        <v>90</v>
      </c>
      <c r="D49" s="209" t="s">
        <v>79</v>
      </c>
      <c r="E49" s="210"/>
      <c r="F49" s="41" t="str">
        <f>VLOOKUP(C49,'[2]Acha Air Sales Price List'!$B$1:$D$65536,3,FALSE)</f>
        <v>Anodized surgical steel eyebrow banana, 14g (1.6mm) with two 4mm balls - length 1/4" to 1/2" (6mm - 12mm)</v>
      </c>
      <c r="G49" s="19">
        <f>ROUND(IF(ISBLANK(C49),0,VLOOKUP(C49,'[2]Acha Air Sales Price List'!$B$1:$X$65536,12,FALSE)*$L$14),2)</f>
        <v>20.77</v>
      </c>
      <c r="H49" s="20">
        <f t="shared" si="1"/>
        <v>103.85</v>
      </c>
      <c r="I49" s="12"/>
    </row>
    <row r="50" spans="1:10" ht="35.1" customHeight="1">
      <c r="A50" s="11"/>
      <c r="B50" s="1">
        <v>5</v>
      </c>
      <c r="C50" s="36" t="s">
        <v>90</v>
      </c>
      <c r="D50" s="209" t="s">
        <v>80</v>
      </c>
      <c r="E50" s="210"/>
      <c r="F50" s="41" t="str">
        <f>VLOOKUP(C50,'[2]Acha Air Sales Price List'!$B$1:$D$65536,3,FALSE)</f>
        <v>Anodized surgical steel eyebrow banana, 14g (1.6mm) with two 4mm balls - length 1/4" to 1/2" (6mm - 12mm)</v>
      </c>
      <c r="G50" s="19">
        <f>ROUND(IF(ISBLANK(C50),0,VLOOKUP(C50,'[2]Acha Air Sales Price List'!$B$1:$X$65536,12,FALSE)*$L$14),2)</f>
        <v>20.77</v>
      </c>
      <c r="H50" s="20">
        <f t="shared" si="1"/>
        <v>103.85</v>
      </c>
      <c r="I50" s="12"/>
    </row>
    <row r="51" spans="1:10" ht="35.1" customHeight="1">
      <c r="A51" s="11"/>
      <c r="B51" s="1">
        <v>5</v>
      </c>
      <c r="C51" s="36" t="s">
        <v>90</v>
      </c>
      <c r="D51" s="209" t="s">
        <v>92</v>
      </c>
      <c r="E51" s="210"/>
      <c r="F51" s="41" t="str">
        <f>VLOOKUP(C51,'[2]Acha Air Sales Price List'!$B$1:$D$65536,3,FALSE)</f>
        <v>Anodized surgical steel eyebrow banana, 14g (1.6mm) with two 4mm balls - length 1/4" to 1/2" (6mm - 12mm)</v>
      </c>
      <c r="G51" s="19">
        <f>ROUND(IF(ISBLANK(C51),0,VLOOKUP(C51,'[2]Acha Air Sales Price List'!$B$1:$X$65536,12,FALSE)*$L$14),2)</f>
        <v>20.77</v>
      </c>
      <c r="H51" s="20">
        <f t="shared" si="1"/>
        <v>103.85</v>
      </c>
      <c r="I51" s="12"/>
    </row>
    <row r="52" spans="1:10" ht="35.1" customHeight="1">
      <c r="A52" s="11"/>
      <c r="B52" s="1">
        <v>5</v>
      </c>
      <c r="C52" s="36" t="s">
        <v>90</v>
      </c>
      <c r="D52" s="209" t="s">
        <v>93</v>
      </c>
      <c r="E52" s="210"/>
      <c r="F52" s="41" t="str">
        <f>VLOOKUP(C52,'[2]Acha Air Sales Price List'!$B$1:$D$65536,3,FALSE)</f>
        <v>Anodized surgical steel eyebrow banana, 14g (1.6mm) with two 4mm balls - length 1/4" to 1/2" (6mm - 12mm)</v>
      </c>
      <c r="G52" s="19">
        <f>ROUND(IF(ISBLANK(C52),0,VLOOKUP(C52,'[2]Acha Air Sales Price List'!$B$1:$X$65536,12,FALSE)*$L$14),2)</f>
        <v>20.77</v>
      </c>
      <c r="H52" s="20">
        <f t="shared" si="1"/>
        <v>103.85</v>
      </c>
      <c r="I52" s="12"/>
    </row>
    <row r="53" spans="1:10" ht="35.1" customHeight="1">
      <c r="A53" s="11"/>
      <c r="B53" s="127">
        <v>5</v>
      </c>
      <c r="C53" s="36" t="s">
        <v>94</v>
      </c>
      <c r="D53" s="219" t="s">
        <v>95</v>
      </c>
      <c r="E53" s="220"/>
      <c r="F53" s="128" t="str">
        <f>VLOOKUP(C53,'[2]Acha Air Sales Price List'!$B$1:$D$65536,3,FALSE)</f>
        <v>Gold anodized 316L steel belly banana, 14g (1.6mm) with a lower swirl flower design with prong CZ stones</v>
      </c>
      <c r="G53" s="129">
        <f>ROUND(IF(ISBLANK(C53),0,VLOOKUP(C53,'[2]Acha Air Sales Price List'!$B$1:$X$65536,12,FALSE)*$L$14),2)</f>
        <v>100.35</v>
      </c>
      <c r="H53" s="130">
        <f t="shared" si="1"/>
        <v>501.75</v>
      </c>
      <c r="I53" s="12"/>
      <c r="J53" s="126"/>
    </row>
    <row r="54" spans="1:10" ht="35.1" customHeight="1">
      <c r="A54" s="11"/>
      <c r="B54" s="127">
        <v>5</v>
      </c>
      <c r="C54" s="36" t="s">
        <v>96</v>
      </c>
      <c r="D54" s="219" t="s">
        <v>97</v>
      </c>
      <c r="E54" s="220"/>
      <c r="F54" s="128" t="str">
        <f>VLOOKUP(C54,'[2]Acha Air Sales Price List'!$B$1:$D$65536,3,FALSE)</f>
        <v>(Discontinued for Acha)Acrylic Hawaiian flower with crystal center navel ring 14g</v>
      </c>
      <c r="G54" s="129">
        <f>ROUND(IF(ISBLANK(C54),0,VLOOKUP(C54,'[2]Acha Air Sales Price List'!$B$1:$X$65536,12,FALSE)*$L$14),2)</f>
        <v>9.86</v>
      </c>
      <c r="H54" s="130">
        <f t="shared" si="1"/>
        <v>49.3</v>
      </c>
      <c r="I54" s="12"/>
      <c r="J54" s="126"/>
    </row>
    <row r="55" spans="1:10" ht="35.1" customHeight="1">
      <c r="A55" s="11"/>
      <c r="B55" s="1">
        <v>10</v>
      </c>
      <c r="C55" s="36" t="s">
        <v>98</v>
      </c>
      <c r="D55" s="209" t="s">
        <v>99</v>
      </c>
      <c r="E55" s="210"/>
      <c r="F55" s="41" t="str">
        <f>VLOOKUP(C55,'[2]Acha Air Sales Price List'!$B$1:$D$65536,3,FALSE)</f>
        <v>High polished surgical steel hinged segment ring, 14g (1.6mm)</v>
      </c>
      <c r="G55" s="19">
        <f>ROUND(IF(ISBLANK(C55),0,VLOOKUP(C55,'[2]Acha Air Sales Price List'!$B$1:$X$65536,12,FALSE)*$L$14),2)</f>
        <v>54.22</v>
      </c>
      <c r="H55" s="20">
        <f t="shared" si="1"/>
        <v>542.20000000000005</v>
      </c>
      <c r="I55" s="12"/>
    </row>
    <row r="56" spans="1:10" ht="35.1" customHeight="1">
      <c r="A56" s="11"/>
      <c r="B56" s="1">
        <v>5</v>
      </c>
      <c r="C56" s="36" t="s">
        <v>100</v>
      </c>
      <c r="D56" s="209" t="s">
        <v>93</v>
      </c>
      <c r="E56" s="210"/>
      <c r="F56" s="41" t="str">
        <f>VLOOKUP(C56,'[2]Acha Air Sales Price List'!$B$1:$D$65536,3,FALSE)</f>
        <v>Premium PVD plated surgical steel segment ring, 14g (1.6mm)</v>
      </c>
      <c r="G56" s="19">
        <f>ROUND(IF(ISBLANK(C56),0,VLOOKUP(C56,'[2]Acha Air Sales Price List'!$B$1:$X$65536,12,FALSE)*$L$14),2)</f>
        <v>45.42</v>
      </c>
      <c r="H56" s="20">
        <f t="shared" si="1"/>
        <v>227.1</v>
      </c>
      <c r="I56" s="12"/>
    </row>
    <row r="57" spans="1:10" ht="35.1" customHeight="1">
      <c r="A57" s="11"/>
      <c r="B57" s="1">
        <v>10</v>
      </c>
      <c r="C57" s="36" t="s">
        <v>100</v>
      </c>
      <c r="D57" s="209" t="s">
        <v>92</v>
      </c>
      <c r="E57" s="210"/>
      <c r="F57" s="41" t="str">
        <f>VLOOKUP(C57,'[2]Acha Air Sales Price List'!$B$1:$D$65536,3,FALSE)</f>
        <v>Premium PVD plated surgical steel segment ring, 14g (1.6mm)</v>
      </c>
      <c r="G57" s="19">
        <f>ROUND(IF(ISBLANK(C57),0,VLOOKUP(C57,'[2]Acha Air Sales Price List'!$B$1:$X$65536,12,FALSE)*$L$14),2)</f>
        <v>45.42</v>
      </c>
      <c r="H57" s="20">
        <f t="shared" si="1"/>
        <v>454.2</v>
      </c>
      <c r="I57" s="12"/>
    </row>
    <row r="58" spans="1:10" ht="35.1" customHeight="1">
      <c r="A58" s="11"/>
      <c r="B58" s="1">
        <v>10</v>
      </c>
      <c r="C58" s="36" t="s">
        <v>100</v>
      </c>
      <c r="D58" s="209" t="s">
        <v>101</v>
      </c>
      <c r="E58" s="210"/>
      <c r="F58" s="41" t="str">
        <f>VLOOKUP(C58,'[2]Acha Air Sales Price List'!$B$1:$D$65536,3,FALSE)</f>
        <v>Premium PVD plated surgical steel segment ring, 14g (1.6mm)</v>
      </c>
      <c r="G58" s="19">
        <f>ROUND(IF(ISBLANK(C58),0,VLOOKUP(C58,'[2]Acha Air Sales Price List'!$B$1:$X$65536,12,FALSE)*$L$14),2)</f>
        <v>45.42</v>
      </c>
      <c r="H58" s="20">
        <f t="shared" si="1"/>
        <v>454.2</v>
      </c>
      <c r="I58" s="12"/>
    </row>
    <row r="59" spans="1:10" ht="35.1" customHeight="1">
      <c r="A59" s="11"/>
      <c r="B59" s="1">
        <v>2</v>
      </c>
      <c r="C59" s="36" t="s">
        <v>102</v>
      </c>
      <c r="D59" s="209" t="s">
        <v>92</v>
      </c>
      <c r="E59" s="210"/>
      <c r="F59" s="41" t="str">
        <f>VLOOKUP(C59,'[2]Acha Air Sales Price List'!$B$1:$D$65536,3,FALSE)</f>
        <v>Anodized 316L steel barbell, 1.6mm (14g) with two forward facing 5mm jewel balls</v>
      </c>
      <c r="G59" s="19">
        <f>ROUND(IF(ISBLANK(C59),0,VLOOKUP(C59,'[2]Acha Air Sales Price List'!$B$1:$X$65536,12,FALSE)*$L$14),2)</f>
        <v>52.46</v>
      </c>
      <c r="H59" s="20">
        <f t="shared" si="1"/>
        <v>104.92</v>
      </c>
      <c r="I59" s="12"/>
    </row>
    <row r="60" spans="1:10" ht="35.1" customHeight="1">
      <c r="A60" s="11"/>
      <c r="B60" s="1">
        <v>2</v>
      </c>
      <c r="C60" s="36" t="s">
        <v>102</v>
      </c>
      <c r="D60" s="209" t="s">
        <v>101</v>
      </c>
      <c r="E60" s="210"/>
      <c r="F60" s="41" t="str">
        <f>VLOOKUP(C60,'[2]Acha Air Sales Price List'!$B$1:$D$65536,3,FALSE)</f>
        <v>Anodized 316L steel barbell, 1.6mm (14g) with two forward facing 5mm jewel balls</v>
      </c>
      <c r="G60" s="19">
        <f>ROUND(IF(ISBLANK(C60),0,VLOOKUP(C60,'[2]Acha Air Sales Price List'!$B$1:$X$65536,12,FALSE)*$L$14),2)</f>
        <v>52.46</v>
      </c>
      <c r="H60" s="20">
        <f t="shared" si="1"/>
        <v>104.92</v>
      </c>
      <c r="I60" s="12"/>
    </row>
    <row r="61" spans="1:10" ht="35.1" customHeight="1">
      <c r="A61" s="11"/>
      <c r="B61" s="1">
        <v>2</v>
      </c>
      <c r="C61" s="36" t="s">
        <v>102</v>
      </c>
      <c r="D61" s="209" t="s">
        <v>103</v>
      </c>
      <c r="E61" s="210"/>
      <c r="F61" s="41" t="str">
        <f>VLOOKUP(C61,'[2]Acha Air Sales Price List'!$B$1:$D$65536,3,FALSE)</f>
        <v>Anodized 316L steel barbell, 1.6mm (14g) with two forward facing 5mm jewel balls</v>
      </c>
      <c r="G61" s="19">
        <f>ROUND(IF(ISBLANK(C61),0,VLOOKUP(C61,'[2]Acha Air Sales Price List'!$B$1:$X$65536,12,FALSE)*$L$14),2)</f>
        <v>52.46</v>
      </c>
      <c r="H61" s="20">
        <f t="shared" si="1"/>
        <v>104.92</v>
      </c>
      <c r="I61" s="12"/>
    </row>
    <row r="62" spans="1:10" ht="35.1" customHeight="1">
      <c r="A62" s="11"/>
      <c r="B62" s="127">
        <v>2</v>
      </c>
      <c r="C62" s="36" t="s">
        <v>104</v>
      </c>
      <c r="D62" s="219" t="s">
        <v>101</v>
      </c>
      <c r="E62" s="220"/>
      <c r="F62" s="128" t="str">
        <f>VLOOKUP(C62,'[2]Acha Air Sales Price List'!$B$1:$D$65536,3,FALSE)</f>
        <v>Anodized nipple barbell with multi-crystal balls - 14g, 5/8", 5mm balls</v>
      </c>
      <c r="G62" s="129">
        <f>ROUND(IF(ISBLANK(C62),0,VLOOKUP(C62,'[2]Acha Air Sales Price List'!$B$1:$X$65536,12,FALSE)*$L$14),2)</f>
        <v>89.01</v>
      </c>
      <c r="H62" s="130">
        <f t="shared" si="1"/>
        <v>178.02</v>
      </c>
      <c r="I62" s="12"/>
      <c r="J62" s="126"/>
    </row>
    <row r="63" spans="1:10" ht="35.1" customHeight="1">
      <c r="A63" s="11"/>
      <c r="B63" s="127">
        <v>2</v>
      </c>
      <c r="C63" s="36" t="s">
        <v>105</v>
      </c>
      <c r="D63" s="219" t="s">
        <v>101</v>
      </c>
      <c r="E63" s="220"/>
      <c r="F63" s="128" t="str">
        <f>VLOOKUP(C63,'[2]Acha Air Sales Price List'!$B$1:$D$65536,3,FALSE)</f>
        <v>Anodized surgical steel nipple barbell, 14g (1.6mm) with two small wings</v>
      </c>
      <c r="G63" s="129">
        <f>ROUND(IF(ISBLANK(C63),0,VLOOKUP(C63,'[2]Acha Air Sales Price List'!$B$1:$X$65536,12,FALSE)*$L$14),2)</f>
        <v>52.46</v>
      </c>
      <c r="H63" s="130">
        <f t="shared" si="1"/>
        <v>104.92</v>
      </c>
      <c r="I63" s="12"/>
    </row>
    <row r="64" spans="1:10" ht="35.1" customHeight="1">
      <c r="A64" s="11"/>
      <c r="B64" s="127">
        <v>2</v>
      </c>
      <c r="C64" s="36" t="s">
        <v>106</v>
      </c>
      <c r="D64" s="219" t="s">
        <v>107</v>
      </c>
      <c r="E64" s="220"/>
      <c r="F64" s="128" t="str">
        <f>VLOOKUP(C64,'[2]Acha Air Sales Price List'!$B$1:$D$65536,3,FALSE)</f>
        <v>Gold anodized 316L steel nipple barbell, 14g (1.6mm) with two forward facing 5mm heart shaped CZs in prong set (prong sets made from gold plated brass)</v>
      </c>
      <c r="G64" s="129">
        <f>ROUND(IF(ISBLANK(C64),0,VLOOKUP(C64,'[2]Acha Air Sales Price List'!$B$1:$X$65536,12,FALSE)*$L$14),2)</f>
        <v>106.31</v>
      </c>
      <c r="H64" s="130">
        <f t="shared" si="1"/>
        <v>212.62</v>
      </c>
      <c r="I64" s="12"/>
      <c r="J64" s="126"/>
    </row>
    <row r="65" spans="1:12" ht="35.1" customHeight="1">
      <c r="A65" s="11"/>
      <c r="B65" s="127">
        <v>2</v>
      </c>
      <c r="C65" s="36" t="s">
        <v>106</v>
      </c>
      <c r="D65" s="219" t="s">
        <v>108</v>
      </c>
      <c r="E65" s="220"/>
      <c r="F65" s="128" t="str">
        <f>VLOOKUP(C65,'[2]Acha Air Sales Price List'!$B$1:$D$65536,3,FALSE)</f>
        <v>Gold anodized 316L steel nipple barbell, 14g (1.6mm) with two forward facing 5mm heart shaped CZs in prong set (prong sets made from gold plated brass)</v>
      </c>
      <c r="G65" s="129">
        <f>ROUND(IF(ISBLANK(C65),0,VLOOKUP(C65,'[2]Acha Air Sales Price List'!$B$1:$X$65536,12,FALSE)*$L$14),2)</f>
        <v>106.31</v>
      </c>
      <c r="H65" s="130">
        <f t="shared" si="1"/>
        <v>212.62</v>
      </c>
      <c r="I65" s="12"/>
      <c r="J65" s="126"/>
    </row>
    <row r="66" spans="1:12" ht="35.1" customHeight="1">
      <c r="A66" s="11"/>
      <c r="B66" s="127">
        <v>2</v>
      </c>
      <c r="C66" s="36" t="s">
        <v>106</v>
      </c>
      <c r="D66" s="219" t="s">
        <v>109</v>
      </c>
      <c r="E66" s="220"/>
      <c r="F66" s="128" t="str">
        <f>VLOOKUP(C66,'[2]Acha Air Sales Price List'!$B$1:$D$65536,3,FALSE)</f>
        <v>Gold anodized 316L steel nipple barbell, 14g (1.6mm) with two forward facing 5mm heart shaped CZs in prong set (prong sets made from gold plated brass)</v>
      </c>
      <c r="G66" s="129">
        <f>ROUND(IF(ISBLANK(C66),0,VLOOKUP(C66,'[2]Acha Air Sales Price List'!$B$1:$X$65536,12,FALSE)*$L$14),2)</f>
        <v>106.31</v>
      </c>
      <c r="H66" s="130">
        <f t="shared" si="1"/>
        <v>212.62</v>
      </c>
      <c r="I66" s="12"/>
      <c r="J66" s="126"/>
    </row>
    <row r="67" spans="1:12" ht="35.1" customHeight="1">
      <c r="A67" s="11"/>
      <c r="B67" s="1">
        <v>5</v>
      </c>
      <c r="C67" s="36" t="s">
        <v>110</v>
      </c>
      <c r="D67" s="209" t="s">
        <v>111</v>
      </c>
      <c r="E67" s="210"/>
      <c r="F67" s="41" t="str">
        <f>VLOOKUP(C67,'[2]Acha Air Sales Price List'!$B$1:$D$65536,3,FALSE)</f>
        <v>PVD plated internally threaded 316L steel labret, 16g (1.2mm) with a upper 3mm prong set round CZ stone</v>
      </c>
      <c r="G67" s="19">
        <f>ROUND(IF(ISBLANK(C67),0,VLOOKUP(C67,'[2]Acha Air Sales Price List'!$B$1:$X$65536,12,FALSE)*$L$14),2)</f>
        <v>48.59</v>
      </c>
      <c r="H67" s="20">
        <f t="shared" si="1"/>
        <v>242.95</v>
      </c>
      <c r="I67" s="12"/>
    </row>
    <row r="68" spans="1:12" ht="35.1" customHeight="1">
      <c r="A68" s="11"/>
      <c r="B68" s="132">
        <v>0</v>
      </c>
      <c r="C68" s="133" t="s">
        <v>110</v>
      </c>
      <c r="D68" s="221" t="s">
        <v>112</v>
      </c>
      <c r="E68" s="222"/>
      <c r="F68" s="134" t="str">
        <f>VLOOKUP(C68,'[2]Acha Air Sales Price List'!$B$1:$D$65536,3,FALSE)</f>
        <v>PVD plated internally threaded 316L steel labret, 16g (1.2mm) with a upper 3mm prong set round CZ stone</v>
      </c>
      <c r="G68" s="135">
        <f>ROUND(IF(ISBLANK(C68),0,VLOOKUP(C68,'[2]Acha Air Sales Price List'!$B$1:$X$65536,12,FALSE)*$L$14),2)</f>
        <v>48.59</v>
      </c>
      <c r="H68" s="136">
        <f t="shared" si="1"/>
        <v>0</v>
      </c>
      <c r="I68" s="12"/>
      <c r="J68" s="126"/>
    </row>
    <row r="69" spans="1:12" ht="35.1" customHeight="1">
      <c r="A69" s="11"/>
      <c r="B69" s="132">
        <v>0</v>
      </c>
      <c r="C69" s="133" t="s">
        <v>110</v>
      </c>
      <c r="D69" s="221" t="s">
        <v>78</v>
      </c>
      <c r="E69" s="222"/>
      <c r="F69" s="134" t="str">
        <f>VLOOKUP(C69,'[2]Acha Air Sales Price List'!$B$1:$D$65536,3,FALSE)</f>
        <v>PVD plated internally threaded 316L steel labret, 16g (1.2mm) with a upper 3mm prong set round CZ stone</v>
      </c>
      <c r="G69" s="135">
        <f>ROUND(IF(ISBLANK(C69),0,VLOOKUP(C69,'[2]Acha Air Sales Price List'!$B$1:$X$65536,12,FALSE)*$L$14),2)</f>
        <v>48.59</v>
      </c>
      <c r="H69" s="136">
        <f t="shared" si="1"/>
        <v>0</v>
      </c>
      <c r="I69" s="12"/>
      <c r="J69" s="126"/>
    </row>
    <row r="70" spans="1:12" ht="35.1" customHeight="1">
      <c r="A70" s="11"/>
      <c r="B70" s="1">
        <v>10</v>
      </c>
      <c r="C70" s="36" t="s">
        <v>110</v>
      </c>
      <c r="D70" s="209" t="s">
        <v>79</v>
      </c>
      <c r="E70" s="210"/>
      <c r="F70" s="41" t="str">
        <f>VLOOKUP(C70,'[2]Acha Air Sales Price List'!$B$1:$D$65536,3,FALSE)</f>
        <v>PVD plated internally threaded 316L steel labret, 16g (1.2mm) with a upper 3mm prong set round CZ stone</v>
      </c>
      <c r="G70" s="19">
        <f>ROUND(IF(ISBLANK(C70),0,VLOOKUP(C70,'[2]Acha Air Sales Price List'!$B$1:$X$65536,12,FALSE)*$L$14),2)</f>
        <v>48.59</v>
      </c>
      <c r="H70" s="20">
        <f t="shared" si="1"/>
        <v>485.9</v>
      </c>
      <c r="I70" s="12"/>
    </row>
    <row r="71" spans="1:12" ht="35.1" customHeight="1">
      <c r="A71" s="11"/>
      <c r="B71" s="132">
        <v>0</v>
      </c>
      <c r="C71" s="133" t="s">
        <v>294</v>
      </c>
      <c r="D71" s="221" t="s">
        <v>65</v>
      </c>
      <c r="E71" s="222"/>
      <c r="F71" s="134" t="s">
        <v>229</v>
      </c>
      <c r="G71" s="135">
        <v>33.24</v>
      </c>
      <c r="H71" s="136">
        <v>0</v>
      </c>
      <c r="I71" s="12"/>
      <c r="J71" s="126"/>
      <c r="L71" s="126"/>
    </row>
    <row r="72" spans="1:12" ht="35.1" customHeight="1">
      <c r="A72" s="11"/>
      <c r="B72" s="132">
        <v>0</v>
      </c>
      <c r="C72" s="133" t="s">
        <v>294</v>
      </c>
      <c r="D72" s="221" t="s">
        <v>113</v>
      </c>
      <c r="E72" s="222"/>
      <c r="F72" s="134" t="s">
        <v>229</v>
      </c>
      <c r="G72" s="135">
        <v>33.24</v>
      </c>
      <c r="H72" s="136">
        <v>0</v>
      </c>
      <c r="I72" s="12"/>
      <c r="J72" s="126"/>
      <c r="L72" s="126"/>
    </row>
    <row r="73" spans="1:12" ht="35.1" customHeight="1">
      <c r="A73" s="11"/>
      <c r="B73" s="132">
        <v>0</v>
      </c>
      <c r="C73" s="133" t="s">
        <v>294</v>
      </c>
      <c r="D73" s="221" t="s">
        <v>114</v>
      </c>
      <c r="E73" s="222"/>
      <c r="F73" s="134" t="s">
        <v>229</v>
      </c>
      <c r="G73" s="135">
        <v>33.24</v>
      </c>
      <c r="H73" s="136">
        <v>0</v>
      </c>
      <c r="I73" s="12"/>
      <c r="J73" s="126"/>
      <c r="L73" s="126"/>
    </row>
    <row r="74" spans="1:12" ht="35.1" customHeight="1">
      <c r="A74" s="11"/>
      <c r="B74" s="132">
        <v>0</v>
      </c>
      <c r="C74" s="133" t="s">
        <v>294</v>
      </c>
      <c r="D74" s="221" t="s">
        <v>115</v>
      </c>
      <c r="E74" s="222"/>
      <c r="F74" s="134" t="s">
        <v>229</v>
      </c>
      <c r="G74" s="135">
        <v>33.24</v>
      </c>
      <c r="H74" s="136">
        <v>0</v>
      </c>
      <c r="I74" s="12"/>
      <c r="J74" s="126"/>
      <c r="L74" s="126"/>
    </row>
    <row r="75" spans="1:12" ht="35.1" customHeight="1">
      <c r="A75" s="11"/>
      <c r="B75" s="132">
        <v>0</v>
      </c>
      <c r="C75" s="133" t="s">
        <v>294</v>
      </c>
      <c r="D75" s="221" t="s">
        <v>116</v>
      </c>
      <c r="E75" s="222"/>
      <c r="F75" s="134" t="s">
        <v>229</v>
      </c>
      <c r="G75" s="135">
        <v>33.24</v>
      </c>
      <c r="H75" s="136">
        <v>0</v>
      </c>
      <c r="I75" s="12"/>
      <c r="J75" s="126"/>
      <c r="L75" s="126"/>
    </row>
    <row r="76" spans="1:12" ht="35.1" customHeight="1">
      <c r="A76" s="11"/>
      <c r="B76" s="132">
        <v>0</v>
      </c>
      <c r="C76" s="133" t="s">
        <v>294</v>
      </c>
      <c r="D76" s="221" t="s">
        <v>194</v>
      </c>
      <c r="E76" s="222"/>
      <c r="F76" s="134" t="s">
        <v>229</v>
      </c>
      <c r="G76" s="135">
        <v>33.24</v>
      </c>
      <c r="H76" s="136">
        <v>0</v>
      </c>
      <c r="I76" s="12"/>
      <c r="J76" s="126"/>
      <c r="L76" s="126"/>
    </row>
    <row r="77" spans="1:12" ht="35.1" customHeight="1">
      <c r="A77" s="11"/>
      <c r="B77" s="132">
        <v>0</v>
      </c>
      <c r="C77" s="133" t="s">
        <v>294</v>
      </c>
      <c r="D77" s="221" t="s">
        <v>117</v>
      </c>
      <c r="E77" s="222"/>
      <c r="F77" s="134" t="s">
        <v>229</v>
      </c>
      <c r="G77" s="135">
        <v>33.24</v>
      </c>
      <c r="H77" s="136">
        <v>0</v>
      </c>
      <c r="I77" s="12"/>
      <c r="J77" s="126"/>
      <c r="L77" s="126"/>
    </row>
    <row r="78" spans="1:12" ht="35.1" customHeight="1">
      <c r="A78" s="11"/>
      <c r="B78" s="1">
        <v>10</v>
      </c>
      <c r="C78" s="36" t="s">
        <v>119</v>
      </c>
      <c r="D78" s="209" t="s">
        <v>121</v>
      </c>
      <c r="E78" s="210"/>
      <c r="F78" s="41" t="str">
        <f>VLOOKUP(C78,'[2]Acha Air Sales Price List'!$B$1:$D$65536,3,FALSE)</f>
        <v>316L steel hinged segment ring, 1.2mm (16g) with CNC set Cubic Zirconia (CZ) stones with inner diameter (8mm)</v>
      </c>
      <c r="G78" s="19">
        <f>ROUND(IF(ISBLANK(C78),0,VLOOKUP(C78,'[2]Acha Air Sales Price List'!$B$1:$X$65536,12,FALSE)*$L$14),2)</f>
        <v>151.05000000000001</v>
      </c>
      <c r="H78" s="20">
        <f t="shared" si="1"/>
        <v>1510.5</v>
      </c>
      <c r="I78" s="12"/>
    </row>
    <row r="79" spans="1:12" ht="35.1" customHeight="1">
      <c r="A79" s="11"/>
      <c r="B79" s="1">
        <v>10</v>
      </c>
      <c r="C79" s="36" t="s">
        <v>120</v>
      </c>
      <c r="D79" s="209" t="s">
        <v>78</v>
      </c>
      <c r="E79" s="210"/>
      <c r="F79" s="41" t="str">
        <f>VLOOKUP(C79,'[2]Acha Air Sales Price List'!$B$1:$D$65536,3,FALSE)</f>
        <v>Gold PVD color plated 316L steel hinged segment ring, 1.2mm (16g) with CNC set Cubic Zirconia (CZ) stones with inner diameter (8mm)</v>
      </c>
      <c r="G79" s="19">
        <f>ROUND(IF(ISBLANK(C79),0,VLOOKUP(C79,'[2]Acha Air Sales Price List'!$B$1:$X$65536,12,FALSE)*$L$14),2)</f>
        <v>167.95</v>
      </c>
      <c r="H79" s="20">
        <f t="shared" si="1"/>
        <v>1679.5</v>
      </c>
      <c r="I79" s="12"/>
    </row>
    <row r="80" spans="1:12" ht="35.1" customHeight="1">
      <c r="A80" s="11"/>
      <c r="B80" s="132">
        <v>0</v>
      </c>
      <c r="C80" s="133" t="s">
        <v>122</v>
      </c>
      <c r="D80" s="221" t="s">
        <v>123</v>
      </c>
      <c r="E80" s="222"/>
      <c r="F80" s="134" t="str">
        <f>VLOOKUP(C80,'[2]Acha Air Sales Price List'!$B$1:$D$65536,3,FALSE)</f>
        <v>316L steel hinged segment ring, 1.2mm (16g) with CNC set Cubic Zirconia (CZ) stones with inner diameter (10mm)</v>
      </c>
      <c r="G80" s="135">
        <f>ROUND(IF(ISBLANK(C80),0,VLOOKUP(C80,'[2]Acha Air Sales Price List'!$B$1:$X$65536,12,FALSE)*$L$14),2)</f>
        <v>151.05000000000001</v>
      </c>
      <c r="H80" s="136">
        <f t="shared" si="1"/>
        <v>0</v>
      </c>
      <c r="I80" s="12"/>
      <c r="J80" s="126"/>
    </row>
    <row r="81" spans="1:10" ht="35.1" customHeight="1">
      <c r="A81" s="11"/>
      <c r="B81" s="1">
        <v>10</v>
      </c>
      <c r="C81" s="36" t="s">
        <v>124</v>
      </c>
      <c r="D81" s="209" t="s">
        <v>79</v>
      </c>
      <c r="E81" s="210"/>
      <c r="F81" s="41" t="str">
        <f>VLOOKUP(C81,'[2]Acha Air Sales Price List'!$B$1:$D$65536,3,FALSE)</f>
        <v>Gold PVD color plated 316L steel hinged segment ring, 1.2mm (16g) with CNC set Cubic Zirconia (CZ) stones with inner diameter (10mm)</v>
      </c>
      <c r="G81" s="19">
        <f>ROUND(IF(ISBLANK(C81),0,VLOOKUP(C81,'[2]Acha Air Sales Price List'!$B$1:$X$65536,12,FALSE)*$L$14),2)</f>
        <v>167.95</v>
      </c>
      <c r="H81" s="20">
        <f t="shared" si="1"/>
        <v>1679.5</v>
      </c>
      <c r="I81" s="12"/>
    </row>
    <row r="82" spans="1:10" ht="35.1" customHeight="1">
      <c r="A82" s="11"/>
      <c r="B82" s="1">
        <v>5</v>
      </c>
      <c r="C82" s="36" t="s">
        <v>125</v>
      </c>
      <c r="D82" s="209" t="s">
        <v>78</v>
      </c>
      <c r="E82" s="210"/>
      <c r="F82" s="41" t="str">
        <f>VLOOKUP(C82,'[2]Acha Air Sales Price List'!$B$1:$D$65536,3,FALSE)</f>
        <v>Anodized surgical steel circular barbell, 16g (1.2mm) with two 4mm balls</v>
      </c>
      <c r="G82" s="19">
        <f>ROUND(IF(ISBLANK(C82),0,VLOOKUP(C82,'[2]Acha Air Sales Price List'!$B$1:$X$65536,12,FALSE)*$L$14),2)</f>
        <v>22.53</v>
      </c>
      <c r="H82" s="20">
        <f t="shared" si="1"/>
        <v>112.65</v>
      </c>
      <c r="I82" s="12"/>
    </row>
    <row r="83" spans="1:10" ht="35.1" customHeight="1">
      <c r="A83" s="11"/>
      <c r="B83" s="1">
        <v>5</v>
      </c>
      <c r="C83" s="36" t="s">
        <v>125</v>
      </c>
      <c r="D83" s="209" t="s">
        <v>79</v>
      </c>
      <c r="E83" s="210"/>
      <c r="F83" s="41" t="str">
        <f>VLOOKUP(C83,'[2]Acha Air Sales Price List'!$B$1:$D$65536,3,FALSE)</f>
        <v>Anodized surgical steel circular barbell, 16g (1.2mm) with two 4mm balls</v>
      </c>
      <c r="G83" s="19">
        <f>ROUND(IF(ISBLANK(C83),0,VLOOKUP(C83,'[2]Acha Air Sales Price List'!$B$1:$X$65536,12,FALSE)*$L$14),2)</f>
        <v>22.53</v>
      </c>
      <c r="H83" s="20">
        <f t="shared" si="1"/>
        <v>112.65</v>
      </c>
      <c r="I83" s="12"/>
    </row>
    <row r="84" spans="1:10" ht="35.1" customHeight="1">
      <c r="A84" s="11"/>
      <c r="B84" s="1">
        <v>5</v>
      </c>
      <c r="C84" s="36" t="s">
        <v>125</v>
      </c>
      <c r="D84" s="209" t="s">
        <v>92</v>
      </c>
      <c r="E84" s="210"/>
      <c r="F84" s="41" t="str">
        <f>VLOOKUP(C84,'[2]Acha Air Sales Price List'!$B$1:$D$65536,3,FALSE)</f>
        <v>Anodized surgical steel circular barbell, 16g (1.2mm) with two 4mm balls</v>
      </c>
      <c r="G84" s="19">
        <f>ROUND(IF(ISBLANK(C84),0,VLOOKUP(C84,'[2]Acha Air Sales Price List'!$B$1:$X$65536,12,FALSE)*$L$14),2)</f>
        <v>22.53</v>
      </c>
      <c r="H84" s="20">
        <f t="shared" ref="H84:H147" si="2">ROUND(IF(ISNUMBER(B84), G84*B84, 0),5)</f>
        <v>112.65</v>
      </c>
      <c r="I84" s="12"/>
    </row>
    <row r="85" spans="1:10" ht="35.1" customHeight="1">
      <c r="A85" s="11"/>
      <c r="B85" s="1">
        <v>3</v>
      </c>
      <c r="C85" s="36" t="s">
        <v>126</v>
      </c>
      <c r="D85" s="209" t="s">
        <v>127</v>
      </c>
      <c r="E85" s="210"/>
      <c r="F85" s="41" t="str">
        <f>VLOOKUP(C85,'[2]Acha Air Sales Price List'!$B$1:$D$65536,3,FALSE)</f>
        <v>Spiral 16g (eyebrow), 3mm cones,1/4'' to 3/8'' (6mm-10mm)</v>
      </c>
      <c r="G85" s="19">
        <f>ROUND(IF(ISBLANK(C85),0,VLOOKUP(C85,'[2]Acha Air Sales Price List'!$B$1:$X$65536,12,FALSE)*$L$14),2)</f>
        <v>10.210000000000001</v>
      </c>
      <c r="H85" s="20">
        <f t="shared" si="2"/>
        <v>30.63</v>
      </c>
      <c r="I85" s="12"/>
    </row>
    <row r="86" spans="1:10" ht="35.1" customHeight="1">
      <c r="A86" s="11"/>
      <c r="B86" s="1">
        <v>3</v>
      </c>
      <c r="C86" s="36" t="s">
        <v>126</v>
      </c>
      <c r="D86" s="209" t="s">
        <v>87</v>
      </c>
      <c r="E86" s="210"/>
      <c r="F86" s="41" t="str">
        <f>VLOOKUP(C86,'[2]Acha Air Sales Price List'!$B$1:$D$65536,3,FALSE)</f>
        <v>Spiral 16g (eyebrow), 3mm cones,1/4'' to 3/8'' (6mm-10mm)</v>
      </c>
      <c r="G86" s="19">
        <f>ROUND(IF(ISBLANK(C86),0,VLOOKUP(C86,'[2]Acha Air Sales Price List'!$B$1:$X$65536,12,FALSE)*$L$14),2)</f>
        <v>10.210000000000001</v>
      </c>
      <c r="H86" s="20">
        <f t="shared" si="2"/>
        <v>30.63</v>
      </c>
      <c r="I86" s="12"/>
    </row>
    <row r="87" spans="1:10" ht="35.1" customHeight="1">
      <c r="A87" s="11"/>
      <c r="B87" s="1">
        <v>3</v>
      </c>
      <c r="C87" s="36" t="s">
        <v>126</v>
      </c>
      <c r="D87" s="209" t="s">
        <v>88</v>
      </c>
      <c r="E87" s="210"/>
      <c r="F87" s="41" t="str">
        <f>VLOOKUP(C87,'[2]Acha Air Sales Price List'!$B$1:$D$65536,3,FALSE)</f>
        <v>Spiral 16g (eyebrow), 3mm cones,1/4'' to 3/8'' (6mm-10mm)</v>
      </c>
      <c r="G87" s="19">
        <f>ROUND(IF(ISBLANK(C87),0,VLOOKUP(C87,'[2]Acha Air Sales Price List'!$B$1:$X$65536,12,FALSE)*$L$14),2)</f>
        <v>10.210000000000001</v>
      </c>
      <c r="H87" s="20">
        <f t="shared" si="2"/>
        <v>30.63</v>
      </c>
      <c r="I87" s="12"/>
    </row>
    <row r="88" spans="1:10" ht="35.1" customHeight="1">
      <c r="A88" s="11"/>
      <c r="B88" s="1">
        <v>3</v>
      </c>
      <c r="C88" s="36" t="s">
        <v>128</v>
      </c>
      <c r="D88" s="209" t="s">
        <v>127</v>
      </c>
      <c r="E88" s="210"/>
      <c r="F88" s="41" t="str">
        <f>VLOOKUP(C88,'[2]Acha Air Sales Price List'!$B$1:$D$65536,3,FALSE)</f>
        <v>Surgical Steel eyebrow barbell, 16g (1.2mm) with 3mm balls - length 1/4" to 9/16" (6mm - 10mm)</v>
      </c>
      <c r="G88" s="19">
        <f>ROUND(IF(ISBLANK(C88),0,VLOOKUP(C88,'[2]Acha Air Sales Price List'!$B$1:$X$65536,12,FALSE)*$L$14),2)</f>
        <v>5.63</v>
      </c>
      <c r="H88" s="20">
        <f t="shared" si="2"/>
        <v>16.89</v>
      </c>
      <c r="I88" s="12"/>
    </row>
    <row r="89" spans="1:10" ht="35.1" customHeight="1">
      <c r="A89" s="11"/>
      <c r="B89" s="1">
        <v>3</v>
      </c>
      <c r="C89" s="36" t="s">
        <v>128</v>
      </c>
      <c r="D89" s="209" t="s">
        <v>87</v>
      </c>
      <c r="E89" s="210"/>
      <c r="F89" s="41" t="str">
        <f>VLOOKUP(C89,'[2]Acha Air Sales Price List'!$B$1:$D$65536,3,FALSE)</f>
        <v>Surgical Steel eyebrow barbell, 16g (1.2mm) with 3mm balls - length 1/4" to 9/16" (6mm - 10mm)</v>
      </c>
      <c r="G89" s="19">
        <f>ROUND(IF(ISBLANK(C89),0,VLOOKUP(C89,'[2]Acha Air Sales Price List'!$B$1:$X$65536,12,FALSE)*$L$14),2)</f>
        <v>5.63</v>
      </c>
      <c r="H89" s="20">
        <f t="shared" si="2"/>
        <v>16.89</v>
      </c>
      <c r="I89" s="12"/>
    </row>
    <row r="90" spans="1:10" ht="35.1" customHeight="1">
      <c r="A90" s="11"/>
      <c r="B90" s="1">
        <v>3</v>
      </c>
      <c r="C90" s="36" t="s">
        <v>128</v>
      </c>
      <c r="D90" s="209" t="s">
        <v>88</v>
      </c>
      <c r="E90" s="210"/>
      <c r="F90" s="41" t="str">
        <f>VLOOKUP(C90,'[2]Acha Air Sales Price List'!$B$1:$D$65536,3,FALSE)</f>
        <v>Surgical Steel eyebrow barbell, 16g (1.2mm) with 3mm balls - length 1/4" to 9/16" (6mm - 10mm)</v>
      </c>
      <c r="G90" s="19">
        <f>ROUND(IF(ISBLANK(C90),0,VLOOKUP(C90,'[2]Acha Air Sales Price List'!$B$1:$X$65536,12,FALSE)*$L$14),2)</f>
        <v>5.63</v>
      </c>
      <c r="H90" s="20">
        <f t="shared" si="2"/>
        <v>16.89</v>
      </c>
      <c r="I90" s="12"/>
    </row>
    <row r="91" spans="1:10" ht="35.1" customHeight="1">
      <c r="A91" s="11"/>
      <c r="B91" s="1">
        <v>3</v>
      </c>
      <c r="C91" s="36" t="s">
        <v>128</v>
      </c>
      <c r="D91" s="209" t="s">
        <v>99</v>
      </c>
      <c r="E91" s="210"/>
      <c r="F91" s="41" t="str">
        <f>VLOOKUP(C91,'[2]Acha Air Sales Price List'!$B$1:$D$65536,3,FALSE)</f>
        <v>Surgical Steel eyebrow barbell, 16g (1.2mm) with 3mm balls - length 1/4" to 9/16" (6mm - 10mm)</v>
      </c>
      <c r="G91" s="19">
        <f>ROUND(IF(ISBLANK(C91),0,VLOOKUP(C91,'[2]Acha Air Sales Price List'!$B$1:$X$65536,12,FALSE)*$L$14),2)</f>
        <v>5.63</v>
      </c>
      <c r="H91" s="20">
        <f t="shared" si="2"/>
        <v>16.89</v>
      </c>
      <c r="I91" s="12"/>
    </row>
    <row r="92" spans="1:10" ht="35.1" customHeight="1">
      <c r="A92" s="11"/>
      <c r="B92" s="1">
        <v>3</v>
      </c>
      <c r="C92" s="36" t="s">
        <v>129</v>
      </c>
      <c r="D92" s="209" t="s">
        <v>127</v>
      </c>
      <c r="E92" s="210"/>
      <c r="F92" s="41" t="str">
        <f>VLOOKUP(C92,'[2]Acha Air Sales Price List'!$B$1:$D$65536,3,FALSE)</f>
        <v>Surgical steel eyebrow banana, 16g (1.2mm) with two 3mm balls , length 6-12mm</v>
      </c>
      <c r="G92" s="19">
        <f>ROUND(IF(ISBLANK(C92),0,VLOOKUP(C92,'[2]Acha Air Sales Price List'!$B$1:$X$65536,12,FALSE)*$L$14),2)</f>
        <v>5.63</v>
      </c>
      <c r="H92" s="20">
        <f t="shared" si="2"/>
        <v>16.89</v>
      </c>
      <c r="I92" s="12"/>
    </row>
    <row r="93" spans="1:10" ht="35.1" customHeight="1">
      <c r="A93" s="11"/>
      <c r="B93" s="1">
        <v>3</v>
      </c>
      <c r="C93" s="36" t="s">
        <v>129</v>
      </c>
      <c r="D93" s="209" t="s">
        <v>87</v>
      </c>
      <c r="E93" s="210"/>
      <c r="F93" s="41" t="str">
        <f>VLOOKUP(C93,'[2]Acha Air Sales Price List'!$B$1:$D$65536,3,FALSE)</f>
        <v>Surgical steel eyebrow banana, 16g (1.2mm) with two 3mm balls , length 6-12mm</v>
      </c>
      <c r="G93" s="19">
        <f>ROUND(IF(ISBLANK(C93),0,VLOOKUP(C93,'[2]Acha Air Sales Price List'!$B$1:$X$65536,12,FALSE)*$L$14),2)</f>
        <v>5.63</v>
      </c>
      <c r="H93" s="20">
        <f t="shared" si="2"/>
        <v>16.89</v>
      </c>
      <c r="I93" s="12"/>
    </row>
    <row r="94" spans="1:10" ht="35.1" customHeight="1">
      <c r="A94" s="11"/>
      <c r="B94" s="1">
        <v>3</v>
      </c>
      <c r="C94" s="36" t="s">
        <v>129</v>
      </c>
      <c r="D94" s="209" t="s">
        <v>88</v>
      </c>
      <c r="E94" s="210"/>
      <c r="F94" s="41" t="str">
        <f>VLOOKUP(C94,'[2]Acha Air Sales Price List'!$B$1:$D$65536,3,FALSE)</f>
        <v>Surgical steel eyebrow banana, 16g (1.2mm) with two 3mm balls , length 6-12mm</v>
      </c>
      <c r="G94" s="19">
        <f>ROUND(IF(ISBLANK(C94),0,VLOOKUP(C94,'[2]Acha Air Sales Price List'!$B$1:$X$65536,12,FALSE)*$L$14),2)</f>
        <v>5.63</v>
      </c>
      <c r="H94" s="20">
        <f t="shared" si="2"/>
        <v>16.89</v>
      </c>
      <c r="I94" s="12"/>
    </row>
    <row r="95" spans="1:10" ht="35.1" customHeight="1">
      <c r="A95" s="11"/>
      <c r="B95" s="1">
        <v>3</v>
      </c>
      <c r="C95" s="36" t="s">
        <v>129</v>
      </c>
      <c r="D95" s="209" t="s">
        <v>99</v>
      </c>
      <c r="E95" s="210"/>
      <c r="F95" s="41" t="str">
        <f>VLOOKUP(C95,'[2]Acha Air Sales Price List'!$B$1:$D$65536,3,FALSE)</f>
        <v>Surgical steel eyebrow banana, 16g (1.2mm) with two 3mm balls , length 6-12mm</v>
      </c>
      <c r="G95" s="19">
        <f>ROUND(IF(ISBLANK(C95),0,VLOOKUP(C95,'[2]Acha Air Sales Price List'!$B$1:$X$65536,12,FALSE)*$L$14),2)</f>
        <v>5.63</v>
      </c>
      <c r="H95" s="20">
        <f t="shared" si="2"/>
        <v>16.89</v>
      </c>
      <c r="I95" s="12"/>
    </row>
    <row r="96" spans="1:10" ht="35.1" customHeight="1">
      <c r="A96" s="11"/>
      <c r="B96" s="127">
        <v>3</v>
      </c>
      <c r="C96" s="36" t="s">
        <v>130</v>
      </c>
      <c r="D96" s="219" t="s">
        <v>131</v>
      </c>
      <c r="E96" s="220"/>
      <c r="F96" s="128" t="str">
        <f>VLOOKUP(C96,'[2]Acha Air Sales Price List'!$B$1:$D$65536,3,FALSE)</f>
        <v>Premium PVD plated surgical steel eyebrow banana, 16g (1.2mm) with 3mm balls - length 5/16'' - 3/8'' (8mm - 10mm)</v>
      </c>
      <c r="G96" s="129">
        <f>ROUND(IF(ISBLANK(C96),0,VLOOKUP(C96,'[2]Acha Air Sales Price List'!$B$1:$X$65536,12,FALSE)*$L$14),2)</f>
        <v>20.77</v>
      </c>
      <c r="H96" s="130">
        <f t="shared" si="2"/>
        <v>62.31</v>
      </c>
      <c r="I96" s="12"/>
      <c r="J96" s="126"/>
    </row>
    <row r="97" spans="1:10" ht="35.1" customHeight="1">
      <c r="A97" s="11"/>
      <c r="B97" s="127">
        <v>3</v>
      </c>
      <c r="C97" s="36" t="s">
        <v>130</v>
      </c>
      <c r="D97" s="219" t="s">
        <v>91</v>
      </c>
      <c r="E97" s="220"/>
      <c r="F97" s="128" t="str">
        <f>VLOOKUP(C97,'[2]Acha Air Sales Price List'!$B$1:$D$65536,3,FALSE)</f>
        <v>Premium PVD plated surgical steel eyebrow banana, 16g (1.2mm) with 3mm balls - length 5/16'' - 3/8'' (8mm - 10mm)</v>
      </c>
      <c r="G97" s="129">
        <f>ROUND(IF(ISBLANK(C97),0,VLOOKUP(C97,'[2]Acha Air Sales Price List'!$B$1:$X$65536,12,FALSE)*$L$14),2)</f>
        <v>20.77</v>
      </c>
      <c r="H97" s="130">
        <f t="shared" si="2"/>
        <v>62.31</v>
      </c>
      <c r="I97" s="12"/>
    </row>
    <row r="98" spans="1:10" ht="35.1" customHeight="1">
      <c r="A98" s="11"/>
      <c r="B98" s="127">
        <v>3</v>
      </c>
      <c r="C98" s="36" t="s">
        <v>130</v>
      </c>
      <c r="D98" s="219" t="s">
        <v>80</v>
      </c>
      <c r="E98" s="220"/>
      <c r="F98" s="128" t="str">
        <f>VLOOKUP(C98,'[2]Acha Air Sales Price List'!$B$1:$D$65536,3,FALSE)</f>
        <v>Premium PVD plated surgical steel eyebrow banana, 16g (1.2mm) with 3mm balls - length 5/16'' - 3/8'' (8mm - 10mm)</v>
      </c>
      <c r="G98" s="129">
        <f>ROUND(IF(ISBLANK(C98),0,VLOOKUP(C98,'[2]Acha Air Sales Price List'!$B$1:$X$65536,12,FALSE)*$L$14),2)</f>
        <v>20.77</v>
      </c>
      <c r="H98" s="130">
        <f t="shared" si="2"/>
        <v>62.31</v>
      </c>
      <c r="I98" s="12"/>
    </row>
    <row r="99" spans="1:10" ht="35.1" customHeight="1">
      <c r="A99" s="11"/>
      <c r="B99" s="127">
        <v>3</v>
      </c>
      <c r="C99" s="36" t="s">
        <v>130</v>
      </c>
      <c r="D99" s="219" t="s">
        <v>93</v>
      </c>
      <c r="E99" s="220"/>
      <c r="F99" s="128" t="str">
        <f>VLOOKUP(C99,'[2]Acha Air Sales Price List'!$B$1:$D$65536,3,FALSE)</f>
        <v>Premium PVD plated surgical steel eyebrow banana, 16g (1.2mm) with 3mm balls - length 5/16'' - 3/8'' (8mm - 10mm)</v>
      </c>
      <c r="G99" s="129">
        <f>ROUND(IF(ISBLANK(C99),0,VLOOKUP(C99,'[2]Acha Air Sales Price List'!$B$1:$X$65536,12,FALSE)*$L$14),2)</f>
        <v>20.77</v>
      </c>
      <c r="H99" s="130">
        <f t="shared" si="2"/>
        <v>62.31</v>
      </c>
      <c r="I99" s="12"/>
    </row>
    <row r="100" spans="1:10" ht="35.1" customHeight="1">
      <c r="A100" s="11"/>
      <c r="B100" s="127">
        <v>3</v>
      </c>
      <c r="C100" s="36" t="s">
        <v>130</v>
      </c>
      <c r="D100" s="219" t="s">
        <v>112</v>
      </c>
      <c r="E100" s="220"/>
      <c r="F100" s="128" t="str">
        <f>VLOOKUP(C100,'[2]Acha Air Sales Price List'!$B$1:$D$65536,3,FALSE)</f>
        <v>Premium PVD plated surgical steel eyebrow banana, 16g (1.2mm) with 3mm balls - length 5/16'' - 3/8'' (8mm - 10mm)</v>
      </c>
      <c r="G100" s="129">
        <f>ROUND(IF(ISBLANK(C100),0,VLOOKUP(C100,'[2]Acha Air Sales Price List'!$B$1:$X$65536,12,FALSE)*$L$14),2)</f>
        <v>20.77</v>
      </c>
      <c r="H100" s="130">
        <f t="shared" si="2"/>
        <v>62.31</v>
      </c>
      <c r="I100" s="12"/>
      <c r="J100" s="126"/>
    </row>
    <row r="101" spans="1:10" ht="35.1" customHeight="1">
      <c r="A101" s="11"/>
      <c r="B101" s="127">
        <v>3</v>
      </c>
      <c r="C101" s="36" t="s">
        <v>130</v>
      </c>
      <c r="D101" s="219" t="s">
        <v>78</v>
      </c>
      <c r="E101" s="220"/>
      <c r="F101" s="128" t="str">
        <f>VLOOKUP(C101,'[2]Acha Air Sales Price List'!$B$1:$D$65536,3,FALSE)</f>
        <v>Premium PVD plated surgical steel eyebrow banana, 16g (1.2mm) with 3mm balls - length 5/16'' - 3/8'' (8mm - 10mm)</v>
      </c>
      <c r="G101" s="129">
        <f>ROUND(IF(ISBLANK(C101),0,VLOOKUP(C101,'[2]Acha Air Sales Price List'!$B$1:$X$65536,12,FALSE)*$L$14),2)</f>
        <v>20.77</v>
      </c>
      <c r="H101" s="130">
        <f t="shared" si="2"/>
        <v>62.31</v>
      </c>
      <c r="I101" s="12"/>
    </row>
    <row r="102" spans="1:10" ht="35.1" customHeight="1">
      <c r="A102" s="11"/>
      <c r="B102" s="127">
        <v>3</v>
      </c>
      <c r="C102" s="36" t="s">
        <v>130</v>
      </c>
      <c r="D102" s="219" t="s">
        <v>79</v>
      </c>
      <c r="E102" s="220"/>
      <c r="F102" s="128" t="str">
        <f>VLOOKUP(C102,'[2]Acha Air Sales Price List'!$B$1:$D$65536,3,FALSE)</f>
        <v>Premium PVD plated surgical steel eyebrow banana, 16g (1.2mm) with 3mm balls - length 5/16'' - 3/8'' (8mm - 10mm)</v>
      </c>
      <c r="G102" s="129">
        <f>ROUND(IF(ISBLANK(C102),0,VLOOKUP(C102,'[2]Acha Air Sales Price List'!$B$1:$X$65536,12,FALSE)*$L$14),2)</f>
        <v>20.77</v>
      </c>
      <c r="H102" s="130">
        <f t="shared" si="2"/>
        <v>62.31</v>
      </c>
      <c r="I102" s="12"/>
      <c r="J102" s="126"/>
    </row>
    <row r="103" spans="1:10" ht="35.1" customHeight="1">
      <c r="A103" s="11"/>
      <c r="B103" s="127">
        <v>3</v>
      </c>
      <c r="C103" s="36" t="s">
        <v>130</v>
      </c>
      <c r="D103" s="219" t="s">
        <v>92</v>
      </c>
      <c r="E103" s="220"/>
      <c r="F103" s="128" t="str">
        <f>VLOOKUP(C103,'[2]Acha Air Sales Price List'!$B$1:$D$65536,3,FALSE)</f>
        <v>Premium PVD plated surgical steel eyebrow banana, 16g (1.2mm) with 3mm balls - length 5/16'' - 3/8'' (8mm - 10mm)</v>
      </c>
      <c r="G103" s="129">
        <f>ROUND(IF(ISBLANK(C103),0,VLOOKUP(C103,'[2]Acha Air Sales Price List'!$B$1:$X$65536,12,FALSE)*$L$14),2)</f>
        <v>20.77</v>
      </c>
      <c r="H103" s="130">
        <f t="shared" si="2"/>
        <v>62.31</v>
      </c>
      <c r="I103" s="12"/>
      <c r="J103" s="126"/>
    </row>
    <row r="104" spans="1:10" ht="35.1" customHeight="1">
      <c r="A104" s="11"/>
      <c r="B104" s="127">
        <v>1</v>
      </c>
      <c r="C104" s="36" t="s">
        <v>132</v>
      </c>
      <c r="D104" s="219" t="s">
        <v>65</v>
      </c>
      <c r="E104" s="220"/>
      <c r="F104" s="128" t="str">
        <f>VLOOKUP(C104,'[2]Acha Air Sales Price List'!$B$1:$D$65536,3,FALSE)</f>
        <v>Surgical steel eyebrow banana, 16g (1.2mm) with two 3mm steel balls and with a dangling flower with CZ stones (dangling is made from silver plated brass)</v>
      </c>
      <c r="G104" s="129">
        <f>ROUND(IF(ISBLANK(C104),0,VLOOKUP(C104,'[2]Acha Air Sales Price List'!$B$1:$X$65536,12,FALSE)*$L$14),2)</f>
        <v>49.09</v>
      </c>
      <c r="H104" s="130">
        <f t="shared" si="2"/>
        <v>49.09</v>
      </c>
      <c r="I104" s="12"/>
      <c r="J104" s="126"/>
    </row>
    <row r="105" spans="1:10" ht="35.1" customHeight="1">
      <c r="A105" s="11"/>
      <c r="B105" s="127">
        <v>1</v>
      </c>
      <c r="C105" s="36" t="s">
        <v>132</v>
      </c>
      <c r="D105" s="219" t="s">
        <v>83</v>
      </c>
      <c r="E105" s="220"/>
      <c r="F105" s="128" t="str">
        <f>VLOOKUP(C105,'[2]Acha Air Sales Price List'!$B$1:$D$65536,3,FALSE)</f>
        <v>Surgical steel eyebrow banana, 16g (1.2mm) with two 3mm steel balls and with a dangling flower with CZ stones (dangling is made from silver plated brass)</v>
      </c>
      <c r="G105" s="129">
        <f>ROUND(IF(ISBLANK(C105),0,VLOOKUP(C105,'[2]Acha Air Sales Price List'!$B$1:$X$65536,12,FALSE)*$L$14),2)</f>
        <v>49.09</v>
      </c>
      <c r="H105" s="130">
        <f t="shared" si="2"/>
        <v>49.09</v>
      </c>
      <c r="I105" s="12"/>
      <c r="J105" s="126"/>
    </row>
    <row r="106" spans="1:10" ht="35.1" customHeight="1">
      <c r="A106" s="11"/>
      <c r="B106" s="127">
        <v>2</v>
      </c>
      <c r="C106" s="36" t="s">
        <v>133</v>
      </c>
      <c r="D106" s="219" t="s">
        <v>134</v>
      </c>
      <c r="E106" s="220"/>
      <c r="F106" s="128" t="str">
        <f>VLOOKUP(C106,'[2]Acha Air Sales Price List'!$B$1:$D$65536,3,FALSE)</f>
        <v>Internally threaded 316L steel eyebrow banana, 16g (1.2mm) with two 2.5mm prong set round CZ stones on both ends( length 6 8 10 12mm)</v>
      </c>
      <c r="G106" s="129">
        <f>ROUND(IF(ISBLANK(C106),0,VLOOKUP(C106,'[2]Acha Air Sales Price List'!$B$1:$X$65536,12,FALSE)*$L$14),2)</f>
        <v>68.75</v>
      </c>
      <c r="H106" s="130">
        <f t="shared" si="2"/>
        <v>137.5</v>
      </c>
      <c r="I106" s="12"/>
      <c r="J106" s="126"/>
    </row>
    <row r="107" spans="1:10" ht="35.1" customHeight="1">
      <c r="A107" s="11"/>
      <c r="B107" s="127">
        <v>2</v>
      </c>
      <c r="C107" s="36" t="s">
        <v>133</v>
      </c>
      <c r="D107" s="219" t="s">
        <v>135</v>
      </c>
      <c r="E107" s="220"/>
      <c r="F107" s="128" t="str">
        <f>VLOOKUP(C107,'[2]Acha Air Sales Price List'!$B$1:$D$65536,3,FALSE)</f>
        <v>Internally threaded 316L steel eyebrow banana, 16g (1.2mm) with two 2.5mm prong set round CZ stones on both ends( length 6 8 10 12mm)</v>
      </c>
      <c r="G107" s="129">
        <f>ROUND(IF(ISBLANK(C107),0,VLOOKUP(C107,'[2]Acha Air Sales Price List'!$B$1:$X$65536,12,FALSE)*$L$14),2)</f>
        <v>68.75</v>
      </c>
      <c r="H107" s="130">
        <f t="shared" si="2"/>
        <v>137.5</v>
      </c>
      <c r="I107" s="12"/>
      <c r="J107" s="126"/>
    </row>
    <row r="108" spans="1:10" ht="35.1" customHeight="1">
      <c r="A108" s="11"/>
      <c r="B108" s="127">
        <v>2</v>
      </c>
      <c r="C108" s="36" t="s">
        <v>133</v>
      </c>
      <c r="D108" s="219" t="s">
        <v>65</v>
      </c>
      <c r="E108" s="220"/>
      <c r="F108" s="128" t="str">
        <f>VLOOKUP(C108,'[2]Acha Air Sales Price List'!$B$1:$D$65536,3,FALSE)</f>
        <v>Internally threaded 316L steel eyebrow banana, 16g (1.2mm) with two 2.5mm prong set round CZ stones on both ends( length 6 8 10 12mm)</v>
      </c>
      <c r="G108" s="129">
        <f>ROUND(IF(ISBLANK(C108),0,VLOOKUP(C108,'[2]Acha Air Sales Price List'!$B$1:$X$65536,12,FALSE)*$L$14),2)</f>
        <v>68.75</v>
      </c>
      <c r="H108" s="130">
        <f t="shared" si="2"/>
        <v>137.5</v>
      </c>
      <c r="I108" s="12"/>
      <c r="J108" s="126"/>
    </row>
    <row r="109" spans="1:10" ht="35.1" customHeight="1">
      <c r="A109" s="11"/>
      <c r="B109" s="127">
        <v>2</v>
      </c>
      <c r="C109" s="36" t="s">
        <v>133</v>
      </c>
      <c r="D109" s="219" t="s">
        <v>113</v>
      </c>
      <c r="E109" s="220"/>
      <c r="F109" s="128" t="str">
        <f>VLOOKUP(C109,'[2]Acha Air Sales Price List'!$B$1:$D$65536,3,FALSE)</f>
        <v>Internally threaded 316L steel eyebrow banana, 16g (1.2mm) with two 2.5mm prong set round CZ stones on both ends( length 6 8 10 12mm)</v>
      </c>
      <c r="G109" s="129">
        <f>ROUND(IF(ISBLANK(C109),0,VLOOKUP(C109,'[2]Acha Air Sales Price List'!$B$1:$X$65536,12,FALSE)*$L$14),2)</f>
        <v>68.75</v>
      </c>
      <c r="H109" s="130">
        <f t="shared" si="2"/>
        <v>137.5</v>
      </c>
      <c r="I109" s="12"/>
      <c r="J109" s="126"/>
    </row>
    <row r="110" spans="1:10" ht="35.1" customHeight="1">
      <c r="A110" s="11"/>
      <c r="B110" s="127">
        <v>2</v>
      </c>
      <c r="C110" s="36" t="s">
        <v>133</v>
      </c>
      <c r="D110" s="219" t="s">
        <v>83</v>
      </c>
      <c r="E110" s="220"/>
      <c r="F110" s="128" t="str">
        <f>VLOOKUP(C110,'[2]Acha Air Sales Price List'!$B$1:$D$65536,3,FALSE)</f>
        <v>Internally threaded 316L steel eyebrow banana, 16g (1.2mm) with two 2.5mm prong set round CZ stones on both ends( length 6 8 10 12mm)</v>
      </c>
      <c r="G110" s="129">
        <f>ROUND(IF(ISBLANK(C110),0,VLOOKUP(C110,'[2]Acha Air Sales Price List'!$B$1:$X$65536,12,FALSE)*$L$14),2)</f>
        <v>68.75</v>
      </c>
      <c r="H110" s="130">
        <f t="shared" si="2"/>
        <v>137.5</v>
      </c>
      <c r="I110" s="12"/>
      <c r="J110" s="126"/>
    </row>
    <row r="111" spans="1:10" ht="35.1" customHeight="1">
      <c r="A111" s="11"/>
      <c r="B111" s="127">
        <v>2</v>
      </c>
      <c r="C111" s="36" t="s">
        <v>133</v>
      </c>
      <c r="D111" s="219" t="s">
        <v>136</v>
      </c>
      <c r="E111" s="220"/>
      <c r="F111" s="128" t="str">
        <f>VLOOKUP(C111,'[2]Acha Air Sales Price List'!$B$1:$D$65536,3,FALSE)</f>
        <v>Internally threaded 316L steel eyebrow banana, 16g (1.2mm) with two 2.5mm prong set round CZ stones on both ends( length 6 8 10 12mm)</v>
      </c>
      <c r="G111" s="129">
        <f>ROUND(IF(ISBLANK(C111),0,VLOOKUP(C111,'[2]Acha Air Sales Price List'!$B$1:$X$65536,12,FALSE)*$L$14),2)</f>
        <v>68.75</v>
      </c>
      <c r="H111" s="130">
        <f t="shared" si="2"/>
        <v>137.5</v>
      </c>
      <c r="I111" s="12"/>
      <c r="J111" s="126"/>
    </row>
    <row r="112" spans="1:10" ht="35.1" customHeight="1">
      <c r="A112" s="11"/>
      <c r="B112" s="127">
        <v>2</v>
      </c>
      <c r="C112" s="36" t="s">
        <v>133</v>
      </c>
      <c r="D112" s="219" t="s">
        <v>107</v>
      </c>
      <c r="E112" s="220"/>
      <c r="F112" s="128" t="str">
        <f>VLOOKUP(C112,'[2]Acha Air Sales Price List'!$B$1:$D$65536,3,FALSE)</f>
        <v>Internally threaded 316L steel eyebrow banana, 16g (1.2mm) with two 2.5mm prong set round CZ stones on both ends( length 6 8 10 12mm)</v>
      </c>
      <c r="G112" s="129">
        <f>ROUND(IF(ISBLANK(C112),0,VLOOKUP(C112,'[2]Acha Air Sales Price List'!$B$1:$X$65536,12,FALSE)*$L$14),2)</f>
        <v>68.75</v>
      </c>
      <c r="H112" s="130">
        <f t="shared" si="2"/>
        <v>137.5</v>
      </c>
      <c r="I112" s="12"/>
      <c r="J112" s="126"/>
    </row>
    <row r="113" spans="1:10" ht="35.1" customHeight="1">
      <c r="A113" s="11"/>
      <c r="B113" s="127">
        <v>2</v>
      </c>
      <c r="C113" s="36" t="s">
        <v>133</v>
      </c>
      <c r="D113" s="219" t="s">
        <v>137</v>
      </c>
      <c r="E113" s="220"/>
      <c r="F113" s="128" t="str">
        <f>VLOOKUP(C113,'[2]Acha Air Sales Price List'!$B$1:$D$65536,3,FALSE)</f>
        <v>Internally threaded 316L steel eyebrow banana, 16g (1.2mm) with two 2.5mm prong set round CZ stones on both ends( length 6 8 10 12mm)</v>
      </c>
      <c r="G113" s="129">
        <f>ROUND(IF(ISBLANK(C113),0,VLOOKUP(C113,'[2]Acha Air Sales Price List'!$B$1:$X$65536,12,FALSE)*$L$14),2)</f>
        <v>68.75</v>
      </c>
      <c r="H113" s="130">
        <f t="shared" si="2"/>
        <v>137.5</v>
      </c>
      <c r="I113" s="12"/>
      <c r="J113" s="126"/>
    </row>
    <row r="114" spans="1:10" ht="35.1" customHeight="1">
      <c r="A114" s="11"/>
      <c r="B114" s="1">
        <v>10</v>
      </c>
      <c r="C114" s="36" t="s">
        <v>138</v>
      </c>
      <c r="D114" s="209" t="s">
        <v>127</v>
      </c>
      <c r="E114" s="210"/>
      <c r="F114" s="41" t="str">
        <f>VLOOKUP(C114,'[2]Acha Air Sales Price List'!$B$1:$D$65536,3,FALSE)</f>
        <v>High polished surgical steel hinged segment ring, 20g (0.8mm)</v>
      </c>
      <c r="G114" s="19">
        <f>ROUND(IF(ISBLANK(C114),0,VLOOKUP(C114,'[2]Acha Air Sales Price List'!$B$1:$X$65536,12,FALSE)*$L$14),2)</f>
        <v>73.59</v>
      </c>
      <c r="H114" s="20">
        <f t="shared" si="2"/>
        <v>735.9</v>
      </c>
      <c r="I114" s="12"/>
    </row>
    <row r="115" spans="1:10" ht="35.1" customHeight="1">
      <c r="A115" s="11"/>
      <c r="B115" s="1">
        <v>30</v>
      </c>
      <c r="C115" s="36" t="s">
        <v>138</v>
      </c>
      <c r="D115" s="209" t="s">
        <v>87</v>
      </c>
      <c r="E115" s="210"/>
      <c r="F115" s="41" t="str">
        <f>VLOOKUP(C115,'[2]Acha Air Sales Price List'!$B$1:$D$65536,3,FALSE)</f>
        <v>High polished surgical steel hinged segment ring, 20g (0.8mm)</v>
      </c>
      <c r="G115" s="19">
        <f>ROUND(IF(ISBLANK(C115),0,VLOOKUP(C115,'[2]Acha Air Sales Price List'!$B$1:$X$65536,12,FALSE)*$L$14),2)</f>
        <v>73.59</v>
      </c>
      <c r="H115" s="20">
        <f t="shared" si="2"/>
        <v>2207.6999999999998</v>
      </c>
      <c r="I115" s="12"/>
    </row>
    <row r="116" spans="1:10" ht="35.1" customHeight="1">
      <c r="A116" s="11"/>
      <c r="B116" s="1">
        <v>30</v>
      </c>
      <c r="C116" s="36" t="s">
        <v>139</v>
      </c>
      <c r="D116" s="209" t="s">
        <v>78</v>
      </c>
      <c r="E116" s="210"/>
      <c r="F116" s="41" t="str">
        <f>VLOOKUP(C116,'[2]Acha Air Sales Price List'!$B$1:$D$65536,3,FALSE)</f>
        <v>PVD plated surgical steel hinged segment ring, 20g (0.8mm)</v>
      </c>
      <c r="G116" s="19">
        <f>ROUND(IF(ISBLANK(C116),0,VLOOKUP(C116,'[2]Acha Air Sales Price List'!$B$1:$X$65536,12,FALSE)*$L$14),2)</f>
        <v>78.87</v>
      </c>
      <c r="H116" s="20">
        <f t="shared" si="2"/>
        <v>2366.1</v>
      </c>
      <c r="I116" s="12"/>
    </row>
    <row r="117" spans="1:10" ht="35.1" customHeight="1">
      <c r="A117" s="11"/>
      <c r="B117" s="1">
        <v>15</v>
      </c>
      <c r="C117" s="36" t="s">
        <v>139</v>
      </c>
      <c r="D117" s="209" t="s">
        <v>79</v>
      </c>
      <c r="E117" s="210"/>
      <c r="F117" s="41" t="str">
        <f>VLOOKUP(C117,'[2]Acha Air Sales Price List'!$B$1:$D$65536,3,FALSE)</f>
        <v>PVD plated surgical steel hinged segment ring, 20g (0.8mm)</v>
      </c>
      <c r="G117" s="19">
        <f>ROUND(IF(ISBLANK(C117),0,VLOOKUP(C117,'[2]Acha Air Sales Price List'!$B$1:$X$65536,12,FALSE)*$L$14),2)</f>
        <v>78.87</v>
      </c>
      <c r="H117" s="20">
        <f t="shared" si="2"/>
        <v>1183.05</v>
      </c>
      <c r="I117" s="12"/>
    </row>
    <row r="118" spans="1:10" ht="35.1" customHeight="1">
      <c r="A118" s="11"/>
      <c r="B118" s="1">
        <v>10</v>
      </c>
      <c r="C118" s="36" t="s">
        <v>140</v>
      </c>
      <c r="D118" s="209" t="s">
        <v>78</v>
      </c>
      <c r="E118" s="210"/>
      <c r="F118" s="41" t="str">
        <f>VLOOKUP(C118,'[2]Acha Air Sales Price List'!$B$1:$D$65536,3,FALSE)</f>
        <v>Gold PVD plated Titanium G23 hinged segment ring, 0.8mm (20g) with CNC set Cubic Zirconia (CZ) stones around the side with inner diameter 8mm (14cz)</v>
      </c>
      <c r="G118" s="19">
        <f>ROUND(IF(ISBLANK(C118),0,VLOOKUP(C118,'[2]Acha Air Sales Price List'!$B$1:$X$65536,12,FALSE)*$L$14),2)</f>
        <v>288.72000000000003</v>
      </c>
      <c r="H118" s="20">
        <f t="shared" si="2"/>
        <v>2887.2</v>
      </c>
      <c r="I118" s="12"/>
    </row>
    <row r="119" spans="1:10" ht="35.1" customHeight="1">
      <c r="A119" s="11"/>
      <c r="B119" s="1">
        <v>1</v>
      </c>
      <c r="C119" s="36" t="s">
        <v>141</v>
      </c>
      <c r="D119" s="209"/>
      <c r="E119" s="210"/>
      <c r="F119" s="41" t="str">
        <f>VLOOKUP(C119,'[2]Acha Air Sales Price List'!$B$1:$D$65536,3,FALSE)</f>
        <v>Pack of 10 steel balls - 3mm * 1.6mm threading (14g)</v>
      </c>
      <c r="G119" s="19">
        <f>ROUND(IF(ISBLANK(C119),0,VLOOKUP(C119,'[2]Acha Air Sales Price List'!$B$1:$X$65536,12,FALSE)*$L$14),2)</f>
        <v>21.69</v>
      </c>
      <c r="H119" s="20">
        <f t="shared" si="2"/>
        <v>21.69</v>
      </c>
      <c r="I119" s="12"/>
    </row>
    <row r="120" spans="1:10" ht="35.1" customHeight="1">
      <c r="A120" s="11"/>
      <c r="B120" s="1">
        <v>1</v>
      </c>
      <c r="C120" s="36" t="s">
        <v>142</v>
      </c>
      <c r="D120" s="209"/>
      <c r="E120" s="210"/>
      <c r="F120" s="41" t="str">
        <f>VLOOKUP(C120,'[2]Acha Air Sales Price List'!$B$1:$D$65536,3,FALSE)</f>
        <v>Pack of 10 steel balls - 4mm * 1.6mm threading (14g) ”body jewelry parts”</v>
      </c>
      <c r="G120" s="19">
        <f>ROUND(IF(ISBLANK(C120),0,VLOOKUP(C120,'[2]Acha Air Sales Price List'!$B$1:$X$65536,12,FALSE)*$L$14),2)</f>
        <v>25.22</v>
      </c>
      <c r="H120" s="20">
        <f t="shared" si="2"/>
        <v>25.22</v>
      </c>
      <c r="I120" s="12"/>
    </row>
    <row r="121" spans="1:10" ht="35.1" customHeight="1">
      <c r="A121" s="11"/>
      <c r="B121" s="1">
        <v>1</v>
      </c>
      <c r="C121" s="36" t="s">
        <v>143</v>
      </c>
      <c r="D121" s="209"/>
      <c r="E121" s="210"/>
      <c r="F121" s="41" t="str">
        <f>VLOOKUP(C121,'[2]Acha Air Sales Price List'!$B$1:$D$65536,3,FALSE)</f>
        <v>Pack of 10 steel balls - 5mm * 1.6mm threading (14g) ”body jewelry parts”</v>
      </c>
      <c r="G121" s="19">
        <f>ROUND(IF(ISBLANK(C121),0,VLOOKUP(C121,'[2]Acha Air Sales Price List'!$B$1:$X$65536,12,FALSE)*$L$14),2)</f>
        <v>26.36</v>
      </c>
      <c r="H121" s="20">
        <f t="shared" si="2"/>
        <v>26.36</v>
      </c>
      <c r="I121" s="12"/>
    </row>
    <row r="122" spans="1:10" ht="35.1" customHeight="1">
      <c r="A122" s="11"/>
      <c r="B122" s="1">
        <v>1</v>
      </c>
      <c r="C122" s="36" t="s">
        <v>144</v>
      </c>
      <c r="D122" s="223" t="s">
        <v>147</v>
      </c>
      <c r="E122" s="210"/>
      <c r="F122" s="41" t="str">
        <f>VLOOKUP(C122,'[2]Acha Air Sales Price List'!$B$1:$D$65536,3,FALSE)</f>
        <v>Pack of 10 anodized steel balls - 3mm * 1.6mm threading (14g)</v>
      </c>
      <c r="G122" s="19">
        <f>ROUND(IF(ISBLANK(C122),0,VLOOKUP(C122,'[2]Acha Air Sales Price List'!$B$1:$X$65536,12,FALSE)*$L$14),2)</f>
        <v>68.67</v>
      </c>
      <c r="H122" s="20">
        <f t="shared" si="2"/>
        <v>68.67</v>
      </c>
      <c r="I122" s="12"/>
    </row>
    <row r="123" spans="1:10" ht="35.1" customHeight="1">
      <c r="A123" s="11"/>
      <c r="B123" s="1">
        <v>1</v>
      </c>
      <c r="C123" s="36" t="s">
        <v>145</v>
      </c>
      <c r="D123" s="223" t="s">
        <v>147</v>
      </c>
      <c r="E123" s="210"/>
      <c r="F123" s="41" t="str">
        <f>VLOOKUP(C123,'[2]Acha Air Sales Price List'!$B$1:$D$65536,3,FALSE)</f>
        <v>Pack of 10 anodized steel balls - 4mm * 1.6mm threading (14g)</v>
      </c>
      <c r="G123" s="19">
        <f>ROUND(IF(ISBLANK(C123),0,VLOOKUP(C123,'[2]Acha Air Sales Price List'!$B$1:$X$65536,12,FALSE)*$L$14),2)</f>
        <v>69.89</v>
      </c>
      <c r="H123" s="20">
        <f t="shared" si="2"/>
        <v>69.89</v>
      </c>
      <c r="I123" s="12"/>
    </row>
    <row r="124" spans="1:10" ht="35.1" customHeight="1">
      <c r="A124" s="11"/>
      <c r="B124" s="127">
        <v>1</v>
      </c>
      <c r="C124" s="36" t="s">
        <v>146</v>
      </c>
      <c r="D124" s="224" t="s">
        <v>147</v>
      </c>
      <c r="E124" s="220"/>
      <c r="F124" s="128" t="str">
        <f>VLOOKUP(C124,'[2]Acha Air Sales Price List'!$B$1:$D$65536,3,FALSE)</f>
        <v>Pack of 10 anodized steel balls - 5mm * 1.6mm threading (14g)</v>
      </c>
      <c r="G124" s="129">
        <f>ROUND(IF(ISBLANK(C124),0,VLOOKUP(C124,'[2]Acha Air Sales Price List'!$B$1:$X$65536,12,FALSE)*$L$14),2)</f>
        <v>83.54</v>
      </c>
      <c r="H124" s="130">
        <f t="shared" si="2"/>
        <v>83.54</v>
      </c>
      <c r="I124" s="12"/>
      <c r="J124" s="126"/>
    </row>
    <row r="125" spans="1:10" ht="35.1" customHeight="1">
      <c r="A125" s="11"/>
      <c r="B125" s="127">
        <v>1</v>
      </c>
      <c r="C125" s="36" t="s">
        <v>144</v>
      </c>
      <c r="D125" s="219" t="s">
        <v>71</v>
      </c>
      <c r="E125" s="220"/>
      <c r="F125" s="128" t="str">
        <f>VLOOKUP(C125,'[2]Acha Air Sales Price List'!$B$1:$D$65536,3,FALSE)</f>
        <v>Pack of 10 anodized steel balls - 3mm * 1.6mm threading (14g)</v>
      </c>
      <c r="G125" s="129">
        <f>ROUND(IF(ISBLANK(C125),0,VLOOKUP(C125,'[2]Acha Air Sales Price List'!$B$1:$X$65536,12,FALSE)*$L$14),2)</f>
        <v>68.67</v>
      </c>
      <c r="H125" s="130">
        <f t="shared" si="2"/>
        <v>68.67</v>
      </c>
      <c r="I125" s="12"/>
    </row>
    <row r="126" spans="1:10" ht="35.1" customHeight="1">
      <c r="A126" s="11"/>
      <c r="B126" s="127">
        <v>1</v>
      </c>
      <c r="C126" s="36" t="s">
        <v>145</v>
      </c>
      <c r="D126" s="219" t="s">
        <v>71</v>
      </c>
      <c r="E126" s="220"/>
      <c r="F126" s="128" t="str">
        <f>VLOOKUP(C126,'[2]Acha Air Sales Price List'!$B$1:$D$65536,3,FALSE)</f>
        <v>Pack of 10 anodized steel balls - 4mm * 1.6mm threading (14g)</v>
      </c>
      <c r="G126" s="129">
        <f>ROUND(IF(ISBLANK(C126),0,VLOOKUP(C126,'[2]Acha Air Sales Price List'!$B$1:$X$65536,12,FALSE)*$L$14),2)</f>
        <v>69.89</v>
      </c>
      <c r="H126" s="130">
        <f t="shared" si="2"/>
        <v>69.89</v>
      </c>
      <c r="I126" s="12"/>
      <c r="J126" s="126"/>
    </row>
    <row r="127" spans="1:10" ht="35.1" customHeight="1">
      <c r="A127" s="11"/>
      <c r="B127" s="127">
        <v>1</v>
      </c>
      <c r="C127" s="36" t="s">
        <v>146</v>
      </c>
      <c r="D127" s="219" t="s">
        <v>71</v>
      </c>
      <c r="E127" s="220"/>
      <c r="F127" s="128" t="str">
        <f>VLOOKUP(C127,'[2]Acha Air Sales Price List'!$B$1:$D$65536,3,FALSE)</f>
        <v>Pack of 10 anodized steel balls - 5mm * 1.6mm threading (14g)</v>
      </c>
      <c r="G127" s="129">
        <f>ROUND(IF(ISBLANK(C127),0,VLOOKUP(C127,'[2]Acha Air Sales Price List'!$B$1:$X$65536,12,FALSE)*$L$14),2)</f>
        <v>83.54</v>
      </c>
      <c r="H127" s="130">
        <f t="shared" si="2"/>
        <v>83.54</v>
      </c>
      <c r="I127" s="12"/>
      <c r="J127" s="126"/>
    </row>
    <row r="128" spans="1:10" ht="35.1" customHeight="1">
      <c r="A128" s="11"/>
      <c r="B128" s="1">
        <v>1</v>
      </c>
      <c r="C128" s="36" t="s">
        <v>148</v>
      </c>
      <c r="D128" s="209" t="s">
        <v>79</v>
      </c>
      <c r="E128" s="210"/>
      <c r="F128" s="41" t="str">
        <f>VLOOKUP(C128,'[2]Acha Air Sales Price List'!$B$1:$D$65536,3,FALSE)</f>
        <v>Pack of 10 anodized steel bar posts for barbells - 1.6mm threading (14g), 9/16" to1(14mm-25mm)'' long ”body jewelry parts”</v>
      </c>
      <c r="G128" s="19">
        <f>ROUND(IF(ISBLANK(C128),0,VLOOKUP(C128,'[2]Acha Air Sales Price List'!$B$1:$X$65536,12,FALSE)*$L$14),2)</f>
        <v>102.17</v>
      </c>
      <c r="H128" s="20">
        <f t="shared" si="2"/>
        <v>102.17</v>
      </c>
      <c r="I128" s="12"/>
    </row>
    <row r="129" spans="1:10" ht="35.1" customHeight="1">
      <c r="A129" s="11"/>
      <c r="B129" s="1">
        <v>1</v>
      </c>
      <c r="C129" s="36" t="s">
        <v>148</v>
      </c>
      <c r="D129" s="209" t="s">
        <v>92</v>
      </c>
      <c r="E129" s="210"/>
      <c r="F129" s="41" t="str">
        <f>VLOOKUP(C129,'[2]Acha Air Sales Price List'!$B$1:$D$65536,3,FALSE)</f>
        <v>Pack of 10 anodized steel bar posts for barbells - 1.6mm threading (14g), 9/16" to1(14mm-25mm)'' long ”body jewelry parts”</v>
      </c>
      <c r="G129" s="19">
        <f>ROUND(IF(ISBLANK(C129),0,VLOOKUP(C129,'[2]Acha Air Sales Price List'!$B$1:$X$65536,12,FALSE)*$L$14),2)</f>
        <v>102.17</v>
      </c>
      <c r="H129" s="20">
        <f t="shared" si="2"/>
        <v>102.17</v>
      </c>
      <c r="I129" s="12"/>
    </row>
    <row r="130" spans="1:10" ht="35.1" customHeight="1">
      <c r="A130" s="11"/>
      <c r="B130" s="1">
        <v>1</v>
      </c>
      <c r="C130" s="36" t="s">
        <v>148</v>
      </c>
      <c r="D130" s="209" t="s">
        <v>101</v>
      </c>
      <c r="E130" s="210"/>
      <c r="F130" s="41" t="str">
        <f>VLOOKUP(C130,'[2]Acha Air Sales Price List'!$B$1:$D$65536,3,FALSE)</f>
        <v>Pack of 10 anodized steel bar posts for barbells - 1.6mm threading (14g), 9/16" to1(14mm-25mm)'' long ”body jewelry parts”</v>
      </c>
      <c r="G130" s="19">
        <f>ROUND(IF(ISBLANK(C130),0,VLOOKUP(C130,'[2]Acha Air Sales Price List'!$B$1:$X$65536,12,FALSE)*$L$14),2)</f>
        <v>102.17</v>
      </c>
      <c r="H130" s="20">
        <f t="shared" si="2"/>
        <v>102.17</v>
      </c>
      <c r="I130" s="12"/>
    </row>
    <row r="131" spans="1:10" ht="35.1" customHeight="1">
      <c r="A131" s="11"/>
      <c r="B131" s="1">
        <v>10</v>
      </c>
      <c r="C131" s="36" t="s">
        <v>149</v>
      </c>
      <c r="D131" s="209" t="s">
        <v>78</v>
      </c>
      <c r="E131" s="210"/>
      <c r="F131" s="41" t="str">
        <f>VLOOKUP(C131,'[2]Acha Air Sales Price List'!$B$1:$D$65536,3,FALSE)</f>
        <v>PVD plated internally threaded surgical steel double flare flesh tunnel - 0g(8mm)</v>
      </c>
      <c r="G131" s="19">
        <f>ROUND(IF(ISBLANK(C131),0,VLOOKUP(C131,'[2]Acha Air Sales Price List'!$B$1:$X$65536,12,FALSE)*$L$14),2)</f>
        <v>101.76</v>
      </c>
      <c r="H131" s="20">
        <f t="shared" si="2"/>
        <v>1017.6</v>
      </c>
      <c r="I131" s="12"/>
    </row>
    <row r="132" spans="1:10" ht="35.1" customHeight="1">
      <c r="A132" s="11"/>
      <c r="B132" s="1">
        <v>10</v>
      </c>
      <c r="C132" s="36" t="s">
        <v>150</v>
      </c>
      <c r="D132" s="209" t="s">
        <v>78</v>
      </c>
      <c r="E132" s="210"/>
      <c r="F132" s="41" t="str">
        <f>VLOOKUP(C132,'[2]Acha Air Sales Price List'!$B$1:$D$65536,3,FALSE)</f>
        <v>PVD plated surgical steel double flare tunnel - 0g (8mm)</v>
      </c>
      <c r="G132" s="19">
        <f>ROUND(IF(ISBLANK(C132),0,VLOOKUP(C132,'[2]Acha Air Sales Price List'!$B$1:$X$65536,12,FALSE)*$L$14),2)</f>
        <v>45.42</v>
      </c>
      <c r="H132" s="20">
        <f t="shared" si="2"/>
        <v>454.2</v>
      </c>
      <c r="I132" s="12"/>
    </row>
    <row r="133" spans="1:10" ht="35.1" customHeight="1">
      <c r="A133" s="11"/>
      <c r="B133" s="1">
        <v>20</v>
      </c>
      <c r="C133" s="36" t="s">
        <v>151</v>
      </c>
      <c r="D133" s="209" t="s">
        <v>78</v>
      </c>
      <c r="E133" s="210"/>
      <c r="F133" s="41" t="str">
        <f>VLOOKUP(C133,'[2]Acha Air Sales Price List'!$B$1:$D$65536,3,FALSE)</f>
        <v>Annealed gold or black PVD plated surgical steel septum ring, 16g (1.2mm) with small beads on the lower part</v>
      </c>
      <c r="G133" s="19">
        <f>ROUND(IF(ISBLANK(C133),0,VLOOKUP(C133,'[2]Acha Air Sales Price List'!$B$1:$X$65536,12,FALSE)*$L$14),2)</f>
        <v>59.5</v>
      </c>
      <c r="H133" s="20">
        <f t="shared" si="2"/>
        <v>1190</v>
      </c>
      <c r="I133" s="12"/>
    </row>
    <row r="134" spans="1:10" ht="35.1" customHeight="1">
      <c r="A134" s="11"/>
      <c r="B134" s="1">
        <v>20</v>
      </c>
      <c r="C134" s="36" t="s">
        <v>151</v>
      </c>
      <c r="D134" s="209" t="s">
        <v>79</v>
      </c>
      <c r="E134" s="210"/>
      <c r="F134" s="41" t="str">
        <f>VLOOKUP(C134,'[2]Acha Air Sales Price List'!$B$1:$D$65536,3,FALSE)</f>
        <v>Annealed gold or black PVD plated surgical steel septum ring, 16g (1.2mm) with small beads on the lower part</v>
      </c>
      <c r="G134" s="19">
        <f>ROUND(IF(ISBLANK(C134),0,VLOOKUP(C134,'[2]Acha Air Sales Price List'!$B$1:$X$65536,12,FALSE)*$L$14),2)</f>
        <v>59.5</v>
      </c>
      <c r="H134" s="20">
        <f t="shared" si="2"/>
        <v>1190</v>
      </c>
      <c r="I134" s="12"/>
    </row>
    <row r="135" spans="1:10" ht="35.1" customHeight="1">
      <c r="A135" s="11"/>
      <c r="B135" s="1">
        <v>5</v>
      </c>
      <c r="C135" s="36" t="s">
        <v>152</v>
      </c>
      <c r="D135" s="209" t="s">
        <v>65</v>
      </c>
      <c r="E135" s="210"/>
      <c r="F135" s="41" t="str">
        <f>VLOOKUP(C135,'[2]Acha Air Sales Price List'!$B$1:$D$65536,3,FALSE)</f>
        <v>High polished internally threaded surgical steel double flare flesh tunnel with a single small crystal on one side of the hole - 0g(8mm)</v>
      </c>
      <c r="G135" s="19">
        <f>ROUND(IF(ISBLANK(C135),0,VLOOKUP(C135,'[2]Acha Air Sales Price List'!$B$1:$X$65536,12,FALSE)*$L$14),2)</f>
        <v>80.63</v>
      </c>
      <c r="H135" s="20">
        <f t="shared" si="2"/>
        <v>403.15</v>
      </c>
      <c r="I135" s="12"/>
    </row>
    <row r="136" spans="1:10" ht="35.1" customHeight="1">
      <c r="A136" s="11"/>
      <c r="B136" s="127">
        <v>5</v>
      </c>
      <c r="C136" s="36" t="s">
        <v>153</v>
      </c>
      <c r="D136" s="219" t="s">
        <v>83</v>
      </c>
      <c r="E136" s="220"/>
      <c r="F136" s="128" t="str">
        <f>VLOOKUP(C136,'[2]Acha Air Sales Price List'!$B$1:$D$65536,3,FALSE)</f>
        <v>High polished internally threaded surgical steel double flare flesh tunnel with a single small crystal on one side of the hole - 00g(10mm)</v>
      </c>
      <c r="G136" s="129">
        <f>ROUND(IF(ISBLANK(C136),0,VLOOKUP(C136,'[2]Acha Air Sales Price List'!$B$1:$X$65536,12,FALSE)*$L$14),2)</f>
        <v>91.19</v>
      </c>
      <c r="H136" s="130">
        <f t="shared" si="2"/>
        <v>455.95</v>
      </c>
      <c r="I136" s="12"/>
      <c r="J136" s="126"/>
    </row>
    <row r="137" spans="1:10" ht="35.1" customHeight="1">
      <c r="A137" s="11"/>
      <c r="B137" s="1">
        <v>5</v>
      </c>
      <c r="C137" s="36" t="s">
        <v>154</v>
      </c>
      <c r="D137" s="209" t="s">
        <v>107</v>
      </c>
      <c r="E137" s="210"/>
      <c r="F137" s="41" t="str">
        <f>VLOOKUP(C137,'[2]Acha Air Sales Price List'!$B$1:$D$65536,3,FALSE)</f>
        <v>High polished internally threaded surgical steel double flare flesh tunnel with a single small crystal on one side of the hole - 1/2" ( 12mm )</v>
      </c>
      <c r="G137" s="19">
        <f>ROUND(IF(ISBLANK(C137),0,VLOOKUP(C137,'[2]Acha Air Sales Price List'!$B$1:$X$65536,12,FALSE)*$L$14),2)</f>
        <v>100</v>
      </c>
      <c r="H137" s="20">
        <f t="shared" si="2"/>
        <v>500</v>
      </c>
      <c r="I137" s="12"/>
    </row>
    <row r="138" spans="1:10" ht="35.1" customHeight="1">
      <c r="A138" s="11"/>
      <c r="B138" s="1">
        <v>3</v>
      </c>
      <c r="C138" s="36" t="s">
        <v>155</v>
      </c>
      <c r="D138" s="209" t="s">
        <v>65</v>
      </c>
      <c r="E138" s="210"/>
      <c r="F138" s="41" t="str">
        <f>VLOOKUP(C138,'[2]Acha Air Sales Price List'!$B$1:$D$65536,3,FALSE)</f>
        <v>Surgical steel double flare flesh tunnel with internal screw-fit and big central CZ stone - size 0g (8mm)</v>
      </c>
      <c r="G138" s="19">
        <f>ROUND(IF(ISBLANK(C138),0,VLOOKUP(C138,'[2]Acha Air Sales Price List'!$B$1:$X$65536,12,FALSE)*$L$14),2)</f>
        <v>77.11</v>
      </c>
      <c r="H138" s="20">
        <f t="shared" si="2"/>
        <v>231.33</v>
      </c>
      <c r="I138" s="12"/>
    </row>
    <row r="139" spans="1:10" ht="35.1" customHeight="1">
      <c r="A139" s="11"/>
      <c r="B139" s="1">
        <v>3</v>
      </c>
      <c r="C139" s="36" t="s">
        <v>156</v>
      </c>
      <c r="D139" s="209" t="s">
        <v>83</v>
      </c>
      <c r="E139" s="210"/>
      <c r="F139" s="41" t="str">
        <f>VLOOKUP(C139,'[2]Acha Air Sales Price List'!$B$1:$D$65536,3,FALSE)</f>
        <v>Surgical steel double flare flesh tunnel with internal screw-fit and big central CZ stone - size 00g (10mm)</v>
      </c>
      <c r="G139" s="19">
        <f>ROUND(IF(ISBLANK(C139),0,VLOOKUP(C139,'[2]Acha Air Sales Price List'!$B$1:$X$65536,12,FALSE)*$L$14),2)</f>
        <v>98.24</v>
      </c>
      <c r="H139" s="20">
        <f t="shared" si="2"/>
        <v>294.72000000000003</v>
      </c>
      <c r="I139" s="12"/>
    </row>
    <row r="140" spans="1:10" ht="35.1" customHeight="1">
      <c r="A140" s="11"/>
      <c r="B140" s="1">
        <v>3</v>
      </c>
      <c r="C140" s="36" t="s">
        <v>157</v>
      </c>
      <c r="D140" s="209" t="s">
        <v>107</v>
      </c>
      <c r="E140" s="210"/>
      <c r="F140" s="41" t="str">
        <f>VLOOKUP(C140,'[2]Acha Air Sales Price List'!$B$1:$D$65536,3,FALSE)</f>
        <v>Surgical steel double flare flesh tunnel with internal screw-fit and big central CZ stone - size 1/2" (12mm)</v>
      </c>
      <c r="G140" s="19">
        <f>ROUND(IF(ISBLANK(C140),0,VLOOKUP(C140,'[2]Acha Air Sales Price List'!$B$1:$X$65536,12,FALSE)*$L$14),2)</f>
        <v>126.4</v>
      </c>
      <c r="H140" s="20">
        <f t="shared" si="2"/>
        <v>379.2</v>
      </c>
      <c r="I140" s="12"/>
    </row>
    <row r="141" spans="1:10" ht="35.1" customHeight="1">
      <c r="A141" s="11"/>
      <c r="B141" s="1">
        <v>3</v>
      </c>
      <c r="C141" s="36" t="s">
        <v>158</v>
      </c>
      <c r="D141" s="209" t="s">
        <v>65</v>
      </c>
      <c r="E141" s="210"/>
      <c r="F141" s="41" t="str">
        <f>VLOOKUP(C141,'[2]Acha Air Sales Price List'!$B$1:$D$65536,3,FALSE)</f>
        <v>High polished 316L steel screw fit flesh tunnel with a rim of prong set CZ stones - 0g (8mm)</v>
      </c>
      <c r="G141" s="19">
        <f>ROUND(IF(ISBLANK(C141),0,VLOOKUP(C141,'[2]Acha Air Sales Price List'!$B$1:$X$65536,12,FALSE)*$L$14),2)</f>
        <v>156.68</v>
      </c>
      <c r="H141" s="20">
        <f t="shared" si="2"/>
        <v>470.04</v>
      </c>
      <c r="I141" s="12"/>
    </row>
    <row r="142" spans="1:10" ht="35.1" customHeight="1">
      <c r="A142" s="11"/>
      <c r="B142" s="1">
        <v>3</v>
      </c>
      <c r="C142" s="36" t="s">
        <v>159</v>
      </c>
      <c r="D142" s="209" t="s">
        <v>83</v>
      </c>
      <c r="E142" s="210"/>
      <c r="F142" s="41" t="str">
        <f>VLOOKUP(C142,'[2]Acha Air Sales Price List'!$B$1:$D$65536,3,FALSE)</f>
        <v>High polished 316L steel screw fit flesh tunnel with a rim of prong set CZ stones  - 00g (10mm)</v>
      </c>
      <c r="G142" s="19">
        <f>ROUND(IF(ISBLANK(C142),0,VLOOKUP(C142,'[2]Acha Air Sales Price List'!$B$1:$X$65536,12,FALSE)*$L$14),2)</f>
        <v>165.49</v>
      </c>
      <c r="H142" s="20">
        <f t="shared" si="2"/>
        <v>496.47</v>
      </c>
      <c r="I142" s="12"/>
    </row>
    <row r="143" spans="1:10" ht="35.1" customHeight="1">
      <c r="A143" s="11"/>
      <c r="B143" s="1">
        <v>3</v>
      </c>
      <c r="C143" s="36" t="s">
        <v>160</v>
      </c>
      <c r="D143" s="209" t="s">
        <v>107</v>
      </c>
      <c r="E143" s="210"/>
      <c r="F143" s="41" t="str">
        <f>VLOOKUP(C143,'[2]Acha Air Sales Price List'!$B$1:$D$65536,3,FALSE)</f>
        <v>High polished 316L steel screw fit flesh tunnel with a rim of prong set CZ stones  - 1/2" (12mm)</v>
      </c>
      <c r="G143" s="19">
        <f>ROUND(IF(ISBLANK(C143),0,VLOOKUP(C143,'[2]Acha Air Sales Price List'!$B$1:$X$65536,12,FALSE)*$L$14),2)</f>
        <v>176.05</v>
      </c>
      <c r="H143" s="20">
        <f t="shared" si="2"/>
        <v>528.15</v>
      </c>
      <c r="I143" s="12"/>
    </row>
    <row r="144" spans="1:10" ht="35.1" customHeight="1">
      <c r="A144" s="11"/>
      <c r="B144" s="1">
        <v>3</v>
      </c>
      <c r="C144" s="36" t="s">
        <v>158</v>
      </c>
      <c r="D144" s="209" t="s">
        <v>113</v>
      </c>
      <c r="E144" s="210"/>
      <c r="F144" s="41" t="str">
        <f>VLOOKUP(C144,'[2]Acha Air Sales Price List'!$B$1:$D$65536,3,FALSE)</f>
        <v>High polished 316L steel screw fit flesh tunnel with a rim of prong set CZ stones - 0g (8mm)</v>
      </c>
      <c r="G144" s="19">
        <f>ROUND(IF(ISBLANK(C144),0,VLOOKUP(C144,'[2]Acha Air Sales Price List'!$B$1:$X$65536,12,FALSE)*$L$14),2)</f>
        <v>156.68</v>
      </c>
      <c r="H144" s="20">
        <f t="shared" si="2"/>
        <v>470.04</v>
      </c>
      <c r="I144" s="12"/>
    </row>
    <row r="145" spans="1:10" ht="35.1" customHeight="1">
      <c r="A145" s="11"/>
      <c r="B145" s="1">
        <v>3</v>
      </c>
      <c r="C145" s="36" t="s">
        <v>159</v>
      </c>
      <c r="D145" s="209" t="s">
        <v>136</v>
      </c>
      <c r="E145" s="210"/>
      <c r="F145" s="41" t="str">
        <f>VLOOKUP(C145,'[2]Acha Air Sales Price List'!$B$1:$D$65536,3,FALSE)</f>
        <v>High polished 316L steel screw fit flesh tunnel with a rim of prong set CZ stones  - 00g (10mm)</v>
      </c>
      <c r="G145" s="19">
        <f>ROUND(IF(ISBLANK(C145),0,VLOOKUP(C145,'[2]Acha Air Sales Price List'!$B$1:$X$65536,12,FALSE)*$L$14),2)</f>
        <v>165.49</v>
      </c>
      <c r="H145" s="20">
        <f t="shared" si="2"/>
        <v>496.47</v>
      </c>
      <c r="I145" s="12"/>
    </row>
    <row r="146" spans="1:10" ht="35.1" customHeight="1">
      <c r="A146" s="11"/>
      <c r="B146" s="1">
        <v>3</v>
      </c>
      <c r="C146" s="36" t="s">
        <v>160</v>
      </c>
      <c r="D146" s="209" t="s">
        <v>137</v>
      </c>
      <c r="E146" s="210"/>
      <c r="F146" s="41" t="str">
        <f>VLOOKUP(C146,'[2]Acha Air Sales Price List'!$B$1:$D$65536,3,FALSE)</f>
        <v>High polished 316L steel screw fit flesh tunnel with a rim of prong set CZ stones  - 1/2" (12mm)</v>
      </c>
      <c r="G146" s="19">
        <f>ROUND(IF(ISBLANK(C146),0,VLOOKUP(C146,'[2]Acha Air Sales Price List'!$B$1:$X$65536,12,FALSE)*$L$14),2)</f>
        <v>176.05</v>
      </c>
      <c r="H146" s="20">
        <f t="shared" si="2"/>
        <v>528.15</v>
      </c>
      <c r="I146" s="12"/>
    </row>
    <row r="147" spans="1:10" ht="35.1" customHeight="1">
      <c r="A147" s="11"/>
      <c r="B147" s="1">
        <v>3</v>
      </c>
      <c r="C147" s="36" t="s">
        <v>161</v>
      </c>
      <c r="D147" s="209"/>
      <c r="E147" s="210"/>
      <c r="F147" s="41" t="str">
        <f>VLOOKUP(C147,'[2]Acha Air Sales Price List'!$B$1:$D$65536,3,FALSE)</f>
        <v>High polished stainless steel screw-fit flesh tunnel with laser cut lizard in the center  - 0g (8mm)</v>
      </c>
      <c r="G147" s="19">
        <f>ROUND(IF(ISBLANK(C147),0,VLOOKUP(C147,'[2]Acha Air Sales Price List'!$B$1:$X$65536,12,FALSE)*$L$14),2)</f>
        <v>52.46</v>
      </c>
      <c r="H147" s="20">
        <f t="shared" si="2"/>
        <v>157.38</v>
      </c>
      <c r="I147" s="12"/>
    </row>
    <row r="148" spans="1:10" ht="35.1" customHeight="1">
      <c r="A148" s="11"/>
      <c r="B148" s="1">
        <v>3</v>
      </c>
      <c r="C148" s="36" t="s">
        <v>162</v>
      </c>
      <c r="D148" s="209"/>
      <c r="E148" s="210"/>
      <c r="F148" s="41" t="str">
        <f>VLOOKUP(C148,'[2]Acha Air Sales Price List'!$B$1:$D$65536,3,FALSE)</f>
        <v>High polished stainless steel screw-fit flesh tunnel with laser cut lizard in the center  - 00g (10mm)</v>
      </c>
      <c r="G148" s="19">
        <f>ROUND(IF(ISBLANK(C148),0,VLOOKUP(C148,'[2]Acha Air Sales Price List'!$B$1:$X$65536,12,FALSE)*$L$14),2)</f>
        <v>57.74</v>
      </c>
      <c r="H148" s="20">
        <f t="shared" ref="H148:H178" si="3">ROUND(IF(ISNUMBER(B148), G148*B148, 0),5)</f>
        <v>173.22</v>
      </c>
      <c r="I148" s="12"/>
    </row>
    <row r="149" spans="1:10" ht="35.1" customHeight="1">
      <c r="A149" s="11"/>
      <c r="B149" s="1">
        <v>3</v>
      </c>
      <c r="C149" s="36" t="s">
        <v>163</v>
      </c>
      <c r="D149" s="209"/>
      <c r="E149" s="210"/>
      <c r="F149" s="41" t="str">
        <f>VLOOKUP(C149,'[2]Acha Air Sales Price List'!$B$1:$D$65536,3,FALSE)</f>
        <v>High polished stainless steel screw-fit flesh tunnel with laser cut lizard in the center  - 1/2" (12mm)</v>
      </c>
      <c r="G149" s="19">
        <f>ROUND(IF(ISBLANK(C149),0,VLOOKUP(C149,'[2]Acha Air Sales Price List'!$B$1:$X$65536,12,FALSE)*$L$14),2)</f>
        <v>64.790000000000006</v>
      </c>
      <c r="H149" s="20">
        <f t="shared" si="3"/>
        <v>194.37</v>
      </c>
      <c r="I149" s="12"/>
    </row>
    <row r="150" spans="1:10" ht="35.1" customHeight="1">
      <c r="A150" s="11"/>
      <c r="B150" s="1">
        <v>3</v>
      </c>
      <c r="C150" s="36" t="s">
        <v>164</v>
      </c>
      <c r="D150" s="209"/>
      <c r="E150" s="210"/>
      <c r="F150" s="41" t="str">
        <f>VLOOKUP(C150,'[2]Acha Air Sales Price List'!$B$1:$D$65536,3,FALSE)</f>
        <v>Steel screw-fit hollow plug with spider web - 0g (8mm)</v>
      </c>
      <c r="G150" s="19">
        <f>ROUND(IF(ISBLANK(C150),0,VLOOKUP(C150,'[2]Acha Air Sales Price List'!$B$1:$X$65536,12,FALSE)*$L$14),2)</f>
        <v>52.46</v>
      </c>
      <c r="H150" s="20">
        <f t="shared" si="3"/>
        <v>157.38</v>
      </c>
      <c r="I150" s="12"/>
    </row>
    <row r="151" spans="1:10" ht="35.1" customHeight="1">
      <c r="A151" s="11"/>
      <c r="B151" s="1">
        <v>3</v>
      </c>
      <c r="C151" s="36" t="s">
        <v>165</v>
      </c>
      <c r="D151" s="209"/>
      <c r="E151" s="210"/>
      <c r="F151" s="41" t="str">
        <f>VLOOKUP(C151,'[2]Acha Air Sales Price List'!$B$1:$D$65536,3,FALSE)</f>
        <v>Steel screw-fit hollow plug with spider web - 00g (10mm)</v>
      </c>
      <c r="G151" s="19">
        <f>ROUND(IF(ISBLANK(C151),0,VLOOKUP(C151,'[2]Acha Air Sales Price List'!$B$1:$X$65536,12,FALSE)*$L$14),2)</f>
        <v>57.74</v>
      </c>
      <c r="H151" s="20">
        <f t="shared" si="3"/>
        <v>173.22</v>
      </c>
      <c r="I151" s="12"/>
    </row>
    <row r="152" spans="1:10" ht="35.1" customHeight="1">
      <c r="A152" s="11"/>
      <c r="B152" s="1">
        <v>3</v>
      </c>
      <c r="C152" s="36" t="s">
        <v>166</v>
      </c>
      <c r="D152" s="209"/>
      <c r="E152" s="210"/>
      <c r="F152" s="41" t="str">
        <f>VLOOKUP(C152,'[2]Acha Air Sales Price List'!$B$1:$D$65536,3,FALSE)</f>
        <v>Steel screw-fit hollow plug with spider web - 1/2" (12mm)</v>
      </c>
      <c r="G152" s="19">
        <f>ROUND(IF(ISBLANK(C152),0,VLOOKUP(C152,'[2]Acha Air Sales Price List'!$B$1:$X$65536,12,FALSE)*$L$14),2)</f>
        <v>64.790000000000006</v>
      </c>
      <c r="H152" s="20">
        <f t="shared" si="3"/>
        <v>194.37</v>
      </c>
      <c r="I152" s="12"/>
    </row>
    <row r="153" spans="1:10" ht="35.1" customHeight="1">
      <c r="A153" s="11"/>
      <c r="B153" s="1">
        <v>3</v>
      </c>
      <c r="C153" s="36" t="s">
        <v>167</v>
      </c>
      <c r="D153" s="209"/>
      <c r="E153" s="210"/>
      <c r="F153" s="41" t="str">
        <f>VLOOKUP(C153,'[2]Acha Air Sales Price List'!$B$1:$D$65536,3,FALSE)</f>
        <v>High polished stainless steel screw-fit flesh tunnel with laser cut spider in the center   - 0g (8mm)</v>
      </c>
      <c r="G153" s="19">
        <f>ROUND(IF(ISBLANK(C153),0,VLOOKUP(C153,'[2]Acha Air Sales Price List'!$B$1:$X$65536,12,FALSE)*$L$14),2)</f>
        <v>52.46</v>
      </c>
      <c r="H153" s="20">
        <f t="shared" si="3"/>
        <v>157.38</v>
      </c>
      <c r="I153" s="12"/>
    </row>
    <row r="154" spans="1:10" ht="35.1" customHeight="1">
      <c r="A154" s="11"/>
      <c r="B154" s="1">
        <v>3</v>
      </c>
      <c r="C154" s="36" t="s">
        <v>168</v>
      </c>
      <c r="D154" s="209"/>
      <c r="E154" s="210"/>
      <c r="F154" s="41" t="str">
        <f>VLOOKUP(C154,'[2]Acha Air Sales Price List'!$B$1:$D$65536,3,FALSE)</f>
        <v>High polished stainless steel screw-fit flesh tunnel with laser cut spider in the center  - 00g (10mm)</v>
      </c>
      <c r="G154" s="19">
        <f>ROUND(IF(ISBLANK(C154),0,VLOOKUP(C154,'[2]Acha Air Sales Price List'!$B$1:$X$65536,12,FALSE)*$L$14),2)</f>
        <v>57.74</v>
      </c>
      <c r="H154" s="20">
        <f t="shared" si="3"/>
        <v>173.22</v>
      </c>
      <c r="I154" s="12"/>
    </row>
    <row r="155" spans="1:10" ht="35.1" customHeight="1">
      <c r="A155" s="11"/>
      <c r="B155" s="1">
        <v>3</v>
      </c>
      <c r="C155" s="36" t="s">
        <v>169</v>
      </c>
      <c r="D155" s="209"/>
      <c r="E155" s="210"/>
      <c r="F155" s="41" t="str">
        <f>VLOOKUP(C155,'[2]Acha Air Sales Price List'!$B$1:$D$65536,3,FALSE)</f>
        <v>High polished stainless steel screw-fit flesh tunnel with laser cut spider in the center  - 1/2" (12mm)</v>
      </c>
      <c r="G155" s="19">
        <f>ROUND(IF(ISBLANK(C155),0,VLOOKUP(C155,'[2]Acha Air Sales Price List'!$B$1:$X$65536,12,FALSE)*$L$14),2)</f>
        <v>64.790000000000006</v>
      </c>
      <c r="H155" s="20">
        <f t="shared" si="3"/>
        <v>194.37</v>
      </c>
      <c r="I155" s="12"/>
    </row>
    <row r="156" spans="1:10" ht="35.1" customHeight="1">
      <c r="A156" s="11"/>
      <c r="B156" s="127">
        <v>3</v>
      </c>
      <c r="C156" s="36" t="s">
        <v>170</v>
      </c>
      <c r="D156" s="219"/>
      <c r="E156" s="220"/>
      <c r="F156" s="128" t="str">
        <f>VLOOKUP(C156,'[2]Acha Air Sales Price List'!$B$1:$D$65536,3,FALSE)</f>
        <v>Areng wood double flared flesh tunnel with crystals- size 0g(8mm)</v>
      </c>
      <c r="G156" s="129">
        <f>ROUND(IF(ISBLANK(C156),0,VLOOKUP(C156,'[2]Acha Air Sales Price List'!$B$1:$X$65536,12,FALSE)*$L$14),2)</f>
        <v>50.7</v>
      </c>
      <c r="H156" s="130">
        <f t="shared" si="3"/>
        <v>152.1</v>
      </c>
      <c r="I156" s="12"/>
      <c r="J156" s="126"/>
    </row>
    <row r="157" spans="1:10" ht="35.1" customHeight="1">
      <c r="A157" s="11"/>
      <c r="B157" s="127">
        <v>3</v>
      </c>
      <c r="C157" s="36" t="s">
        <v>171</v>
      </c>
      <c r="D157" s="219"/>
      <c r="E157" s="220"/>
      <c r="F157" s="128" t="str">
        <f>VLOOKUP(C157,'[2]Acha Air Sales Price List'!$B$1:$D$65536,3,FALSE)</f>
        <v>Areng wood double flared flesh tunnel with crystals- size 00g(10mm)</v>
      </c>
      <c r="G157" s="129">
        <f>ROUND(IF(ISBLANK(C157),0,VLOOKUP(C157,'[2]Acha Air Sales Price List'!$B$1:$X$65536,12,FALSE)*$L$14),2)</f>
        <v>54.22</v>
      </c>
      <c r="H157" s="130">
        <f t="shared" si="3"/>
        <v>162.66</v>
      </c>
      <c r="I157" s="12"/>
      <c r="J157" s="126"/>
    </row>
    <row r="158" spans="1:10" ht="35.1" customHeight="1">
      <c r="A158" s="11"/>
      <c r="B158" s="127">
        <v>3</v>
      </c>
      <c r="C158" s="36" t="s">
        <v>172</v>
      </c>
      <c r="D158" s="219"/>
      <c r="E158" s="220"/>
      <c r="F158" s="128" t="str">
        <f>VLOOKUP(C158,'[2]Acha Air Sales Price List'!$B$1:$D$65536,3,FALSE)</f>
        <v>Areng wood double flared flesh tunnel with crystals - size 1/2"(12mm)</v>
      </c>
      <c r="G158" s="129">
        <f>ROUND(IF(ISBLANK(C158),0,VLOOKUP(C158,'[2]Acha Air Sales Price List'!$B$1:$X$65536,12,FALSE)*$L$14),2)</f>
        <v>55.98</v>
      </c>
      <c r="H158" s="130">
        <f t="shared" si="3"/>
        <v>167.94</v>
      </c>
      <c r="I158" s="12"/>
      <c r="J158" s="126"/>
    </row>
    <row r="159" spans="1:10" ht="35.1" customHeight="1">
      <c r="A159" s="11"/>
      <c r="B159" s="127">
        <v>3</v>
      </c>
      <c r="C159" s="36" t="s">
        <v>173</v>
      </c>
      <c r="D159" s="219"/>
      <c r="E159" s="220"/>
      <c r="F159" s="128" t="str">
        <f>VLOOKUP(C159,'[2]Acha Air Sales Price List'!$B$1:$D$65536,3,FALSE)</f>
        <v>Double flared coconut wood flesh tunnel plug - 0g (8mm)</v>
      </c>
      <c r="G159" s="129">
        <f>ROUND(IF(ISBLANK(C159),0,VLOOKUP(C159,'[2]Acha Air Sales Price List'!$B$1:$X$65536,12,FALSE)*$L$14),2)</f>
        <v>38.380000000000003</v>
      </c>
      <c r="H159" s="130">
        <f t="shared" si="3"/>
        <v>115.14</v>
      </c>
      <c r="I159" s="12"/>
      <c r="J159" s="126"/>
    </row>
    <row r="160" spans="1:10" ht="35.1" customHeight="1">
      <c r="A160" s="11"/>
      <c r="B160" s="127">
        <v>3</v>
      </c>
      <c r="C160" s="36" t="s">
        <v>174</v>
      </c>
      <c r="D160" s="219"/>
      <c r="E160" s="220"/>
      <c r="F160" s="128" t="str">
        <f>VLOOKUP(C160,'[2]Acha Air Sales Price List'!$B$1:$D$65536,3,FALSE)</f>
        <v>Double flared coconut wood flesh tunnel plug - 00g (10mm)</v>
      </c>
      <c r="G160" s="129">
        <f>ROUND(IF(ISBLANK(C160),0,VLOOKUP(C160,'[2]Acha Air Sales Price List'!$B$1:$X$65536,12,FALSE)*$L$14),2)</f>
        <v>41.9</v>
      </c>
      <c r="H160" s="130">
        <f t="shared" si="3"/>
        <v>125.7</v>
      </c>
      <c r="I160" s="12"/>
      <c r="J160" s="126"/>
    </row>
    <row r="161" spans="1:10" ht="35.1" customHeight="1">
      <c r="A161" s="11"/>
      <c r="B161" s="127">
        <v>3</v>
      </c>
      <c r="C161" s="36" t="s">
        <v>175</v>
      </c>
      <c r="D161" s="219"/>
      <c r="E161" s="220"/>
      <c r="F161" s="128" t="str">
        <f>VLOOKUP(C161,'[2]Acha Air Sales Price List'!$B$1:$D$65536,3,FALSE)</f>
        <v>Double flared coconut wood flesh tunnel plug - 1/2" (12mm)</v>
      </c>
      <c r="G161" s="129">
        <f>ROUND(IF(ISBLANK(C161),0,VLOOKUP(C161,'[2]Acha Air Sales Price List'!$B$1:$X$65536,12,FALSE)*$L$14),2)</f>
        <v>45.42</v>
      </c>
      <c r="H161" s="130">
        <f t="shared" si="3"/>
        <v>136.26</v>
      </c>
      <c r="I161" s="12"/>
      <c r="J161" s="126"/>
    </row>
    <row r="162" spans="1:10" ht="35.1" customHeight="1">
      <c r="A162" s="11"/>
      <c r="B162" s="1">
        <v>3</v>
      </c>
      <c r="C162" s="36" t="s">
        <v>176</v>
      </c>
      <c r="D162" s="209"/>
      <c r="E162" s="210"/>
      <c r="F162" s="41" t="str">
        <f>VLOOKUP(C162,'[2]Acha Air Sales Price List'!$B$1:$D$65536,3,FALSE)</f>
        <v>Double-flared hollow plug in black horn (outside) and coconut wood (inside),0g (8mm)</v>
      </c>
      <c r="G162" s="19">
        <f>ROUND(IF(ISBLANK(C162),0,VLOOKUP(C162,'[2]Acha Air Sales Price List'!$B$1:$X$65536,12,FALSE)*$L$14),2)</f>
        <v>68.66</v>
      </c>
      <c r="H162" s="20">
        <f t="shared" si="3"/>
        <v>205.98</v>
      </c>
      <c r="I162" s="12"/>
    </row>
    <row r="163" spans="1:10" ht="35.1" customHeight="1">
      <c r="A163" s="11"/>
      <c r="B163" s="1">
        <v>3</v>
      </c>
      <c r="C163" s="36" t="s">
        <v>177</v>
      </c>
      <c r="D163" s="209"/>
      <c r="E163" s="210"/>
      <c r="F163" s="41" t="str">
        <f>VLOOKUP(C163,'[2]Acha Air Sales Price List'!$B$1:$D$65536,3,FALSE)</f>
        <v>Double-flared hollow plug in black horn (outside) and coconut wood (inside),00g (10mm)</v>
      </c>
      <c r="G163" s="19">
        <f>ROUND(IF(ISBLANK(C163),0,VLOOKUP(C163,'[2]Acha Air Sales Price List'!$B$1:$X$65536,12,FALSE)*$L$14),2)</f>
        <v>68.66</v>
      </c>
      <c r="H163" s="20">
        <f t="shared" si="3"/>
        <v>205.98</v>
      </c>
      <c r="I163" s="12"/>
    </row>
    <row r="164" spans="1:10" ht="35.1" customHeight="1">
      <c r="A164" s="11"/>
      <c r="B164" s="1">
        <v>3</v>
      </c>
      <c r="C164" s="36" t="s">
        <v>178</v>
      </c>
      <c r="D164" s="209"/>
      <c r="E164" s="210"/>
      <c r="F164" s="41" t="str">
        <f>VLOOKUP(C164,'[2]Acha Air Sales Price List'!$B$1:$D$65536,3,FALSE)</f>
        <v>Double-flared hollow plug in black horn (outside) and coconut wood (inside),1/2" (12mm)</v>
      </c>
      <c r="G164" s="19">
        <f>ROUND(IF(ISBLANK(C164),0,VLOOKUP(C164,'[2]Acha Air Sales Price List'!$B$1:$X$65536,12,FALSE)*$L$14),2)</f>
        <v>79.22</v>
      </c>
      <c r="H164" s="20">
        <f t="shared" si="3"/>
        <v>237.66</v>
      </c>
      <c r="I164" s="12"/>
    </row>
    <row r="165" spans="1:10" ht="35.1" customHeight="1">
      <c r="A165" s="11"/>
      <c r="B165" s="1">
        <v>3</v>
      </c>
      <c r="C165" s="36" t="s">
        <v>179</v>
      </c>
      <c r="D165" s="209"/>
      <c r="E165" s="210"/>
      <c r="F165" s="41" t="str">
        <f>VLOOKUP(C165,'[2]Acha Air Sales Price List'!$B$1:$D$65536,3,FALSE)</f>
        <v>Black areng wood double flare flesh tunnel plug with  rifled conical openings on both sides  - 0g ( 8mm )</v>
      </c>
      <c r="G165" s="19">
        <f>ROUND(IF(ISBLANK(C165),0,VLOOKUP(C165,'[2]Acha Air Sales Price List'!$B$1:$X$65536,12,FALSE)*$L$14),2)</f>
        <v>63.03</v>
      </c>
      <c r="H165" s="20">
        <f t="shared" si="3"/>
        <v>189.09</v>
      </c>
      <c r="I165" s="12"/>
    </row>
    <row r="166" spans="1:10" ht="35.1" customHeight="1">
      <c r="A166" s="11"/>
      <c r="B166" s="1">
        <v>3</v>
      </c>
      <c r="C166" s="36" t="s">
        <v>180</v>
      </c>
      <c r="D166" s="209"/>
      <c r="E166" s="210"/>
      <c r="F166" s="41" t="str">
        <f>VLOOKUP(C166,'[2]Acha Air Sales Price List'!$B$1:$D$65536,3,FALSE)</f>
        <v>Black areng wood double flare flesh tunnel plug with  rifled conical openings on both sides - 00g ( 10mm )</v>
      </c>
      <c r="G166" s="19">
        <f>ROUND(IF(ISBLANK(C166),0,VLOOKUP(C166,'[2]Acha Air Sales Price List'!$B$1:$X$65536,12,FALSE)*$L$14),2)</f>
        <v>66.55</v>
      </c>
      <c r="H166" s="20">
        <f t="shared" si="3"/>
        <v>199.65</v>
      </c>
      <c r="I166" s="12"/>
    </row>
    <row r="167" spans="1:10" ht="35.1" customHeight="1">
      <c r="A167" s="11"/>
      <c r="B167" s="1">
        <v>3</v>
      </c>
      <c r="C167" s="36" t="s">
        <v>181</v>
      </c>
      <c r="D167" s="209"/>
      <c r="E167" s="210"/>
      <c r="F167" s="41" t="str">
        <f>VLOOKUP(C167,'[2]Acha Air Sales Price List'!$B$1:$D$65536,3,FALSE)</f>
        <v>Black areng wood double flare flesh tunnel plug with  rifled conical openings on both sides - 1/2" ( 12mm )</v>
      </c>
      <c r="G167" s="19">
        <f>ROUND(IF(ISBLANK(C167),0,VLOOKUP(C167,'[2]Acha Air Sales Price List'!$B$1:$X$65536,12,FALSE)*$L$14),2)</f>
        <v>70.069999999999993</v>
      </c>
      <c r="H167" s="20">
        <f t="shared" si="3"/>
        <v>210.21</v>
      </c>
      <c r="I167" s="12"/>
    </row>
    <row r="168" spans="1:10" ht="35.1" customHeight="1">
      <c r="A168" s="11"/>
      <c r="B168" s="1">
        <v>3</v>
      </c>
      <c r="C168" s="36" t="s">
        <v>182</v>
      </c>
      <c r="D168" s="209"/>
      <c r="E168" s="210"/>
      <c r="F168" s="41" t="str">
        <f>VLOOKUP(C168,'[2]Acha Air Sales Price List'!$B$1:$D$65536,3,FALSE)</f>
        <v>Sawo wood with carved coconut wood in flower shape plug   - 0g (8mm)</v>
      </c>
      <c r="G168" s="19">
        <f>ROUND(IF(ISBLANK(C168),0,VLOOKUP(C168,'[2]Acha Air Sales Price List'!$B$1:$X$65536,12,FALSE)*$L$14),2)</f>
        <v>11.9</v>
      </c>
      <c r="H168" s="20">
        <f t="shared" si="3"/>
        <v>35.700000000000003</v>
      </c>
      <c r="I168" s="12"/>
    </row>
    <row r="169" spans="1:10" ht="35.1" customHeight="1">
      <c r="A169" s="11"/>
      <c r="B169" s="132">
        <v>0</v>
      </c>
      <c r="C169" s="133" t="s">
        <v>183</v>
      </c>
      <c r="D169" s="221"/>
      <c r="E169" s="222"/>
      <c r="F169" s="134" t="str">
        <f>VLOOKUP(C169,'[2]Acha Air Sales Price List'!$B$1:$D$65536,3,FALSE)</f>
        <v>Sawo wood with carved coconut wood in flower shape plug  - 00g (10mm)</v>
      </c>
      <c r="G169" s="135">
        <f>ROUND(IF(ISBLANK(C169),0,VLOOKUP(C169,'[2]Acha Air Sales Price List'!$B$1:$X$65536,12,FALSE)*$L$14),2)</f>
        <v>13.49</v>
      </c>
      <c r="H169" s="136">
        <f t="shared" si="3"/>
        <v>0</v>
      </c>
      <c r="I169" s="12"/>
      <c r="J169" s="126"/>
    </row>
    <row r="170" spans="1:10" ht="35.1" customHeight="1">
      <c r="A170" s="11"/>
      <c r="B170" s="1">
        <v>3</v>
      </c>
      <c r="C170" s="36" t="s">
        <v>184</v>
      </c>
      <c r="D170" s="209"/>
      <c r="E170" s="210"/>
      <c r="F170" s="41" t="str">
        <f>VLOOKUP(C170,'[2]Acha Air Sales Price List'!$B$1:$D$65536,3,FALSE)</f>
        <v>Sawo wood with carved coconut wood in flower shape plug   - 1/2" (12mm)</v>
      </c>
      <c r="G170" s="19">
        <f>ROUND(IF(ISBLANK(C170),0,VLOOKUP(C170,'[2]Acha Air Sales Price List'!$B$1:$X$65536,12,FALSE)*$L$14),2)</f>
        <v>14.84</v>
      </c>
      <c r="H170" s="20">
        <f t="shared" si="3"/>
        <v>44.52</v>
      </c>
      <c r="I170" s="12"/>
    </row>
    <row r="171" spans="1:10" ht="35.1" customHeight="1">
      <c r="A171" s="11"/>
      <c r="B171" s="1">
        <v>3</v>
      </c>
      <c r="C171" s="36" t="s">
        <v>185</v>
      </c>
      <c r="D171" s="209"/>
      <c r="E171" s="210"/>
      <c r="F171" s="41" t="str">
        <f>VLOOKUP(C171,'[2]Acha Air Sales Price List'!$B$1:$D$65536,3,FALSE)</f>
        <v>Double-flared hollow plug in black horn (outside) and white bone (inside),0g (8mm)</v>
      </c>
      <c r="G171" s="19">
        <f>ROUND(IF(ISBLANK(C171),0,VLOOKUP(C171,'[2]Acha Air Sales Price List'!$B$1:$X$65536,12,FALSE)*$L$14),2)</f>
        <v>63.03</v>
      </c>
      <c r="H171" s="20">
        <f t="shared" si="3"/>
        <v>189.09</v>
      </c>
      <c r="I171" s="12"/>
    </row>
    <row r="172" spans="1:10" ht="35.1" customHeight="1">
      <c r="A172" s="11"/>
      <c r="B172" s="1">
        <v>3</v>
      </c>
      <c r="C172" s="36" t="s">
        <v>186</v>
      </c>
      <c r="D172" s="209"/>
      <c r="E172" s="210"/>
      <c r="F172" s="41" t="str">
        <f>VLOOKUP(C172,'[2]Acha Air Sales Price List'!$B$1:$D$65536,3,FALSE)</f>
        <v>Double-flared hollow plug in black horn (outside) and white bone (inside),00g (10mm)</v>
      </c>
      <c r="G172" s="19">
        <f>ROUND(IF(ISBLANK(C172),0,VLOOKUP(C172,'[2]Acha Air Sales Price List'!$B$1:$X$65536,12,FALSE)*$L$14),2)</f>
        <v>66.55</v>
      </c>
      <c r="H172" s="20">
        <f t="shared" si="3"/>
        <v>199.65</v>
      </c>
      <c r="I172" s="12"/>
    </row>
    <row r="173" spans="1:10" ht="35.1" customHeight="1">
      <c r="A173" s="11"/>
      <c r="B173" s="1">
        <v>3</v>
      </c>
      <c r="C173" s="36" t="s">
        <v>187</v>
      </c>
      <c r="D173" s="209"/>
      <c r="E173" s="210"/>
      <c r="F173" s="41" t="str">
        <f>VLOOKUP(C173,'[2]Acha Air Sales Price List'!$B$1:$D$65536,3,FALSE)</f>
        <v>Double-flared hollow plug in black horn (outside) and white bone (inside),1/2" (12mm)</v>
      </c>
      <c r="G173" s="19">
        <f>ROUND(IF(ISBLANK(C173),0,VLOOKUP(C173,'[2]Acha Air Sales Price List'!$B$1:$X$65536,12,FALSE)*$L$14),2)</f>
        <v>71.83</v>
      </c>
      <c r="H173" s="20">
        <f t="shared" si="3"/>
        <v>215.49</v>
      </c>
      <c r="I173" s="12"/>
    </row>
    <row r="174" spans="1:10" ht="35.1" customHeight="1">
      <c r="A174" s="11"/>
      <c r="B174" s="1">
        <v>3</v>
      </c>
      <c r="C174" s="36" t="s">
        <v>188</v>
      </c>
      <c r="D174" s="209"/>
      <c r="E174" s="210"/>
      <c r="F174" s="41" t="str">
        <f>VLOOKUP(C174,'[2]Acha Air Sales Price List'!$B$1:$D$65536,3,FALSE)</f>
        <v>Tamarind wood spiral coil taper - 0g (8mm)</v>
      </c>
      <c r="G174" s="19">
        <f>ROUND(IF(ISBLANK(C174),0,VLOOKUP(C174,'[2]Acha Air Sales Price List'!$B$1:$X$65536,12,FALSE)*$L$14),2)</f>
        <v>66.55</v>
      </c>
      <c r="H174" s="20">
        <f t="shared" si="3"/>
        <v>199.65</v>
      </c>
      <c r="I174" s="12"/>
    </row>
    <row r="175" spans="1:10" ht="35.1" customHeight="1">
      <c r="A175" s="11"/>
      <c r="B175" s="1">
        <v>3</v>
      </c>
      <c r="C175" s="36" t="s">
        <v>189</v>
      </c>
      <c r="D175" s="209"/>
      <c r="E175" s="210"/>
      <c r="F175" s="41" t="str">
        <f>VLOOKUP(C175,'[2]Acha Air Sales Price List'!$B$1:$D$65536,3,FALSE)</f>
        <v>Tamarind wood spiral coil taper - 00g (10mm)</v>
      </c>
      <c r="G175" s="19">
        <f>ROUND(IF(ISBLANK(C175),0,VLOOKUP(C175,'[2]Acha Air Sales Price List'!$B$1:$X$65536,12,FALSE)*$L$14),2)</f>
        <v>70.069999999999993</v>
      </c>
      <c r="H175" s="20">
        <f t="shared" si="3"/>
        <v>210.21</v>
      </c>
      <c r="I175" s="12"/>
    </row>
    <row r="176" spans="1:10" ht="35.1" customHeight="1">
      <c r="A176" s="11"/>
      <c r="B176" s="1">
        <v>2</v>
      </c>
      <c r="C176" s="36" t="s">
        <v>190</v>
      </c>
      <c r="D176" s="209"/>
      <c r="E176" s="210"/>
      <c r="F176" s="41" t="str">
        <f>VLOOKUP(C176,'[2]Acha Air Sales Price List'!$B$1:$D$65536,3,FALSE)</f>
        <v>Tamarind wood spiral coil taper - 1/2" (12mm)</v>
      </c>
      <c r="G176" s="19">
        <f>ROUND(IF(ISBLANK(C176),0,VLOOKUP(C176,'[2]Acha Air Sales Price List'!$B$1:$X$65536,12,FALSE)*$L$14),2)</f>
        <v>73.59</v>
      </c>
      <c r="H176" s="20">
        <f t="shared" si="3"/>
        <v>147.18</v>
      </c>
      <c r="I176" s="12"/>
    </row>
    <row r="177" spans="1:9" ht="35.1" customHeight="1">
      <c r="A177" s="11"/>
      <c r="B177" s="1">
        <v>3</v>
      </c>
      <c r="C177" s="36" t="s">
        <v>191</v>
      </c>
      <c r="D177" s="209"/>
      <c r="E177" s="210"/>
      <c r="F177" s="41" t="str">
        <f>VLOOKUP(C177,'[2]Acha Air Sales Price List'!$B$1:$D$65536,3,FALSE)</f>
        <v>Double flared black horn flesh tunnel plug - 0g ( 8mm )</v>
      </c>
      <c r="G177" s="19">
        <f>ROUND(IF(ISBLANK(C177),0,VLOOKUP(C177,'[2]Acha Air Sales Price List'!$B$1:$X$65536,12,FALSE)*$L$14),2)</f>
        <v>63.03</v>
      </c>
      <c r="H177" s="20">
        <f t="shared" si="3"/>
        <v>189.09</v>
      </c>
      <c r="I177" s="12"/>
    </row>
    <row r="178" spans="1:9" ht="35.1" customHeight="1">
      <c r="A178" s="11"/>
      <c r="B178" s="1">
        <v>3</v>
      </c>
      <c r="C178" s="36" t="s">
        <v>192</v>
      </c>
      <c r="D178" s="209"/>
      <c r="E178" s="210"/>
      <c r="F178" s="41" t="str">
        <f>VLOOKUP(C178,'[2]Acha Air Sales Price List'!$B$1:$D$65536,3,FALSE)</f>
        <v>Double flared black horn flesh tunnel plug  - 00g ( 10mm )</v>
      </c>
      <c r="G178" s="19">
        <f>ROUND(IF(ISBLANK(C178),0,VLOOKUP(C178,'[2]Acha Air Sales Price List'!$B$1:$X$65536,12,FALSE)*$L$14),2)</f>
        <v>68.31</v>
      </c>
      <c r="H178" s="20">
        <f t="shared" si="3"/>
        <v>204.93</v>
      </c>
      <c r="I178" s="12"/>
    </row>
    <row r="179" spans="1:9" ht="35.1" customHeight="1">
      <c r="A179" s="11"/>
      <c r="B179" s="1">
        <v>3</v>
      </c>
      <c r="C179" s="36" t="s">
        <v>193</v>
      </c>
      <c r="D179" s="209"/>
      <c r="E179" s="210"/>
      <c r="F179" s="41" t="str">
        <f>VLOOKUP(C179,'[2]Acha Air Sales Price List'!$B$1:$D$65536,3,FALSE)</f>
        <v>Double flared black horn flesh tunnel plug  - 1/2" ( 12mm )</v>
      </c>
      <c r="G179" s="19">
        <f>ROUND(IF(ISBLANK(C179),0,VLOOKUP(C179,'[2]Acha Air Sales Price List'!$B$1:$X$65536,12,FALSE)*$L$14),2)</f>
        <v>73.59</v>
      </c>
      <c r="H179" s="20">
        <f>ROUND(IF(ISNUMBER(B179), G179*B179, 0),5)</f>
        <v>220.77</v>
      </c>
      <c r="I179" s="12"/>
    </row>
    <row r="180" spans="1:9" ht="12" hidden="1" customHeight="1">
      <c r="A180" s="11"/>
      <c r="B180" s="1"/>
      <c r="C180" s="36"/>
      <c r="D180" s="209"/>
      <c r="E180" s="210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ref="H180:H234" si="4">ROUND(IF(ISNUMBER(B180), G180*B180, 0),5)</f>
        <v>0</v>
      </c>
      <c r="I180" s="12"/>
    </row>
    <row r="181" spans="1:9" ht="12.4" hidden="1" customHeight="1">
      <c r="A181" s="11"/>
      <c r="B181" s="1"/>
      <c r="C181" s="36"/>
      <c r="D181" s="209"/>
      <c r="E181" s="210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4"/>
        <v>0</v>
      </c>
      <c r="I181" s="12"/>
    </row>
    <row r="182" spans="1:9" ht="12.4" hidden="1" customHeight="1">
      <c r="A182" s="11"/>
      <c r="B182" s="1"/>
      <c r="C182" s="36"/>
      <c r="D182" s="209"/>
      <c r="E182" s="210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4"/>
        <v>0</v>
      </c>
      <c r="I182" s="12"/>
    </row>
    <row r="183" spans="1:9" ht="12.4" hidden="1" customHeight="1">
      <c r="A183" s="11"/>
      <c r="B183" s="1"/>
      <c r="C183" s="36"/>
      <c r="D183" s="209"/>
      <c r="E183" s="210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4"/>
        <v>0</v>
      </c>
      <c r="I183" s="12"/>
    </row>
    <row r="184" spans="1:9" ht="12.4" hidden="1" customHeight="1">
      <c r="A184" s="11"/>
      <c r="B184" s="1"/>
      <c r="C184" s="36"/>
      <c r="D184" s="209"/>
      <c r="E184" s="210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4"/>
        <v>0</v>
      </c>
      <c r="I184" s="12"/>
    </row>
    <row r="185" spans="1:9" ht="12.4" hidden="1" customHeight="1">
      <c r="A185" s="11"/>
      <c r="B185" s="1"/>
      <c r="C185" s="36"/>
      <c r="D185" s="209"/>
      <c r="E185" s="210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4"/>
        <v>0</v>
      </c>
      <c r="I185" s="12"/>
    </row>
    <row r="186" spans="1:9" ht="12.4" hidden="1" customHeight="1">
      <c r="A186" s="11"/>
      <c r="B186" s="1"/>
      <c r="C186" s="36"/>
      <c r="D186" s="209"/>
      <c r="E186" s="210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4"/>
        <v>0</v>
      </c>
      <c r="I186" s="12"/>
    </row>
    <row r="187" spans="1:9" ht="12.4" hidden="1" customHeight="1">
      <c r="A187" s="11"/>
      <c r="B187" s="1"/>
      <c r="C187" s="36"/>
      <c r="D187" s="209"/>
      <c r="E187" s="210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4"/>
        <v>0</v>
      </c>
      <c r="I187" s="12"/>
    </row>
    <row r="188" spans="1:9" ht="12.4" hidden="1" customHeight="1">
      <c r="A188" s="11"/>
      <c r="B188" s="1"/>
      <c r="C188" s="36"/>
      <c r="D188" s="209"/>
      <c r="E188" s="210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4"/>
        <v>0</v>
      </c>
      <c r="I188" s="12"/>
    </row>
    <row r="189" spans="1:9" ht="12.4" hidden="1" customHeight="1">
      <c r="A189" s="11"/>
      <c r="B189" s="1"/>
      <c r="C189" s="36"/>
      <c r="D189" s="209"/>
      <c r="E189" s="210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4"/>
        <v>0</v>
      </c>
      <c r="I189" s="12"/>
    </row>
    <row r="190" spans="1:9" ht="12.4" hidden="1" customHeight="1">
      <c r="A190" s="11"/>
      <c r="B190" s="1"/>
      <c r="C190" s="36"/>
      <c r="D190" s="209"/>
      <c r="E190" s="210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4"/>
        <v>0</v>
      </c>
      <c r="I190" s="12"/>
    </row>
    <row r="191" spans="1:9" ht="12.4" hidden="1" customHeight="1">
      <c r="A191" s="11"/>
      <c r="B191" s="1"/>
      <c r="C191" s="36"/>
      <c r="D191" s="209"/>
      <c r="E191" s="210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4"/>
        <v>0</v>
      </c>
      <c r="I191" s="12"/>
    </row>
    <row r="192" spans="1:9" ht="12.4" hidden="1" customHeight="1">
      <c r="A192" s="11"/>
      <c r="B192" s="1"/>
      <c r="C192" s="36"/>
      <c r="D192" s="209"/>
      <c r="E192" s="210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4"/>
        <v>0</v>
      </c>
      <c r="I192" s="12"/>
    </row>
    <row r="193" spans="1:9" ht="12.4" hidden="1" customHeight="1">
      <c r="A193" s="11"/>
      <c r="B193" s="1"/>
      <c r="C193" s="36"/>
      <c r="D193" s="209"/>
      <c r="E193" s="210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4"/>
        <v>0</v>
      </c>
      <c r="I193" s="12"/>
    </row>
    <row r="194" spans="1:9" ht="12.4" hidden="1" customHeight="1">
      <c r="A194" s="11"/>
      <c r="B194" s="1"/>
      <c r="C194" s="36"/>
      <c r="D194" s="209"/>
      <c r="E194" s="210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4"/>
        <v>0</v>
      </c>
      <c r="I194" s="12"/>
    </row>
    <row r="195" spans="1:9" ht="12.4" hidden="1" customHeight="1">
      <c r="A195" s="11"/>
      <c r="B195" s="1"/>
      <c r="C195" s="37"/>
      <c r="D195" s="209"/>
      <c r="E195" s="210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4"/>
        <v>0</v>
      </c>
      <c r="I195" s="12"/>
    </row>
    <row r="196" spans="1:9" ht="12.4" hidden="1" customHeight="1">
      <c r="A196" s="11"/>
      <c r="B196" s="1"/>
      <c r="C196" s="37"/>
      <c r="D196" s="209"/>
      <c r="E196" s="210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4"/>
        <v>0</v>
      </c>
      <c r="I196" s="12"/>
    </row>
    <row r="197" spans="1:9" ht="12.4" hidden="1" customHeight="1">
      <c r="A197" s="11"/>
      <c r="B197" s="1"/>
      <c r="C197" s="36"/>
      <c r="D197" s="209"/>
      <c r="E197" s="210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4"/>
        <v>0</v>
      </c>
      <c r="I197" s="12"/>
    </row>
    <row r="198" spans="1:9" ht="12.4" hidden="1" customHeight="1">
      <c r="A198" s="11"/>
      <c r="B198" s="1"/>
      <c r="C198" s="36"/>
      <c r="D198" s="209"/>
      <c r="E198" s="210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4"/>
        <v>0</v>
      </c>
      <c r="I198" s="12"/>
    </row>
    <row r="199" spans="1:9" ht="12.4" hidden="1" customHeight="1">
      <c r="A199" s="11"/>
      <c r="B199" s="1"/>
      <c r="C199" s="36"/>
      <c r="D199" s="209"/>
      <c r="E199" s="210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4"/>
        <v>0</v>
      </c>
      <c r="I199" s="12"/>
    </row>
    <row r="200" spans="1:9" ht="12.4" hidden="1" customHeight="1">
      <c r="A200" s="11"/>
      <c r="B200" s="1"/>
      <c r="C200" s="36"/>
      <c r="D200" s="209"/>
      <c r="E200" s="210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4"/>
        <v>0</v>
      </c>
      <c r="I200" s="12"/>
    </row>
    <row r="201" spans="1:9" ht="12.4" hidden="1" customHeight="1">
      <c r="A201" s="11"/>
      <c r="B201" s="1"/>
      <c r="C201" s="36"/>
      <c r="D201" s="209"/>
      <c r="E201" s="210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4"/>
        <v>0</v>
      </c>
      <c r="I201" s="12"/>
    </row>
    <row r="202" spans="1:9" ht="12.4" hidden="1" customHeight="1">
      <c r="A202" s="11"/>
      <c r="B202" s="1"/>
      <c r="C202" s="36"/>
      <c r="D202" s="209"/>
      <c r="E202" s="210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4"/>
        <v>0</v>
      </c>
      <c r="I202" s="12"/>
    </row>
    <row r="203" spans="1:9" ht="12.4" hidden="1" customHeight="1">
      <c r="A203" s="11"/>
      <c r="B203" s="1"/>
      <c r="C203" s="36"/>
      <c r="D203" s="209"/>
      <c r="E203" s="210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4"/>
        <v>0</v>
      </c>
      <c r="I203" s="12"/>
    </row>
    <row r="204" spans="1:9" ht="12.4" hidden="1" customHeight="1">
      <c r="A204" s="11"/>
      <c r="B204" s="1"/>
      <c r="C204" s="36"/>
      <c r="D204" s="209"/>
      <c r="E204" s="210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4"/>
        <v>0</v>
      </c>
      <c r="I204" s="12"/>
    </row>
    <row r="205" spans="1:9" ht="12.4" hidden="1" customHeight="1">
      <c r="A205" s="11"/>
      <c r="B205" s="1"/>
      <c r="C205" s="36"/>
      <c r="D205" s="209"/>
      <c r="E205" s="210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4"/>
        <v>0</v>
      </c>
      <c r="I205" s="12"/>
    </row>
    <row r="206" spans="1:9" ht="12.4" hidden="1" customHeight="1">
      <c r="A206" s="11"/>
      <c r="B206" s="1"/>
      <c r="C206" s="36"/>
      <c r="D206" s="209"/>
      <c r="E206" s="210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4"/>
        <v>0</v>
      </c>
      <c r="I206" s="12"/>
    </row>
    <row r="207" spans="1:9" ht="12.4" hidden="1" customHeight="1">
      <c r="A207" s="11"/>
      <c r="B207" s="1"/>
      <c r="C207" s="37"/>
      <c r="D207" s="209"/>
      <c r="E207" s="210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4"/>
        <v>0</v>
      </c>
      <c r="I207" s="12"/>
    </row>
    <row r="208" spans="1:9" ht="12" hidden="1" customHeight="1">
      <c r="A208" s="11"/>
      <c r="B208" s="1"/>
      <c r="C208" s="36"/>
      <c r="D208" s="209"/>
      <c r="E208" s="210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4"/>
        <v>0</v>
      </c>
      <c r="I208" s="12"/>
    </row>
    <row r="209" spans="1:9" ht="12.4" hidden="1" customHeight="1">
      <c r="A209" s="11"/>
      <c r="B209" s="1"/>
      <c r="C209" s="36"/>
      <c r="D209" s="209"/>
      <c r="E209" s="210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4"/>
        <v>0</v>
      </c>
      <c r="I209" s="12"/>
    </row>
    <row r="210" spans="1:9" ht="12.4" hidden="1" customHeight="1">
      <c r="A210" s="11"/>
      <c r="B210" s="1"/>
      <c r="C210" s="36"/>
      <c r="D210" s="209"/>
      <c r="E210" s="210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4"/>
        <v>0</v>
      </c>
      <c r="I210" s="12"/>
    </row>
    <row r="211" spans="1:9" ht="12.4" hidden="1" customHeight="1">
      <c r="A211" s="11"/>
      <c r="B211" s="1"/>
      <c r="C211" s="36"/>
      <c r="D211" s="209"/>
      <c r="E211" s="210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4"/>
        <v>0</v>
      </c>
      <c r="I211" s="12"/>
    </row>
    <row r="212" spans="1:9" ht="12.4" hidden="1" customHeight="1">
      <c r="A212" s="11"/>
      <c r="B212" s="1"/>
      <c r="C212" s="36"/>
      <c r="D212" s="209"/>
      <c r="E212" s="210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4"/>
        <v>0</v>
      </c>
      <c r="I212" s="12"/>
    </row>
    <row r="213" spans="1:9" ht="12.4" hidden="1" customHeight="1">
      <c r="A213" s="11"/>
      <c r="B213" s="1"/>
      <c r="C213" s="36"/>
      <c r="D213" s="209"/>
      <c r="E213" s="210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4"/>
        <v>0</v>
      </c>
      <c r="I213" s="12"/>
    </row>
    <row r="214" spans="1:9" ht="12.4" hidden="1" customHeight="1">
      <c r="A214" s="11"/>
      <c r="B214" s="1"/>
      <c r="C214" s="36"/>
      <c r="D214" s="209"/>
      <c r="E214" s="210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4"/>
        <v>0</v>
      </c>
      <c r="I214" s="12"/>
    </row>
    <row r="215" spans="1:9" ht="12.4" hidden="1" customHeight="1">
      <c r="A215" s="11"/>
      <c r="B215" s="1"/>
      <c r="C215" s="36"/>
      <c r="D215" s="209"/>
      <c r="E215" s="210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4"/>
        <v>0</v>
      </c>
      <c r="I215" s="12"/>
    </row>
    <row r="216" spans="1:9" ht="12.4" hidden="1" customHeight="1">
      <c r="A216" s="11"/>
      <c r="B216" s="1"/>
      <c r="C216" s="36"/>
      <c r="D216" s="209"/>
      <c r="E216" s="210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4"/>
        <v>0</v>
      </c>
      <c r="I216" s="12"/>
    </row>
    <row r="217" spans="1:9" ht="12.4" hidden="1" customHeight="1">
      <c r="A217" s="11"/>
      <c r="B217" s="1"/>
      <c r="C217" s="36"/>
      <c r="D217" s="209"/>
      <c r="E217" s="210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4"/>
        <v>0</v>
      </c>
      <c r="I217" s="12"/>
    </row>
    <row r="218" spans="1:9" ht="12.4" hidden="1" customHeight="1">
      <c r="A218" s="11"/>
      <c r="B218" s="1"/>
      <c r="C218" s="36"/>
      <c r="D218" s="209"/>
      <c r="E218" s="210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4"/>
        <v>0</v>
      </c>
      <c r="I218" s="12"/>
    </row>
    <row r="219" spans="1:9" ht="12.4" hidden="1" customHeight="1">
      <c r="A219" s="11"/>
      <c r="B219" s="1"/>
      <c r="C219" s="36"/>
      <c r="D219" s="209"/>
      <c r="E219" s="210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4"/>
        <v>0</v>
      </c>
      <c r="I219" s="12"/>
    </row>
    <row r="220" spans="1:9" ht="12.4" hidden="1" customHeight="1">
      <c r="A220" s="11"/>
      <c r="B220" s="1"/>
      <c r="C220" s="36"/>
      <c r="D220" s="209"/>
      <c r="E220" s="210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4"/>
        <v>0</v>
      </c>
      <c r="I220" s="12"/>
    </row>
    <row r="221" spans="1:9" ht="12.4" hidden="1" customHeight="1">
      <c r="A221" s="11"/>
      <c r="B221" s="1"/>
      <c r="C221" s="36"/>
      <c r="D221" s="209"/>
      <c r="E221" s="210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4"/>
        <v>0</v>
      </c>
      <c r="I221" s="12"/>
    </row>
    <row r="222" spans="1:9" ht="12.4" hidden="1" customHeight="1">
      <c r="A222" s="11"/>
      <c r="B222" s="1"/>
      <c r="C222" s="36"/>
      <c r="D222" s="209"/>
      <c r="E222" s="210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4"/>
        <v>0</v>
      </c>
      <c r="I222" s="12"/>
    </row>
    <row r="223" spans="1:9" ht="12.4" hidden="1" customHeight="1">
      <c r="A223" s="11"/>
      <c r="B223" s="1"/>
      <c r="C223" s="36"/>
      <c r="D223" s="209"/>
      <c r="E223" s="210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4"/>
        <v>0</v>
      </c>
      <c r="I223" s="12"/>
    </row>
    <row r="224" spans="1:9" ht="12.4" hidden="1" customHeight="1">
      <c r="A224" s="11"/>
      <c r="B224" s="1"/>
      <c r="C224" s="36"/>
      <c r="D224" s="209"/>
      <c r="E224" s="210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4"/>
        <v>0</v>
      </c>
      <c r="I224" s="12"/>
    </row>
    <row r="225" spans="1:9" ht="12.4" hidden="1" customHeight="1">
      <c r="A225" s="11"/>
      <c r="B225" s="1"/>
      <c r="C225" s="36"/>
      <c r="D225" s="209"/>
      <c r="E225" s="210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4"/>
        <v>0</v>
      </c>
      <c r="I225" s="12"/>
    </row>
    <row r="226" spans="1:9" ht="12.4" hidden="1" customHeight="1">
      <c r="A226" s="11"/>
      <c r="B226" s="1"/>
      <c r="C226" s="36"/>
      <c r="D226" s="209"/>
      <c r="E226" s="210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6"/>
      <c r="D227" s="209"/>
      <c r="E227" s="210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6"/>
      <c r="D228" s="209"/>
      <c r="E228" s="210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6"/>
      <c r="D229" s="209"/>
      <c r="E229" s="210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6"/>
      <c r="D230" s="209"/>
      <c r="E230" s="210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6"/>
      <c r="D231" s="209"/>
      <c r="E231" s="210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6"/>
      <c r="D232" s="209"/>
      <c r="E232" s="210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6"/>
      <c r="D233" s="209"/>
      <c r="E233" s="210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6"/>
      <c r="D234" s="209"/>
      <c r="E234" s="210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4"/>
        <v>0</v>
      </c>
      <c r="I234" s="12"/>
    </row>
    <row r="235" spans="1:9" ht="12.4" hidden="1" customHeight="1">
      <c r="A235" s="11"/>
      <c r="B235" s="1"/>
      <c r="C235" s="37"/>
      <c r="D235" s="209"/>
      <c r="E235" s="210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>ROUND(IF(ISNUMBER(B235), G235*B235, 0),5)</f>
        <v>0</v>
      </c>
      <c r="I235" s="12"/>
    </row>
    <row r="236" spans="1:9" ht="12" hidden="1" customHeight="1">
      <c r="A236" s="11"/>
      <c r="B236" s="1"/>
      <c r="C236" s="36"/>
      <c r="D236" s="209"/>
      <c r="E236" s="210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ref="H236:H286" si="5">ROUND(IF(ISNUMBER(B236), G236*B236, 0),5)</f>
        <v>0</v>
      </c>
      <c r="I236" s="12"/>
    </row>
    <row r="237" spans="1:9" ht="12.4" hidden="1" customHeight="1">
      <c r="A237" s="11"/>
      <c r="B237" s="1"/>
      <c r="C237" s="36"/>
      <c r="D237" s="209"/>
      <c r="E237" s="210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5"/>
        <v>0</v>
      </c>
      <c r="I237" s="12"/>
    </row>
    <row r="238" spans="1:9" ht="12.4" hidden="1" customHeight="1">
      <c r="A238" s="11"/>
      <c r="B238" s="1"/>
      <c r="C238" s="36"/>
      <c r="D238" s="209"/>
      <c r="E238" s="210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5"/>
        <v>0</v>
      </c>
      <c r="I238" s="12"/>
    </row>
    <row r="239" spans="1:9" ht="12.4" hidden="1" customHeight="1">
      <c r="A239" s="11"/>
      <c r="B239" s="1"/>
      <c r="C239" s="36"/>
      <c r="D239" s="209"/>
      <c r="E239" s="210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5"/>
        <v>0</v>
      </c>
      <c r="I239" s="12"/>
    </row>
    <row r="240" spans="1:9" ht="12.4" hidden="1" customHeight="1">
      <c r="A240" s="11"/>
      <c r="B240" s="1"/>
      <c r="C240" s="36"/>
      <c r="D240" s="209"/>
      <c r="E240" s="210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5"/>
        <v>0</v>
      </c>
      <c r="I240" s="12"/>
    </row>
    <row r="241" spans="1:9" ht="12.4" hidden="1" customHeight="1">
      <c r="A241" s="11"/>
      <c r="B241" s="1"/>
      <c r="C241" s="36"/>
      <c r="D241" s="209"/>
      <c r="E241" s="210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5"/>
        <v>0</v>
      </c>
      <c r="I241" s="12"/>
    </row>
    <row r="242" spans="1:9" ht="12.4" hidden="1" customHeight="1">
      <c r="A242" s="11"/>
      <c r="B242" s="1"/>
      <c r="C242" s="36"/>
      <c r="D242" s="209"/>
      <c r="E242" s="210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5"/>
        <v>0</v>
      </c>
      <c r="I242" s="12"/>
    </row>
    <row r="243" spans="1:9" ht="12.4" hidden="1" customHeight="1">
      <c r="A243" s="11"/>
      <c r="B243" s="1"/>
      <c r="C243" s="36"/>
      <c r="D243" s="209"/>
      <c r="E243" s="210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5"/>
        <v>0</v>
      </c>
      <c r="I243" s="12"/>
    </row>
    <row r="244" spans="1:9" ht="12.4" hidden="1" customHeight="1">
      <c r="A244" s="11"/>
      <c r="B244" s="1"/>
      <c r="C244" s="36"/>
      <c r="D244" s="209"/>
      <c r="E244" s="210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5"/>
        <v>0</v>
      </c>
      <c r="I244" s="12"/>
    </row>
    <row r="245" spans="1:9" ht="12.4" hidden="1" customHeight="1">
      <c r="A245" s="11"/>
      <c r="B245" s="1"/>
      <c r="C245" s="36"/>
      <c r="D245" s="209"/>
      <c r="E245" s="210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5"/>
        <v>0</v>
      </c>
      <c r="I245" s="12"/>
    </row>
    <row r="246" spans="1:9" ht="12.4" hidden="1" customHeight="1">
      <c r="A246" s="11"/>
      <c r="B246" s="1"/>
      <c r="C246" s="36"/>
      <c r="D246" s="209"/>
      <c r="E246" s="210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5"/>
        <v>0</v>
      </c>
      <c r="I246" s="12"/>
    </row>
    <row r="247" spans="1:9" ht="12.4" hidden="1" customHeight="1">
      <c r="A247" s="11"/>
      <c r="B247" s="1"/>
      <c r="C247" s="36"/>
      <c r="D247" s="209"/>
      <c r="E247" s="210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5"/>
        <v>0</v>
      </c>
      <c r="I247" s="12"/>
    </row>
    <row r="248" spans="1:9" ht="12.4" hidden="1" customHeight="1">
      <c r="A248" s="11"/>
      <c r="B248" s="1"/>
      <c r="C248" s="36"/>
      <c r="D248" s="209"/>
      <c r="E248" s="210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5"/>
        <v>0</v>
      </c>
      <c r="I248" s="12"/>
    </row>
    <row r="249" spans="1:9" ht="12.4" hidden="1" customHeight="1">
      <c r="A249" s="11"/>
      <c r="B249" s="1"/>
      <c r="C249" s="36"/>
      <c r="D249" s="209"/>
      <c r="E249" s="210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5"/>
        <v>0</v>
      </c>
      <c r="I249" s="12"/>
    </row>
    <row r="250" spans="1:9" ht="12.4" hidden="1" customHeight="1">
      <c r="A250" s="11"/>
      <c r="B250" s="1"/>
      <c r="C250" s="36"/>
      <c r="D250" s="209"/>
      <c r="E250" s="210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5"/>
        <v>0</v>
      </c>
      <c r="I250" s="12"/>
    </row>
    <row r="251" spans="1:9" ht="12.4" hidden="1" customHeight="1">
      <c r="A251" s="11"/>
      <c r="B251" s="1"/>
      <c r="C251" s="36"/>
      <c r="D251" s="209"/>
      <c r="E251" s="210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5"/>
        <v>0</v>
      </c>
      <c r="I251" s="12"/>
    </row>
    <row r="252" spans="1:9" ht="12.4" hidden="1" customHeight="1">
      <c r="A252" s="11"/>
      <c r="B252" s="1"/>
      <c r="C252" s="36"/>
      <c r="D252" s="209"/>
      <c r="E252" s="210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5"/>
        <v>0</v>
      </c>
      <c r="I252" s="12"/>
    </row>
    <row r="253" spans="1:9" ht="12.4" hidden="1" customHeight="1">
      <c r="A253" s="11"/>
      <c r="B253" s="1"/>
      <c r="C253" s="36"/>
      <c r="D253" s="209"/>
      <c r="E253" s="210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5"/>
        <v>0</v>
      </c>
      <c r="I253" s="12"/>
    </row>
    <row r="254" spans="1:9" ht="12.4" hidden="1" customHeight="1">
      <c r="A254" s="11"/>
      <c r="B254" s="1"/>
      <c r="C254" s="36"/>
      <c r="D254" s="209"/>
      <c r="E254" s="210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5"/>
        <v>0</v>
      </c>
      <c r="I254" s="12"/>
    </row>
    <row r="255" spans="1:9" ht="12.4" hidden="1" customHeight="1">
      <c r="A255" s="11"/>
      <c r="B255" s="1"/>
      <c r="C255" s="36"/>
      <c r="D255" s="209"/>
      <c r="E255" s="210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5"/>
        <v>0</v>
      </c>
      <c r="I255" s="12"/>
    </row>
    <row r="256" spans="1:9" ht="12.4" hidden="1" customHeight="1">
      <c r="A256" s="11"/>
      <c r="B256" s="1"/>
      <c r="C256" s="36"/>
      <c r="D256" s="209"/>
      <c r="E256" s="210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5"/>
        <v>0</v>
      </c>
      <c r="I256" s="12"/>
    </row>
    <row r="257" spans="1:9" ht="12.4" hidden="1" customHeight="1">
      <c r="A257" s="11"/>
      <c r="B257" s="1"/>
      <c r="C257" s="36"/>
      <c r="D257" s="209"/>
      <c r="E257" s="210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5"/>
        <v>0</v>
      </c>
      <c r="I257" s="12"/>
    </row>
    <row r="258" spans="1:9" ht="12.4" hidden="1" customHeight="1">
      <c r="A258" s="11"/>
      <c r="B258" s="1"/>
      <c r="C258" s="36"/>
      <c r="D258" s="209"/>
      <c r="E258" s="210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5"/>
        <v>0</v>
      </c>
      <c r="I258" s="12"/>
    </row>
    <row r="259" spans="1:9" ht="12.4" hidden="1" customHeight="1">
      <c r="A259" s="11"/>
      <c r="B259" s="1"/>
      <c r="C259" s="37"/>
      <c r="D259" s="209"/>
      <c r="E259" s="210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5"/>
        <v>0</v>
      </c>
      <c r="I259" s="12"/>
    </row>
    <row r="260" spans="1:9" ht="12" hidden="1" customHeight="1">
      <c r="A260" s="11"/>
      <c r="B260" s="1"/>
      <c r="C260" s="36"/>
      <c r="D260" s="209"/>
      <c r="E260" s="210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5"/>
        <v>0</v>
      </c>
      <c r="I260" s="12"/>
    </row>
    <row r="261" spans="1:9" ht="12.4" hidden="1" customHeight="1">
      <c r="A261" s="11"/>
      <c r="B261" s="1"/>
      <c r="C261" s="36"/>
      <c r="D261" s="209"/>
      <c r="E261" s="210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5"/>
        <v>0</v>
      </c>
      <c r="I261" s="12"/>
    </row>
    <row r="262" spans="1:9" ht="12.4" hidden="1" customHeight="1">
      <c r="A262" s="11"/>
      <c r="B262" s="1"/>
      <c r="C262" s="36"/>
      <c r="D262" s="209"/>
      <c r="E262" s="210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5"/>
        <v>0</v>
      </c>
      <c r="I262" s="12"/>
    </row>
    <row r="263" spans="1:9" ht="12.4" hidden="1" customHeight="1">
      <c r="A263" s="11"/>
      <c r="B263" s="1"/>
      <c r="C263" s="36"/>
      <c r="D263" s="209"/>
      <c r="E263" s="210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5"/>
        <v>0</v>
      </c>
      <c r="I263" s="12"/>
    </row>
    <row r="264" spans="1:9" ht="12.4" hidden="1" customHeight="1">
      <c r="A264" s="11"/>
      <c r="B264" s="1"/>
      <c r="C264" s="36"/>
      <c r="D264" s="209"/>
      <c r="E264" s="210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5"/>
        <v>0</v>
      </c>
      <c r="I264" s="12"/>
    </row>
    <row r="265" spans="1:9" ht="12.4" hidden="1" customHeight="1">
      <c r="A265" s="11"/>
      <c r="B265" s="1"/>
      <c r="C265" s="36"/>
      <c r="D265" s="209"/>
      <c r="E265" s="210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5"/>
        <v>0</v>
      </c>
      <c r="I265" s="12"/>
    </row>
    <row r="266" spans="1:9" ht="12.4" hidden="1" customHeight="1">
      <c r="A266" s="11"/>
      <c r="B266" s="1"/>
      <c r="C266" s="36"/>
      <c r="D266" s="209"/>
      <c r="E266" s="210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5"/>
        <v>0</v>
      </c>
      <c r="I266" s="12"/>
    </row>
    <row r="267" spans="1:9" ht="12.4" hidden="1" customHeight="1">
      <c r="A267" s="11"/>
      <c r="B267" s="1"/>
      <c r="C267" s="36"/>
      <c r="D267" s="209"/>
      <c r="E267" s="210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5"/>
        <v>0</v>
      </c>
      <c r="I267" s="12"/>
    </row>
    <row r="268" spans="1:9" ht="12.4" hidden="1" customHeight="1">
      <c r="A268" s="11"/>
      <c r="B268" s="1"/>
      <c r="C268" s="36"/>
      <c r="D268" s="209"/>
      <c r="E268" s="210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5"/>
        <v>0</v>
      </c>
      <c r="I268" s="12"/>
    </row>
    <row r="269" spans="1:9" ht="12.4" hidden="1" customHeight="1">
      <c r="A269" s="11"/>
      <c r="B269" s="1"/>
      <c r="C269" s="36"/>
      <c r="D269" s="209"/>
      <c r="E269" s="210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5"/>
        <v>0</v>
      </c>
      <c r="I269" s="12"/>
    </row>
    <row r="270" spans="1:9" ht="12.4" hidden="1" customHeight="1">
      <c r="A270" s="11"/>
      <c r="B270" s="1"/>
      <c r="C270" s="36"/>
      <c r="D270" s="209"/>
      <c r="E270" s="210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5"/>
        <v>0</v>
      </c>
      <c r="I270" s="12"/>
    </row>
    <row r="271" spans="1:9" ht="12.4" hidden="1" customHeight="1">
      <c r="A271" s="11"/>
      <c r="B271" s="1"/>
      <c r="C271" s="36"/>
      <c r="D271" s="209"/>
      <c r="E271" s="210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5"/>
        <v>0</v>
      </c>
      <c r="I271" s="12"/>
    </row>
    <row r="272" spans="1:9" ht="12.4" hidden="1" customHeight="1">
      <c r="A272" s="11"/>
      <c r="B272" s="1"/>
      <c r="C272" s="36"/>
      <c r="D272" s="209"/>
      <c r="E272" s="210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5"/>
        <v>0</v>
      </c>
      <c r="I272" s="12"/>
    </row>
    <row r="273" spans="1:9" ht="12.4" hidden="1" customHeight="1">
      <c r="A273" s="11"/>
      <c r="B273" s="1"/>
      <c r="C273" s="36"/>
      <c r="D273" s="209"/>
      <c r="E273" s="210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5"/>
        <v>0</v>
      </c>
      <c r="I273" s="12"/>
    </row>
    <row r="274" spans="1:9" ht="12.4" hidden="1" customHeight="1">
      <c r="A274" s="11"/>
      <c r="B274" s="1"/>
      <c r="C274" s="36"/>
      <c r="D274" s="209"/>
      <c r="E274" s="210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5"/>
        <v>0</v>
      </c>
      <c r="I274" s="12"/>
    </row>
    <row r="275" spans="1:9" ht="12.4" hidden="1" customHeight="1">
      <c r="A275" s="11"/>
      <c r="B275" s="1"/>
      <c r="C275" s="36"/>
      <c r="D275" s="209"/>
      <c r="E275" s="210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5"/>
        <v>0</v>
      </c>
      <c r="I275" s="12"/>
    </row>
    <row r="276" spans="1:9" ht="12.4" hidden="1" customHeight="1">
      <c r="A276" s="11"/>
      <c r="B276" s="1"/>
      <c r="C276" s="36"/>
      <c r="D276" s="209"/>
      <c r="E276" s="210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5"/>
        <v>0</v>
      </c>
      <c r="I276" s="12"/>
    </row>
    <row r="277" spans="1:9" ht="12.4" hidden="1" customHeight="1">
      <c r="A277" s="11"/>
      <c r="B277" s="1"/>
      <c r="C277" s="36"/>
      <c r="D277" s="209"/>
      <c r="E277" s="210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5"/>
        <v>0</v>
      </c>
      <c r="I277" s="12"/>
    </row>
    <row r="278" spans="1:9" ht="12.4" hidden="1" customHeight="1">
      <c r="A278" s="11"/>
      <c r="B278" s="1"/>
      <c r="C278" s="36"/>
      <c r="D278" s="209"/>
      <c r="E278" s="210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6"/>
      <c r="D279" s="209"/>
      <c r="E279" s="210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6"/>
      <c r="D280" s="209"/>
      <c r="E280" s="210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6"/>
      <c r="D281" s="209"/>
      <c r="E281" s="210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6"/>
      <c r="D282" s="209"/>
      <c r="E282" s="210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6"/>
      <c r="D283" s="209"/>
      <c r="E283" s="210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6"/>
      <c r="D284" s="209"/>
      <c r="E284" s="210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6"/>
      <c r="D285" s="209"/>
      <c r="E285" s="210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6"/>
      <c r="D286" s="209"/>
      <c r="E286" s="210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5"/>
        <v>0</v>
      </c>
      <c r="I286" s="12"/>
    </row>
    <row r="287" spans="1:9" ht="12.4" hidden="1" customHeight="1">
      <c r="A287" s="11"/>
      <c r="B287" s="1"/>
      <c r="C287" s="37"/>
      <c r="D287" s="209"/>
      <c r="E287" s="210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>ROUND(IF(ISNUMBER(B287), G287*B287, 0),5)</f>
        <v>0</v>
      </c>
      <c r="I287" s="12"/>
    </row>
    <row r="288" spans="1:9" ht="12" hidden="1" customHeight="1">
      <c r="A288" s="11"/>
      <c r="B288" s="1"/>
      <c r="C288" s="36"/>
      <c r="D288" s="209"/>
      <c r="E288" s="210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ref="H288:H304" si="6">ROUND(IF(ISNUMBER(B288), G288*B288, 0),5)</f>
        <v>0</v>
      </c>
      <c r="I288" s="12"/>
    </row>
    <row r="289" spans="1:9" ht="12.4" hidden="1" customHeight="1">
      <c r="A289" s="11"/>
      <c r="B289" s="1"/>
      <c r="C289" s="36"/>
      <c r="D289" s="209"/>
      <c r="E289" s="210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6"/>
        <v>0</v>
      </c>
      <c r="I289" s="12"/>
    </row>
    <row r="290" spans="1:9" ht="12.4" hidden="1" customHeight="1">
      <c r="A290" s="11"/>
      <c r="B290" s="1"/>
      <c r="C290" s="36"/>
      <c r="D290" s="209"/>
      <c r="E290" s="210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6"/>
        <v>0</v>
      </c>
      <c r="I290" s="12"/>
    </row>
    <row r="291" spans="1:9" ht="12.4" hidden="1" customHeight="1">
      <c r="A291" s="11"/>
      <c r="B291" s="1"/>
      <c r="C291" s="36"/>
      <c r="D291" s="209"/>
      <c r="E291" s="210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6"/>
        <v>0</v>
      </c>
      <c r="I291" s="12"/>
    </row>
    <row r="292" spans="1:9" ht="12.4" hidden="1" customHeight="1">
      <c r="A292" s="11"/>
      <c r="B292" s="1"/>
      <c r="C292" s="36"/>
      <c r="D292" s="209"/>
      <c r="E292" s="210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6"/>
        <v>0</v>
      </c>
      <c r="I292" s="12"/>
    </row>
    <row r="293" spans="1:9" ht="12.4" hidden="1" customHeight="1">
      <c r="A293" s="11"/>
      <c r="B293" s="1"/>
      <c r="C293" s="36"/>
      <c r="D293" s="209"/>
      <c r="E293" s="210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6"/>
        <v>0</v>
      </c>
      <c r="I293" s="12"/>
    </row>
    <row r="294" spans="1:9" ht="12.4" hidden="1" customHeight="1">
      <c r="A294" s="11"/>
      <c r="B294" s="1"/>
      <c r="C294" s="36"/>
      <c r="D294" s="209"/>
      <c r="E294" s="210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6"/>
        <v>0</v>
      </c>
      <c r="I294" s="12"/>
    </row>
    <row r="295" spans="1:9" ht="12.4" hidden="1" customHeight="1">
      <c r="A295" s="11"/>
      <c r="B295" s="1"/>
      <c r="C295" s="36"/>
      <c r="D295" s="209"/>
      <c r="E295" s="210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6"/>
        <v>0</v>
      </c>
      <c r="I295" s="12"/>
    </row>
    <row r="296" spans="1:9" ht="12.4" hidden="1" customHeight="1">
      <c r="A296" s="11"/>
      <c r="B296" s="1"/>
      <c r="C296" s="36"/>
      <c r="D296" s="209"/>
      <c r="E296" s="210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6"/>
      <c r="D297" s="209"/>
      <c r="E297" s="210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6"/>
      <c r="D298" s="209"/>
      <c r="E298" s="210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.4" hidden="1" customHeight="1">
      <c r="A299" s="11"/>
      <c r="B299" s="1"/>
      <c r="C299" s="36"/>
      <c r="D299" s="209"/>
      <c r="E299" s="210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6"/>
      <c r="D300" s="209"/>
      <c r="E300" s="210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6"/>
      <c r="D301" s="209"/>
      <c r="E301" s="210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6"/>
      <c r="D302" s="209"/>
      <c r="E302" s="210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7"/>
      <c r="D303" s="209"/>
      <c r="E303" s="210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7"/>
      <c r="D304" s="209"/>
      <c r="E304" s="210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6"/>
        <v>0</v>
      </c>
      <c r="I304" s="12"/>
    </row>
    <row r="305" spans="1:9" ht="12.4" hidden="1" customHeight="1">
      <c r="A305" s="11"/>
      <c r="B305" s="1"/>
      <c r="C305" s="36"/>
      <c r="D305" s="209"/>
      <c r="E305" s="210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209"/>
      <c r="E306" s="210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ref="H306:H343" si="7">ROUND(IF(ISNUMBER(B306), G306*B306, 0),5)</f>
        <v>0</v>
      </c>
      <c r="I306" s="12"/>
    </row>
    <row r="307" spans="1:9" ht="12.4" hidden="1" customHeight="1">
      <c r="A307" s="11"/>
      <c r="B307" s="1"/>
      <c r="C307" s="36"/>
      <c r="D307" s="209"/>
      <c r="E307" s="210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7"/>
        <v>0</v>
      </c>
      <c r="I307" s="12"/>
    </row>
    <row r="308" spans="1:9" ht="12.4" hidden="1" customHeight="1">
      <c r="A308" s="11"/>
      <c r="B308" s="1"/>
      <c r="C308" s="36"/>
      <c r="D308" s="209"/>
      <c r="E308" s="210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7"/>
        <v>0</v>
      </c>
      <c r="I308" s="12"/>
    </row>
    <row r="309" spans="1:9" ht="12.4" hidden="1" customHeight="1">
      <c r="A309" s="11"/>
      <c r="B309" s="1"/>
      <c r="C309" s="36"/>
      <c r="D309" s="209"/>
      <c r="E309" s="210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7"/>
        <v>0</v>
      </c>
      <c r="I309" s="12"/>
    </row>
    <row r="310" spans="1:9" ht="12.4" hidden="1" customHeight="1">
      <c r="A310" s="11"/>
      <c r="B310" s="1"/>
      <c r="C310" s="36"/>
      <c r="D310" s="209"/>
      <c r="E310" s="210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7"/>
        <v>0</v>
      </c>
      <c r="I310" s="12"/>
    </row>
    <row r="311" spans="1:9" ht="12.4" hidden="1" customHeight="1">
      <c r="A311" s="11"/>
      <c r="B311" s="1"/>
      <c r="C311" s="36"/>
      <c r="D311" s="209"/>
      <c r="E311" s="210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7"/>
        <v>0</v>
      </c>
      <c r="I311" s="12"/>
    </row>
    <row r="312" spans="1:9" ht="12.4" hidden="1" customHeight="1">
      <c r="A312" s="11"/>
      <c r="B312" s="1"/>
      <c r="C312" s="36"/>
      <c r="D312" s="209"/>
      <c r="E312" s="210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7"/>
        <v>0</v>
      </c>
      <c r="I312" s="12"/>
    </row>
    <row r="313" spans="1:9" ht="12.4" hidden="1" customHeight="1">
      <c r="A313" s="11"/>
      <c r="B313" s="1"/>
      <c r="C313" s="36"/>
      <c r="D313" s="209"/>
      <c r="E313" s="210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7"/>
        <v>0</v>
      </c>
      <c r="I313" s="12"/>
    </row>
    <row r="314" spans="1:9" ht="12.4" hidden="1" customHeight="1">
      <c r="A314" s="11"/>
      <c r="B314" s="1"/>
      <c r="C314" s="36"/>
      <c r="D314" s="209"/>
      <c r="E314" s="210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7"/>
        <v>0</v>
      </c>
      <c r="I314" s="12"/>
    </row>
    <row r="315" spans="1:9" ht="12.4" hidden="1" customHeight="1">
      <c r="A315" s="11"/>
      <c r="B315" s="1"/>
      <c r="C315" s="36"/>
      <c r="D315" s="209"/>
      <c r="E315" s="210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7"/>
        <v>0</v>
      </c>
      <c r="I315" s="12"/>
    </row>
    <row r="316" spans="1:9" ht="12.4" hidden="1" customHeight="1">
      <c r="A316" s="11"/>
      <c r="B316" s="1"/>
      <c r="C316" s="37"/>
      <c r="D316" s="209"/>
      <c r="E316" s="210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7"/>
        <v>0</v>
      </c>
      <c r="I316" s="12"/>
    </row>
    <row r="317" spans="1:9" ht="12" hidden="1" customHeight="1">
      <c r="A317" s="11"/>
      <c r="B317" s="1"/>
      <c r="C317" s="36"/>
      <c r="D317" s="209"/>
      <c r="E317" s="210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7"/>
        <v>0</v>
      </c>
      <c r="I317" s="12"/>
    </row>
    <row r="318" spans="1:9" ht="12.4" hidden="1" customHeight="1">
      <c r="A318" s="11"/>
      <c r="B318" s="1"/>
      <c r="C318" s="36"/>
      <c r="D318" s="209"/>
      <c r="E318" s="210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7"/>
        <v>0</v>
      </c>
      <c r="I318" s="12"/>
    </row>
    <row r="319" spans="1:9" ht="12.4" hidden="1" customHeight="1">
      <c r="A319" s="11"/>
      <c r="B319" s="1"/>
      <c r="C319" s="36"/>
      <c r="D319" s="209"/>
      <c r="E319" s="210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7"/>
        <v>0</v>
      </c>
      <c r="I319" s="12"/>
    </row>
    <row r="320" spans="1:9" ht="12.4" hidden="1" customHeight="1">
      <c r="A320" s="11"/>
      <c r="B320" s="1"/>
      <c r="C320" s="36"/>
      <c r="D320" s="209"/>
      <c r="E320" s="210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7"/>
        <v>0</v>
      </c>
      <c r="I320" s="12"/>
    </row>
    <row r="321" spans="1:9" ht="12.4" hidden="1" customHeight="1">
      <c r="A321" s="11"/>
      <c r="B321" s="1"/>
      <c r="C321" s="36"/>
      <c r="D321" s="209"/>
      <c r="E321" s="210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7"/>
        <v>0</v>
      </c>
      <c r="I321" s="12"/>
    </row>
    <row r="322" spans="1:9" ht="12.4" hidden="1" customHeight="1">
      <c r="A322" s="11"/>
      <c r="B322" s="1"/>
      <c r="C322" s="36"/>
      <c r="D322" s="209"/>
      <c r="E322" s="210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7"/>
        <v>0</v>
      </c>
      <c r="I322" s="12"/>
    </row>
    <row r="323" spans="1:9" ht="12.4" hidden="1" customHeight="1">
      <c r="A323" s="11"/>
      <c r="B323" s="1"/>
      <c r="C323" s="36"/>
      <c r="D323" s="209"/>
      <c r="E323" s="210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7"/>
        <v>0</v>
      </c>
      <c r="I323" s="12"/>
    </row>
    <row r="324" spans="1:9" ht="12.4" hidden="1" customHeight="1">
      <c r="A324" s="11"/>
      <c r="B324" s="1"/>
      <c r="C324" s="36"/>
      <c r="D324" s="209"/>
      <c r="E324" s="210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7"/>
        <v>0</v>
      </c>
      <c r="I324" s="12"/>
    </row>
    <row r="325" spans="1:9" ht="12.4" hidden="1" customHeight="1">
      <c r="A325" s="11"/>
      <c r="B325" s="1"/>
      <c r="C325" s="36"/>
      <c r="D325" s="209"/>
      <c r="E325" s="210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7"/>
        <v>0</v>
      </c>
      <c r="I325" s="12"/>
    </row>
    <row r="326" spans="1:9" ht="12.4" hidden="1" customHeight="1">
      <c r="A326" s="11"/>
      <c r="B326" s="1"/>
      <c r="C326" s="36"/>
      <c r="D326" s="209"/>
      <c r="E326" s="210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7"/>
        <v>0</v>
      </c>
      <c r="I326" s="12"/>
    </row>
    <row r="327" spans="1:9" ht="12.4" hidden="1" customHeight="1">
      <c r="A327" s="11"/>
      <c r="B327" s="1"/>
      <c r="C327" s="36"/>
      <c r="D327" s="209"/>
      <c r="E327" s="210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7"/>
        <v>0</v>
      </c>
      <c r="I327" s="12"/>
    </row>
    <row r="328" spans="1:9" ht="12.4" hidden="1" customHeight="1">
      <c r="A328" s="11"/>
      <c r="B328" s="1"/>
      <c r="C328" s="36"/>
      <c r="D328" s="209"/>
      <c r="E328" s="210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7"/>
        <v>0</v>
      </c>
      <c r="I328" s="12"/>
    </row>
    <row r="329" spans="1:9" ht="12.4" hidden="1" customHeight="1">
      <c r="A329" s="11"/>
      <c r="B329" s="1"/>
      <c r="C329" s="36"/>
      <c r="D329" s="209"/>
      <c r="E329" s="210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7"/>
        <v>0</v>
      </c>
      <c r="I329" s="12"/>
    </row>
    <row r="330" spans="1:9" ht="12.4" hidden="1" customHeight="1">
      <c r="A330" s="11"/>
      <c r="B330" s="1"/>
      <c r="C330" s="36"/>
      <c r="D330" s="209"/>
      <c r="E330" s="210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7"/>
        <v>0</v>
      </c>
      <c r="I330" s="12"/>
    </row>
    <row r="331" spans="1:9" ht="12.4" hidden="1" customHeight="1">
      <c r="A331" s="11"/>
      <c r="B331" s="1"/>
      <c r="C331" s="36"/>
      <c r="D331" s="209"/>
      <c r="E331" s="210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7"/>
        <v>0</v>
      </c>
      <c r="I331" s="12"/>
    </row>
    <row r="332" spans="1:9" ht="12.4" hidden="1" customHeight="1">
      <c r="A332" s="11"/>
      <c r="B332" s="1"/>
      <c r="C332" s="36"/>
      <c r="D332" s="209"/>
      <c r="E332" s="210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7"/>
        <v>0</v>
      </c>
      <c r="I332" s="12"/>
    </row>
    <row r="333" spans="1:9" ht="12.4" hidden="1" customHeight="1">
      <c r="A333" s="11"/>
      <c r="B333" s="1"/>
      <c r="C333" s="36"/>
      <c r="D333" s="209"/>
      <c r="E333" s="210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7"/>
        <v>0</v>
      </c>
      <c r="I333" s="12"/>
    </row>
    <row r="334" spans="1:9" ht="12.4" hidden="1" customHeight="1">
      <c r="A334" s="11"/>
      <c r="B334" s="1"/>
      <c r="C334" s="36"/>
      <c r="D334" s="209"/>
      <c r="E334" s="210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6"/>
      <c r="D335" s="209"/>
      <c r="E335" s="210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6"/>
      <c r="D336" s="209"/>
      <c r="E336" s="210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6"/>
      <c r="D337" s="209"/>
      <c r="E337" s="210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6"/>
      <c r="D338" s="209"/>
      <c r="E338" s="210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6"/>
      <c r="D339" s="209"/>
      <c r="E339" s="210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6"/>
      <c r="D340" s="209"/>
      <c r="E340" s="210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6"/>
      <c r="D341" s="209"/>
      <c r="E341" s="210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6"/>
      <c r="D342" s="209"/>
      <c r="E342" s="210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6"/>
      <c r="D343" s="209"/>
      <c r="E343" s="210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7"/>
        <v>0</v>
      </c>
      <c r="I343" s="12"/>
    </row>
    <row r="344" spans="1:9" ht="12.4" hidden="1" customHeight="1">
      <c r="A344" s="11"/>
      <c r="B344" s="1"/>
      <c r="C344" s="37"/>
      <c r="D344" s="209"/>
      <c r="E344" s="210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>ROUND(IF(ISNUMBER(B344), G344*B344, 0),5)</f>
        <v>0</v>
      </c>
      <c r="I344" s="12"/>
    </row>
    <row r="345" spans="1:9" ht="12" hidden="1" customHeight="1">
      <c r="A345" s="11"/>
      <c r="B345" s="1"/>
      <c r="C345" s="36"/>
      <c r="D345" s="209"/>
      <c r="E345" s="210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ref="H345:H395" si="8">ROUND(IF(ISNUMBER(B345), G345*B345, 0),5)</f>
        <v>0</v>
      </c>
      <c r="I345" s="12"/>
    </row>
    <row r="346" spans="1:9" ht="12.4" hidden="1" customHeight="1">
      <c r="A346" s="11"/>
      <c r="B346" s="1"/>
      <c r="C346" s="36"/>
      <c r="D346" s="209"/>
      <c r="E346" s="210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8"/>
        <v>0</v>
      </c>
      <c r="I346" s="12"/>
    </row>
    <row r="347" spans="1:9" ht="12.4" hidden="1" customHeight="1">
      <c r="A347" s="11"/>
      <c r="B347" s="1"/>
      <c r="C347" s="36"/>
      <c r="D347" s="209"/>
      <c r="E347" s="210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8"/>
        <v>0</v>
      </c>
      <c r="I347" s="12"/>
    </row>
    <row r="348" spans="1:9" ht="12.4" hidden="1" customHeight="1">
      <c r="A348" s="11"/>
      <c r="B348" s="1"/>
      <c r="C348" s="36"/>
      <c r="D348" s="209"/>
      <c r="E348" s="210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8"/>
        <v>0</v>
      </c>
      <c r="I348" s="12"/>
    </row>
    <row r="349" spans="1:9" ht="12.4" hidden="1" customHeight="1">
      <c r="A349" s="11"/>
      <c r="B349" s="1"/>
      <c r="C349" s="36"/>
      <c r="D349" s="209"/>
      <c r="E349" s="210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8"/>
        <v>0</v>
      </c>
      <c r="I349" s="12"/>
    </row>
    <row r="350" spans="1:9" ht="12.4" hidden="1" customHeight="1">
      <c r="A350" s="11"/>
      <c r="B350" s="1"/>
      <c r="C350" s="36"/>
      <c r="D350" s="209"/>
      <c r="E350" s="210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8"/>
        <v>0</v>
      </c>
      <c r="I350" s="12"/>
    </row>
    <row r="351" spans="1:9" ht="12.4" hidden="1" customHeight="1">
      <c r="A351" s="11"/>
      <c r="B351" s="1"/>
      <c r="C351" s="36"/>
      <c r="D351" s="209"/>
      <c r="E351" s="210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8"/>
        <v>0</v>
      </c>
      <c r="I351" s="12"/>
    </row>
    <row r="352" spans="1:9" ht="12.4" hidden="1" customHeight="1">
      <c r="A352" s="11"/>
      <c r="B352" s="1"/>
      <c r="C352" s="36"/>
      <c r="D352" s="209"/>
      <c r="E352" s="210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8"/>
        <v>0</v>
      </c>
      <c r="I352" s="12"/>
    </row>
    <row r="353" spans="1:9" ht="12.4" hidden="1" customHeight="1">
      <c r="A353" s="11"/>
      <c r="B353" s="1"/>
      <c r="C353" s="36"/>
      <c r="D353" s="209"/>
      <c r="E353" s="210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8"/>
        <v>0</v>
      </c>
      <c r="I353" s="12"/>
    </row>
    <row r="354" spans="1:9" ht="12.4" hidden="1" customHeight="1">
      <c r="A354" s="11"/>
      <c r="B354" s="1"/>
      <c r="C354" s="36"/>
      <c r="D354" s="209"/>
      <c r="E354" s="210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8"/>
        <v>0</v>
      </c>
      <c r="I354" s="12"/>
    </row>
    <row r="355" spans="1:9" ht="12.4" hidden="1" customHeight="1">
      <c r="A355" s="11"/>
      <c r="B355" s="1"/>
      <c r="C355" s="36"/>
      <c r="D355" s="209"/>
      <c r="E355" s="210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8"/>
        <v>0</v>
      </c>
      <c r="I355" s="12"/>
    </row>
    <row r="356" spans="1:9" ht="12.4" hidden="1" customHeight="1">
      <c r="A356" s="11"/>
      <c r="B356" s="1"/>
      <c r="C356" s="36"/>
      <c r="D356" s="209"/>
      <c r="E356" s="210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8"/>
        <v>0</v>
      </c>
      <c r="I356" s="12"/>
    </row>
    <row r="357" spans="1:9" ht="12.4" hidden="1" customHeight="1">
      <c r="A357" s="11"/>
      <c r="B357" s="1"/>
      <c r="C357" s="36"/>
      <c r="D357" s="209"/>
      <c r="E357" s="210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8"/>
        <v>0</v>
      </c>
      <c r="I357" s="12"/>
    </row>
    <row r="358" spans="1:9" ht="12.4" hidden="1" customHeight="1">
      <c r="A358" s="11"/>
      <c r="B358" s="1"/>
      <c r="C358" s="36"/>
      <c r="D358" s="209"/>
      <c r="E358" s="210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8"/>
        <v>0</v>
      </c>
      <c r="I358" s="12"/>
    </row>
    <row r="359" spans="1:9" ht="12.4" hidden="1" customHeight="1">
      <c r="A359" s="11"/>
      <c r="B359" s="1"/>
      <c r="C359" s="36"/>
      <c r="D359" s="209"/>
      <c r="E359" s="210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8"/>
        <v>0</v>
      </c>
      <c r="I359" s="12"/>
    </row>
    <row r="360" spans="1:9" ht="12.4" hidden="1" customHeight="1">
      <c r="A360" s="11"/>
      <c r="B360" s="1"/>
      <c r="C360" s="36"/>
      <c r="D360" s="209"/>
      <c r="E360" s="210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8"/>
        <v>0</v>
      </c>
      <c r="I360" s="12"/>
    </row>
    <row r="361" spans="1:9" ht="12.4" hidden="1" customHeight="1">
      <c r="A361" s="11"/>
      <c r="B361" s="1"/>
      <c r="C361" s="36"/>
      <c r="D361" s="209"/>
      <c r="E361" s="210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8"/>
        <v>0</v>
      </c>
      <c r="I361" s="12"/>
    </row>
    <row r="362" spans="1:9" ht="12.4" hidden="1" customHeight="1">
      <c r="A362" s="11"/>
      <c r="B362" s="1"/>
      <c r="C362" s="36"/>
      <c r="D362" s="209"/>
      <c r="E362" s="210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8"/>
        <v>0</v>
      </c>
      <c r="I362" s="12"/>
    </row>
    <row r="363" spans="1:9" ht="12.4" hidden="1" customHeight="1">
      <c r="A363" s="11"/>
      <c r="B363" s="1"/>
      <c r="C363" s="36"/>
      <c r="D363" s="209"/>
      <c r="E363" s="210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8"/>
        <v>0</v>
      </c>
      <c r="I363" s="12"/>
    </row>
    <row r="364" spans="1:9" ht="12.4" hidden="1" customHeight="1">
      <c r="A364" s="11"/>
      <c r="B364" s="1"/>
      <c r="C364" s="36"/>
      <c r="D364" s="209"/>
      <c r="E364" s="210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8"/>
        <v>0</v>
      </c>
      <c r="I364" s="12"/>
    </row>
    <row r="365" spans="1:9" ht="12.4" hidden="1" customHeight="1">
      <c r="A365" s="11"/>
      <c r="B365" s="1"/>
      <c r="C365" s="36"/>
      <c r="D365" s="209"/>
      <c r="E365" s="210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8"/>
        <v>0</v>
      </c>
      <c r="I365" s="12"/>
    </row>
    <row r="366" spans="1:9" ht="12.4" hidden="1" customHeight="1">
      <c r="A366" s="11"/>
      <c r="B366" s="1"/>
      <c r="C366" s="36"/>
      <c r="D366" s="209"/>
      <c r="E366" s="210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8"/>
        <v>0</v>
      </c>
      <c r="I366" s="12"/>
    </row>
    <row r="367" spans="1:9" ht="12.4" hidden="1" customHeight="1">
      <c r="A367" s="11"/>
      <c r="B367" s="1"/>
      <c r="C367" s="36"/>
      <c r="D367" s="209"/>
      <c r="E367" s="210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8"/>
        <v>0</v>
      </c>
      <c r="I367" s="12"/>
    </row>
    <row r="368" spans="1:9" ht="12.4" hidden="1" customHeight="1">
      <c r="A368" s="11"/>
      <c r="B368" s="1"/>
      <c r="C368" s="37"/>
      <c r="D368" s="209"/>
      <c r="E368" s="210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8"/>
        <v>0</v>
      </c>
      <c r="I368" s="12"/>
    </row>
    <row r="369" spans="1:9" ht="12" hidden="1" customHeight="1">
      <c r="A369" s="11"/>
      <c r="B369" s="1"/>
      <c r="C369" s="36"/>
      <c r="D369" s="209"/>
      <c r="E369" s="210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8"/>
        <v>0</v>
      </c>
      <c r="I369" s="12"/>
    </row>
    <row r="370" spans="1:9" ht="12.4" hidden="1" customHeight="1">
      <c r="A370" s="11"/>
      <c r="B370" s="1"/>
      <c r="C370" s="36"/>
      <c r="D370" s="209"/>
      <c r="E370" s="210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8"/>
        <v>0</v>
      </c>
      <c r="I370" s="12"/>
    </row>
    <row r="371" spans="1:9" ht="12.4" hidden="1" customHeight="1">
      <c r="A371" s="11"/>
      <c r="B371" s="1"/>
      <c r="C371" s="36"/>
      <c r="D371" s="209"/>
      <c r="E371" s="210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8"/>
        <v>0</v>
      </c>
      <c r="I371" s="12"/>
    </row>
    <row r="372" spans="1:9" ht="12.4" hidden="1" customHeight="1">
      <c r="A372" s="11"/>
      <c r="B372" s="1"/>
      <c r="C372" s="36"/>
      <c r="D372" s="209"/>
      <c r="E372" s="210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8"/>
        <v>0</v>
      </c>
      <c r="I372" s="12"/>
    </row>
    <row r="373" spans="1:9" ht="12.4" hidden="1" customHeight="1">
      <c r="A373" s="11"/>
      <c r="B373" s="1"/>
      <c r="C373" s="36"/>
      <c r="D373" s="209"/>
      <c r="E373" s="210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8"/>
        <v>0</v>
      </c>
      <c r="I373" s="12"/>
    </row>
    <row r="374" spans="1:9" ht="12.4" hidden="1" customHeight="1">
      <c r="A374" s="11"/>
      <c r="B374" s="1"/>
      <c r="C374" s="36"/>
      <c r="D374" s="209"/>
      <c r="E374" s="210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8"/>
        <v>0</v>
      </c>
      <c r="I374" s="12"/>
    </row>
    <row r="375" spans="1:9" ht="12.4" hidden="1" customHeight="1">
      <c r="A375" s="11"/>
      <c r="B375" s="1"/>
      <c r="C375" s="36"/>
      <c r="D375" s="209"/>
      <c r="E375" s="210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8"/>
        <v>0</v>
      </c>
      <c r="I375" s="12"/>
    </row>
    <row r="376" spans="1:9" ht="12.4" hidden="1" customHeight="1">
      <c r="A376" s="11"/>
      <c r="B376" s="1"/>
      <c r="C376" s="36"/>
      <c r="D376" s="209"/>
      <c r="E376" s="210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8"/>
        <v>0</v>
      </c>
      <c r="I376" s="12"/>
    </row>
    <row r="377" spans="1:9" ht="12.4" hidden="1" customHeight="1">
      <c r="A377" s="11"/>
      <c r="B377" s="1"/>
      <c r="C377" s="36"/>
      <c r="D377" s="209"/>
      <c r="E377" s="210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8"/>
        <v>0</v>
      </c>
      <c r="I377" s="12"/>
    </row>
    <row r="378" spans="1:9" ht="12.4" hidden="1" customHeight="1">
      <c r="A378" s="11"/>
      <c r="B378" s="1"/>
      <c r="C378" s="36"/>
      <c r="D378" s="209"/>
      <c r="E378" s="210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8"/>
        <v>0</v>
      </c>
      <c r="I378" s="12"/>
    </row>
    <row r="379" spans="1:9" ht="12.4" hidden="1" customHeight="1">
      <c r="A379" s="11"/>
      <c r="B379" s="1"/>
      <c r="C379" s="36"/>
      <c r="D379" s="209"/>
      <c r="E379" s="210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8"/>
        <v>0</v>
      </c>
      <c r="I379" s="12"/>
    </row>
    <row r="380" spans="1:9" ht="12.4" hidden="1" customHeight="1">
      <c r="A380" s="11"/>
      <c r="B380" s="1"/>
      <c r="C380" s="36"/>
      <c r="D380" s="209"/>
      <c r="E380" s="210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8"/>
        <v>0</v>
      </c>
      <c r="I380" s="12"/>
    </row>
    <row r="381" spans="1:9" ht="12.4" hidden="1" customHeight="1">
      <c r="A381" s="11"/>
      <c r="B381" s="1"/>
      <c r="C381" s="36"/>
      <c r="D381" s="209"/>
      <c r="E381" s="210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8"/>
        <v>0</v>
      </c>
      <c r="I381" s="12"/>
    </row>
    <row r="382" spans="1:9" ht="12.4" hidden="1" customHeight="1">
      <c r="A382" s="11"/>
      <c r="B382" s="1"/>
      <c r="C382" s="36"/>
      <c r="D382" s="209"/>
      <c r="E382" s="210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8"/>
        <v>0</v>
      </c>
      <c r="I382" s="12"/>
    </row>
    <row r="383" spans="1:9" ht="12.4" hidden="1" customHeight="1">
      <c r="A383" s="11"/>
      <c r="B383" s="1"/>
      <c r="C383" s="36"/>
      <c r="D383" s="209"/>
      <c r="E383" s="210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8"/>
        <v>0</v>
      </c>
      <c r="I383" s="12"/>
    </row>
    <row r="384" spans="1:9" ht="12.4" hidden="1" customHeight="1">
      <c r="A384" s="11"/>
      <c r="B384" s="1"/>
      <c r="C384" s="36"/>
      <c r="D384" s="209"/>
      <c r="E384" s="210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8"/>
        <v>0</v>
      </c>
      <c r="I384" s="12"/>
    </row>
    <row r="385" spans="1:9" ht="12.4" hidden="1" customHeight="1">
      <c r="A385" s="11"/>
      <c r="B385" s="1"/>
      <c r="C385" s="36"/>
      <c r="D385" s="209"/>
      <c r="E385" s="210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8"/>
        <v>0</v>
      </c>
      <c r="I385" s="12"/>
    </row>
    <row r="386" spans="1:9" ht="12.4" hidden="1" customHeight="1">
      <c r="A386" s="11"/>
      <c r="B386" s="1"/>
      <c r="C386" s="36"/>
      <c r="D386" s="209"/>
      <c r="E386" s="210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6"/>
      <c r="D387" s="209"/>
      <c r="E387" s="210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6"/>
      <c r="D388" s="209"/>
      <c r="E388" s="210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6"/>
      <c r="D389" s="209"/>
      <c r="E389" s="210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6"/>
      <c r="D390" s="209"/>
      <c r="E390" s="210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6"/>
      <c r="D391" s="209"/>
      <c r="E391" s="210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6"/>
      <c r="D392" s="209"/>
      <c r="E392" s="210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6"/>
      <c r="D393" s="209"/>
      <c r="E393" s="210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6"/>
      <c r="D394" s="209"/>
      <c r="E394" s="210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6"/>
      <c r="D395" s="209"/>
      <c r="E395" s="210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8"/>
        <v>0</v>
      </c>
      <c r="I395" s="12"/>
    </row>
    <row r="396" spans="1:9" ht="12.4" hidden="1" customHeight="1">
      <c r="A396" s="11"/>
      <c r="B396" s="1"/>
      <c r="C396" s="37"/>
      <c r="D396" s="209"/>
      <c r="E396" s="210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>ROUND(IF(ISNUMBER(B396), G396*B396, 0),5)</f>
        <v>0</v>
      </c>
      <c r="I396" s="12"/>
    </row>
    <row r="397" spans="1:9" ht="12" hidden="1" customHeight="1">
      <c r="A397" s="11"/>
      <c r="B397" s="1"/>
      <c r="C397" s="36"/>
      <c r="D397" s="209"/>
      <c r="E397" s="210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ref="H397:H451" si="9">ROUND(IF(ISNUMBER(B397), G397*B397, 0),5)</f>
        <v>0</v>
      </c>
      <c r="I397" s="12"/>
    </row>
    <row r="398" spans="1:9" ht="12.4" hidden="1" customHeight="1">
      <c r="A398" s="11"/>
      <c r="B398" s="1"/>
      <c r="C398" s="36"/>
      <c r="D398" s="209"/>
      <c r="E398" s="210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9"/>
        <v>0</v>
      </c>
      <c r="I398" s="12"/>
    </row>
    <row r="399" spans="1:9" ht="12.4" hidden="1" customHeight="1">
      <c r="A399" s="11"/>
      <c r="B399" s="1"/>
      <c r="C399" s="36"/>
      <c r="D399" s="209"/>
      <c r="E399" s="210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9"/>
        <v>0</v>
      </c>
      <c r="I399" s="12"/>
    </row>
    <row r="400" spans="1:9" ht="12.4" hidden="1" customHeight="1">
      <c r="A400" s="11"/>
      <c r="B400" s="1"/>
      <c r="C400" s="36"/>
      <c r="D400" s="209"/>
      <c r="E400" s="210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9"/>
        <v>0</v>
      </c>
      <c r="I400" s="12"/>
    </row>
    <row r="401" spans="1:9" ht="12.4" hidden="1" customHeight="1">
      <c r="A401" s="11"/>
      <c r="B401" s="1"/>
      <c r="C401" s="36"/>
      <c r="D401" s="209"/>
      <c r="E401" s="210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9"/>
        <v>0</v>
      </c>
      <c r="I401" s="12"/>
    </row>
    <row r="402" spans="1:9" ht="12.4" hidden="1" customHeight="1">
      <c r="A402" s="11"/>
      <c r="B402" s="1"/>
      <c r="C402" s="36"/>
      <c r="D402" s="209"/>
      <c r="E402" s="210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9"/>
        <v>0</v>
      </c>
      <c r="I402" s="12"/>
    </row>
    <row r="403" spans="1:9" ht="12.4" hidden="1" customHeight="1">
      <c r="A403" s="11"/>
      <c r="B403" s="1"/>
      <c r="C403" s="36"/>
      <c r="D403" s="209"/>
      <c r="E403" s="210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9"/>
        <v>0</v>
      </c>
      <c r="I403" s="12"/>
    </row>
    <row r="404" spans="1:9" ht="12.4" hidden="1" customHeight="1">
      <c r="A404" s="11"/>
      <c r="B404" s="1"/>
      <c r="C404" s="36"/>
      <c r="D404" s="209"/>
      <c r="E404" s="210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9"/>
        <v>0</v>
      </c>
      <c r="I404" s="12"/>
    </row>
    <row r="405" spans="1:9" ht="12.4" hidden="1" customHeight="1">
      <c r="A405" s="11"/>
      <c r="B405" s="1"/>
      <c r="C405" s="36"/>
      <c r="D405" s="209"/>
      <c r="E405" s="210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9"/>
        <v>0</v>
      </c>
      <c r="I405" s="12"/>
    </row>
    <row r="406" spans="1:9" ht="12.4" hidden="1" customHeight="1">
      <c r="A406" s="11"/>
      <c r="B406" s="1"/>
      <c r="C406" s="36"/>
      <c r="D406" s="209"/>
      <c r="E406" s="210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9"/>
        <v>0</v>
      </c>
      <c r="I406" s="12"/>
    </row>
    <row r="407" spans="1:9" ht="12.4" hidden="1" customHeight="1">
      <c r="A407" s="11"/>
      <c r="B407" s="1"/>
      <c r="C407" s="36"/>
      <c r="D407" s="209"/>
      <c r="E407" s="210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9"/>
        <v>0</v>
      </c>
      <c r="I407" s="12"/>
    </row>
    <row r="408" spans="1:9" ht="12.4" hidden="1" customHeight="1">
      <c r="A408" s="11"/>
      <c r="B408" s="1"/>
      <c r="C408" s="36"/>
      <c r="D408" s="209"/>
      <c r="E408" s="210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9"/>
        <v>0</v>
      </c>
      <c r="I408" s="12"/>
    </row>
    <row r="409" spans="1:9" ht="12.4" hidden="1" customHeight="1">
      <c r="A409" s="11"/>
      <c r="B409" s="1"/>
      <c r="C409" s="36"/>
      <c r="D409" s="209"/>
      <c r="E409" s="210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9"/>
        <v>0</v>
      </c>
      <c r="I409" s="12"/>
    </row>
    <row r="410" spans="1:9" ht="12.4" hidden="1" customHeight="1">
      <c r="A410" s="11"/>
      <c r="B410" s="1"/>
      <c r="C410" s="36"/>
      <c r="D410" s="209"/>
      <c r="E410" s="210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9"/>
        <v>0</v>
      </c>
      <c r="I410" s="12"/>
    </row>
    <row r="411" spans="1:9" ht="12.4" hidden="1" customHeight="1">
      <c r="A411" s="11"/>
      <c r="B411" s="1"/>
      <c r="C411" s="36"/>
      <c r="D411" s="209"/>
      <c r="E411" s="210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9"/>
        <v>0</v>
      </c>
      <c r="I411" s="12"/>
    </row>
    <row r="412" spans="1:9" ht="12.4" hidden="1" customHeight="1">
      <c r="A412" s="11"/>
      <c r="B412" s="1"/>
      <c r="C412" s="37"/>
      <c r="D412" s="209"/>
      <c r="E412" s="210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9"/>
        <v>0</v>
      </c>
      <c r="I412" s="12"/>
    </row>
    <row r="413" spans="1:9" ht="12.4" hidden="1" customHeight="1">
      <c r="A413" s="11"/>
      <c r="B413" s="1"/>
      <c r="C413" s="37"/>
      <c r="D413" s="209"/>
      <c r="E413" s="210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9"/>
        <v>0</v>
      </c>
      <c r="I413" s="12"/>
    </row>
    <row r="414" spans="1:9" ht="12.4" hidden="1" customHeight="1">
      <c r="A414" s="11"/>
      <c r="B414" s="1"/>
      <c r="C414" s="36"/>
      <c r="D414" s="209"/>
      <c r="E414" s="210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9"/>
        <v>0</v>
      </c>
      <c r="I414" s="12"/>
    </row>
    <row r="415" spans="1:9" ht="12.4" hidden="1" customHeight="1">
      <c r="A415" s="11"/>
      <c r="B415" s="1"/>
      <c r="C415" s="36"/>
      <c r="D415" s="209"/>
      <c r="E415" s="210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9"/>
        <v>0</v>
      </c>
      <c r="I415" s="12"/>
    </row>
    <row r="416" spans="1:9" ht="12.4" hidden="1" customHeight="1">
      <c r="A416" s="11"/>
      <c r="B416" s="1"/>
      <c r="C416" s="36"/>
      <c r="D416" s="209"/>
      <c r="E416" s="210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9"/>
        <v>0</v>
      </c>
      <c r="I416" s="12"/>
    </row>
    <row r="417" spans="1:9" ht="12.4" hidden="1" customHeight="1">
      <c r="A417" s="11"/>
      <c r="B417" s="1"/>
      <c r="C417" s="36"/>
      <c r="D417" s="209"/>
      <c r="E417" s="210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9"/>
        <v>0</v>
      </c>
      <c r="I417" s="12"/>
    </row>
    <row r="418" spans="1:9" ht="12.4" hidden="1" customHeight="1">
      <c r="A418" s="11"/>
      <c r="B418" s="1"/>
      <c r="C418" s="36"/>
      <c r="D418" s="209"/>
      <c r="E418" s="210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9"/>
        <v>0</v>
      </c>
      <c r="I418" s="12"/>
    </row>
    <row r="419" spans="1:9" ht="12.4" hidden="1" customHeight="1">
      <c r="A419" s="11"/>
      <c r="B419" s="1"/>
      <c r="C419" s="36"/>
      <c r="D419" s="209"/>
      <c r="E419" s="210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9"/>
        <v>0</v>
      </c>
      <c r="I419" s="12"/>
    </row>
    <row r="420" spans="1:9" ht="12.4" hidden="1" customHeight="1">
      <c r="A420" s="11"/>
      <c r="B420" s="1"/>
      <c r="C420" s="36"/>
      <c r="D420" s="209"/>
      <c r="E420" s="210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9"/>
        <v>0</v>
      </c>
      <c r="I420" s="12"/>
    </row>
    <row r="421" spans="1:9" ht="12.4" hidden="1" customHeight="1">
      <c r="A421" s="11"/>
      <c r="B421" s="1"/>
      <c r="C421" s="36"/>
      <c r="D421" s="209"/>
      <c r="E421" s="210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9"/>
        <v>0</v>
      </c>
      <c r="I421" s="12"/>
    </row>
    <row r="422" spans="1:9" ht="12.4" hidden="1" customHeight="1">
      <c r="A422" s="11"/>
      <c r="B422" s="1"/>
      <c r="C422" s="36"/>
      <c r="D422" s="209"/>
      <c r="E422" s="210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9"/>
        <v>0</v>
      </c>
      <c r="I422" s="12"/>
    </row>
    <row r="423" spans="1:9" ht="12.4" hidden="1" customHeight="1">
      <c r="A423" s="11"/>
      <c r="B423" s="1"/>
      <c r="C423" s="36"/>
      <c r="D423" s="209"/>
      <c r="E423" s="210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9"/>
        <v>0</v>
      </c>
      <c r="I423" s="12"/>
    </row>
    <row r="424" spans="1:9" ht="12.4" hidden="1" customHeight="1">
      <c r="A424" s="11"/>
      <c r="B424" s="1"/>
      <c r="C424" s="37"/>
      <c r="D424" s="209"/>
      <c r="E424" s="210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9"/>
        <v>0</v>
      </c>
      <c r="I424" s="12"/>
    </row>
    <row r="425" spans="1:9" ht="12" hidden="1" customHeight="1">
      <c r="A425" s="11"/>
      <c r="B425" s="1"/>
      <c r="C425" s="36"/>
      <c r="D425" s="209"/>
      <c r="E425" s="210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9"/>
        <v>0</v>
      </c>
      <c r="I425" s="12"/>
    </row>
    <row r="426" spans="1:9" ht="12.4" hidden="1" customHeight="1">
      <c r="A426" s="11"/>
      <c r="B426" s="1"/>
      <c r="C426" s="36"/>
      <c r="D426" s="209"/>
      <c r="E426" s="210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9"/>
        <v>0</v>
      </c>
      <c r="I426" s="12"/>
    </row>
    <row r="427" spans="1:9" ht="12.4" hidden="1" customHeight="1">
      <c r="A427" s="11"/>
      <c r="B427" s="1"/>
      <c r="C427" s="36"/>
      <c r="D427" s="209"/>
      <c r="E427" s="210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9"/>
        <v>0</v>
      </c>
      <c r="I427" s="12"/>
    </row>
    <row r="428" spans="1:9" ht="12.4" hidden="1" customHeight="1">
      <c r="A428" s="11"/>
      <c r="B428" s="1"/>
      <c r="C428" s="36"/>
      <c r="D428" s="209"/>
      <c r="E428" s="210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9"/>
        <v>0</v>
      </c>
      <c r="I428" s="12"/>
    </row>
    <row r="429" spans="1:9" ht="12.4" hidden="1" customHeight="1">
      <c r="A429" s="11"/>
      <c r="B429" s="1"/>
      <c r="C429" s="36"/>
      <c r="D429" s="209"/>
      <c r="E429" s="210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9"/>
        <v>0</v>
      </c>
      <c r="I429" s="12"/>
    </row>
    <row r="430" spans="1:9" ht="12.4" hidden="1" customHeight="1">
      <c r="A430" s="11"/>
      <c r="B430" s="1"/>
      <c r="C430" s="36"/>
      <c r="D430" s="209"/>
      <c r="E430" s="210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9"/>
        <v>0</v>
      </c>
      <c r="I430" s="12"/>
    </row>
    <row r="431" spans="1:9" ht="12.4" hidden="1" customHeight="1">
      <c r="A431" s="11"/>
      <c r="B431" s="1"/>
      <c r="C431" s="36"/>
      <c r="D431" s="209"/>
      <c r="E431" s="210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9"/>
        <v>0</v>
      </c>
      <c r="I431" s="12"/>
    </row>
    <row r="432" spans="1:9" ht="12.4" hidden="1" customHeight="1">
      <c r="A432" s="11"/>
      <c r="B432" s="1"/>
      <c r="C432" s="36"/>
      <c r="D432" s="209"/>
      <c r="E432" s="210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9"/>
        <v>0</v>
      </c>
      <c r="I432" s="12"/>
    </row>
    <row r="433" spans="1:9" ht="12.4" hidden="1" customHeight="1">
      <c r="A433" s="11"/>
      <c r="B433" s="1"/>
      <c r="C433" s="36"/>
      <c r="D433" s="209"/>
      <c r="E433" s="210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9"/>
        <v>0</v>
      </c>
      <c r="I433" s="12"/>
    </row>
    <row r="434" spans="1:9" ht="12.4" hidden="1" customHeight="1">
      <c r="A434" s="11"/>
      <c r="B434" s="1"/>
      <c r="C434" s="36"/>
      <c r="D434" s="209"/>
      <c r="E434" s="210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9"/>
        <v>0</v>
      </c>
      <c r="I434" s="12"/>
    </row>
    <row r="435" spans="1:9" ht="12.4" hidden="1" customHeight="1">
      <c r="A435" s="11"/>
      <c r="B435" s="1"/>
      <c r="C435" s="36"/>
      <c r="D435" s="209"/>
      <c r="E435" s="210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9"/>
        <v>0</v>
      </c>
      <c r="I435" s="12"/>
    </row>
    <row r="436" spans="1:9" ht="12.4" hidden="1" customHeight="1">
      <c r="A436" s="11"/>
      <c r="B436" s="1"/>
      <c r="C436" s="36"/>
      <c r="D436" s="209"/>
      <c r="E436" s="210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9"/>
        <v>0</v>
      </c>
      <c r="I436" s="12"/>
    </row>
    <row r="437" spans="1:9" ht="12.4" hidden="1" customHeight="1">
      <c r="A437" s="11"/>
      <c r="B437" s="1"/>
      <c r="C437" s="36"/>
      <c r="D437" s="209"/>
      <c r="E437" s="210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9"/>
        <v>0</v>
      </c>
      <c r="I437" s="12"/>
    </row>
    <row r="438" spans="1:9" ht="12.4" hidden="1" customHeight="1">
      <c r="A438" s="11"/>
      <c r="B438" s="1"/>
      <c r="C438" s="36"/>
      <c r="D438" s="209"/>
      <c r="E438" s="210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9"/>
        <v>0</v>
      </c>
      <c r="I438" s="12"/>
    </row>
    <row r="439" spans="1:9" ht="12.4" hidden="1" customHeight="1">
      <c r="A439" s="11"/>
      <c r="B439" s="1"/>
      <c r="C439" s="36"/>
      <c r="D439" s="209"/>
      <c r="E439" s="210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9"/>
        <v>0</v>
      </c>
      <c r="I439" s="12"/>
    </row>
    <row r="440" spans="1:9" ht="12.4" hidden="1" customHeight="1">
      <c r="A440" s="11"/>
      <c r="B440" s="1"/>
      <c r="C440" s="36"/>
      <c r="D440" s="209"/>
      <c r="E440" s="210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9"/>
        <v>0</v>
      </c>
      <c r="I440" s="12"/>
    </row>
    <row r="441" spans="1:9" ht="12.4" hidden="1" customHeight="1">
      <c r="A441" s="11"/>
      <c r="B441" s="1"/>
      <c r="C441" s="36"/>
      <c r="D441" s="209"/>
      <c r="E441" s="210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9"/>
        <v>0</v>
      </c>
      <c r="I441" s="12"/>
    </row>
    <row r="442" spans="1:9" ht="12.4" hidden="1" customHeight="1">
      <c r="A442" s="11"/>
      <c r="B442" s="1"/>
      <c r="C442" s="36"/>
      <c r="D442" s="209"/>
      <c r="E442" s="210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9"/>
        <v>0</v>
      </c>
      <c r="I442" s="12"/>
    </row>
    <row r="443" spans="1:9" ht="12.4" hidden="1" customHeight="1">
      <c r="A443" s="11"/>
      <c r="B443" s="1"/>
      <c r="C443" s="36"/>
      <c r="D443" s="209"/>
      <c r="E443" s="210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6"/>
      <c r="D444" s="209"/>
      <c r="E444" s="210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6"/>
      <c r="D445" s="209"/>
      <c r="E445" s="210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6"/>
      <c r="D446" s="209"/>
      <c r="E446" s="210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6"/>
      <c r="D447" s="209"/>
      <c r="E447" s="210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6"/>
      <c r="D448" s="209"/>
      <c r="E448" s="210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6"/>
      <c r="D449" s="209"/>
      <c r="E449" s="210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6"/>
      <c r="D450" s="209"/>
      <c r="E450" s="210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6"/>
      <c r="D451" s="209"/>
      <c r="E451" s="210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9"/>
        <v>0</v>
      </c>
      <c r="I451" s="12"/>
    </row>
    <row r="452" spans="1:9" ht="12.4" hidden="1" customHeight="1">
      <c r="A452" s="11"/>
      <c r="B452" s="1"/>
      <c r="C452" s="37"/>
      <c r="D452" s="209"/>
      <c r="E452" s="210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>ROUND(IF(ISNUMBER(B452), G452*B452, 0),5)</f>
        <v>0</v>
      </c>
      <c r="I452" s="12"/>
    </row>
    <row r="453" spans="1:9" ht="12" hidden="1" customHeight="1">
      <c r="A453" s="11"/>
      <c r="B453" s="1"/>
      <c r="C453" s="36"/>
      <c r="D453" s="209"/>
      <c r="E453" s="210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ref="H453:H503" si="10">ROUND(IF(ISNUMBER(B453), G453*B453, 0),5)</f>
        <v>0</v>
      </c>
      <c r="I453" s="12"/>
    </row>
    <row r="454" spans="1:9" ht="12.4" hidden="1" customHeight="1">
      <c r="A454" s="11"/>
      <c r="B454" s="1"/>
      <c r="C454" s="36"/>
      <c r="D454" s="209"/>
      <c r="E454" s="210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0"/>
        <v>0</v>
      </c>
      <c r="I454" s="12"/>
    </row>
    <row r="455" spans="1:9" ht="12.4" hidden="1" customHeight="1">
      <c r="A455" s="11"/>
      <c r="B455" s="1"/>
      <c r="C455" s="36"/>
      <c r="D455" s="209"/>
      <c r="E455" s="210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0"/>
        <v>0</v>
      </c>
      <c r="I455" s="12"/>
    </row>
    <row r="456" spans="1:9" ht="12.4" hidden="1" customHeight="1">
      <c r="A456" s="11"/>
      <c r="B456" s="1"/>
      <c r="C456" s="36"/>
      <c r="D456" s="209"/>
      <c r="E456" s="210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0"/>
        <v>0</v>
      </c>
      <c r="I456" s="12"/>
    </row>
    <row r="457" spans="1:9" ht="12.4" hidden="1" customHeight="1">
      <c r="A457" s="11"/>
      <c r="B457" s="1"/>
      <c r="C457" s="36"/>
      <c r="D457" s="209"/>
      <c r="E457" s="210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0"/>
        <v>0</v>
      </c>
      <c r="I457" s="12"/>
    </row>
    <row r="458" spans="1:9" ht="12.4" hidden="1" customHeight="1">
      <c r="A458" s="11"/>
      <c r="B458" s="1"/>
      <c r="C458" s="36"/>
      <c r="D458" s="209"/>
      <c r="E458" s="210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0"/>
        <v>0</v>
      </c>
      <c r="I458" s="12"/>
    </row>
    <row r="459" spans="1:9" ht="12.4" hidden="1" customHeight="1">
      <c r="A459" s="11"/>
      <c r="B459" s="1"/>
      <c r="C459" s="36"/>
      <c r="D459" s="209"/>
      <c r="E459" s="210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0"/>
        <v>0</v>
      </c>
      <c r="I459" s="12"/>
    </row>
    <row r="460" spans="1:9" ht="12.4" hidden="1" customHeight="1">
      <c r="A460" s="11"/>
      <c r="B460" s="1"/>
      <c r="C460" s="36"/>
      <c r="D460" s="209"/>
      <c r="E460" s="210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0"/>
        <v>0</v>
      </c>
      <c r="I460" s="12"/>
    </row>
    <row r="461" spans="1:9" ht="12.4" hidden="1" customHeight="1">
      <c r="A461" s="11"/>
      <c r="B461" s="1"/>
      <c r="C461" s="36"/>
      <c r="D461" s="209"/>
      <c r="E461" s="210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0"/>
        <v>0</v>
      </c>
      <c r="I461" s="12"/>
    </row>
    <row r="462" spans="1:9" ht="12.4" hidden="1" customHeight="1">
      <c r="A462" s="11"/>
      <c r="B462" s="1"/>
      <c r="C462" s="36"/>
      <c r="D462" s="209"/>
      <c r="E462" s="210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0"/>
        <v>0</v>
      </c>
      <c r="I462" s="12"/>
    </row>
    <row r="463" spans="1:9" ht="12.4" hidden="1" customHeight="1">
      <c r="A463" s="11"/>
      <c r="B463" s="1"/>
      <c r="C463" s="36"/>
      <c r="D463" s="209"/>
      <c r="E463" s="210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0"/>
        <v>0</v>
      </c>
      <c r="I463" s="12"/>
    </row>
    <row r="464" spans="1:9" ht="12.4" hidden="1" customHeight="1">
      <c r="A464" s="11"/>
      <c r="B464" s="1"/>
      <c r="C464" s="36"/>
      <c r="D464" s="209"/>
      <c r="E464" s="210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0"/>
        <v>0</v>
      </c>
      <c r="I464" s="12"/>
    </row>
    <row r="465" spans="1:9" ht="12.4" hidden="1" customHeight="1">
      <c r="A465" s="11"/>
      <c r="B465" s="1"/>
      <c r="C465" s="36"/>
      <c r="D465" s="209"/>
      <c r="E465" s="210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0"/>
        <v>0</v>
      </c>
      <c r="I465" s="12"/>
    </row>
    <row r="466" spans="1:9" ht="12.4" hidden="1" customHeight="1">
      <c r="A466" s="11"/>
      <c r="B466" s="1"/>
      <c r="C466" s="36"/>
      <c r="D466" s="209"/>
      <c r="E466" s="210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0"/>
        <v>0</v>
      </c>
      <c r="I466" s="12"/>
    </row>
    <row r="467" spans="1:9" ht="12.4" hidden="1" customHeight="1">
      <c r="A467" s="11"/>
      <c r="B467" s="1"/>
      <c r="C467" s="36"/>
      <c r="D467" s="209"/>
      <c r="E467" s="210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0"/>
        <v>0</v>
      </c>
      <c r="I467" s="12"/>
    </row>
    <row r="468" spans="1:9" ht="12.4" hidden="1" customHeight="1">
      <c r="A468" s="11"/>
      <c r="B468" s="1"/>
      <c r="C468" s="36"/>
      <c r="D468" s="209"/>
      <c r="E468" s="210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0"/>
        <v>0</v>
      </c>
      <c r="I468" s="12"/>
    </row>
    <row r="469" spans="1:9" ht="12.4" hidden="1" customHeight="1">
      <c r="A469" s="11"/>
      <c r="B469" s="1"/>
      <c r="C469" s="36"/>
      <c r="D469" s="209"/>
      <c r="E469" s="210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0"/>
        <v>0</v>
      </c>
      <c r="I469" s="12"/>
    </row>
    <row r="470" spans="1:9" ht="12.4" hidden="1" customHeight="1">
      <c r="A470" s="11"/>
      <c r="B470" s="1"/>
      <c r="C470" s="36"/>
      <c r="D470" s="209"/>
      <c r="E470" s="210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0"/>
        <v>0</v>
      </c>
      <c r="I470" s="12"/>
    </row>
    <row r="471" spans="1:9" ht="12.4" hidden="1" customHeight="1">
      <c r="A471" s="11"/>
      <c r="B471" s="1"/>
      <c r="C471" s="36"/>
      <c r="D471" s="209"/>
      <c r="E471" s="210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0"/>
        <v>0</v>
      </c>
      <c r="I471" s="12"/>
    </row>
    <row r="472" spans="1:9" ht="12.4" hidden="1" customHeight="1">
      <c r="A472" s="11"/>
      <c r="B472" s="1"/>
      <c r="C472" s="36"/>
      <c r="D472" s="209"/>
      <c r="E472" s="210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0"/>
        <v>0</v>
      </c>
      <c r="I472" s="12"/>
    </row>
    <row r="473" spans="1:9" ht="12.4" hidden="1" customHeight="1">
      <c r="A473" s="11"/>
      <c r="B473" s="1"/>
      <c r="C473" s="36"/>
      <c r="D473" s="209"/>
      <c r="E473" s="210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0"/>
        <v>0</v>
      </c>
      <c r="I473" s="12"/>
    </row>
    <row r="474" spans="1:9" ht="12.4" hidden="1" customHeight="1">
      <c r="A474" s="11"/>
      <c r="B474" s="1"/>
      <c r="C474" s="36"/>
      <c r="D474" s="209"/>
      <c r="E474" s="210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0"/>
        <v>0</v>
      </c>
      <c r="I474" s="12"/>
    </row>
    <row r="475" spans="1:9" ht="12.4" hidden="1" customHeight="1">
      <c r="A475" s="11"/>
      <c r="B475" s="1"/>
      <c r="C475" s="36"/>
      <c r="D475" s="209"/>
      <c r="E475" s="210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0"/>
        <v>0</v>
      </c>
      <c r="I475" s="12"/>
    </row>
    <row r="476" spans="1:9" ht="12.4" hidden="1" customHeight="1">
      <c r="A476" s="11"/>
      <c r="B476" s="1"/>
      <c r="C476" s="37"/>
      <c r="D476" s="209"/>
      <c r="E476" s="210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0"/>
        <v>0</v>
      </c>
      <c r="I476" s="12"/>
    </row>
    <row r="477" spans="1:9" ht="12" hidden="1" customHeight="1">
      <c r="A477" s="11"/>
      <c r="B477" s="1"/>
      <c r="C477" s="36"/>
      <c r="D477" s="209"/>
      <c r="E477" s="210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0"/>
        <v>0</v>
      </c>
      <c r="I477" s="12"/>
    </row>
    <row r="478" spans="1:9" ht="12.4" hidden="1" customHeight="1">
      <c r="A478" s="11"/>
      <c r="B478" s="1"/>
      <c r="C478" s="36"/>
      <c r="D478" s="209"/>
      <c r="E478" s="210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0"/>
        <v>0</v>
      </c>
      <c r="I478" s="12"/>
    </row>
    <row r="479" spans="1:9" ht="12.4" hidden="1" customHeight="1">
      <c r="A479" s="11"/>
      <c r="B479" s="1"/>
      <c r="C479" s="36"/>
      <c r="D479" s="209"/>
      <c r="E479" s="210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0"/>
        <v>0</v>
      </c>
      <c r="I479" s="12"/>
    </row>
    <row r="480" spans="1:9" ht="12.4" hidden="1" customHeight="1">
      <c r="A480" s="11"/>
      <c r="B480" s="1"/>
      <c r="C480" s="36"/>
      <c r="D480" s="209"/>
      <c r="E480" s="210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0"/>
        <v>0</v>
      </c>
      <c r="I480" s="12"/>
    </row>
    <row r="481" spans="1:9" ht="12.4" hidden="1" customHeight="1">
      <c r="A481" s="11"/>
      <c r="B481" s="1"/>
      <c r="C481" s="36"/>
      <c r="D481" s="209"/>
      <c r="E481" s="210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0"/>
        <v>0</v>
      </c>
      <c r="I481" s="12"/>
    </row>
    <row r="482" spans="1:9" ht="12.4" hidden="1" customHeight="1">
      <c r="A482" s="11"/>
      <c r="B482" s="1"/>
      <c r="C482" s="36"/>
      <c r="D482" s="209"/>
      <c r="E482" s="210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0"/>
        <v>0</v>
      </c>
      <c r="I482" s="12"/>
    </row>
    <row r="483" spans="1:9" ht="12.4" hidden="1" customHeight="1">
      <c r="A483" s="11"/>
      <c r="B483" s="1"/>
      <c r="C483" s="36"/>
      <c r="D483" s="209"/>
      <c r="E483" s="210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0"/>
        <v>0</v>
      </c>
      <c r="I483" s="12"/>
    </row>
    <row r="484" spans="1:9" ht="12.4" hidden="1" customHeight="1">
      <c r="A484" s="11"/>
      <c r="B484" s="1"/>
      <c r="C484" s="36"/>
      <c r="D484" s="209"/>
      <c r="E484" s="210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0"/>
        <v>0</v>
      </c>
      <c r="I484" s="12"/>
    </row>
    <row r="485" spans="1:9" ht="12.4" hidden="1" customHeight="1">
      <c r="A485" s="11"/>
      <c r="B485" s="1"/>
      <c r="C485" s="36"/>
      <c r="D485" s="209"/>
      <c r="E485" s="210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0"/>
        <v>0</v>
      </c>
      <c r="I485" s="12"/>
    </row>
    <row r="486" spans="1:9" ht="12.4" hidden="1" customHeight="1">
      <c r="A486" s="11"/>
      <c r="B486" s="1"/>
      <c r="C486" s="36"/>
      <c r="D486" s="209"/>
      <c r="E486" s="210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0"/>
        <v>0</v>
      </c>
      <c r="I486" s="12"/>
    </row>
    <row r="487" spans="1:9" ht="12.4" hidden="1" customHeight="1">
      <c r="A487" s="11"/>
      <c r="B487" s="1"/>
      <c r="C487" s="36"/>
      <c r="D487" s="209"/>
      <c r="E487" s="210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0"/>
        <v>0</v>
      </c>
      <c r="I487" s="12"/>
    </row>
    <row r="488" spans="1:9" ht="12.4" hidden="1" customHeight="1">
      <c r="A488" s="11"/>
      <c r="B488" s="1"/>
      <c r="C488" s="36"/>
      <c r="D488" s="209"/>
      <c r="E488" s="210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0"/>
        <v>0</v>
      </c>
      <c r="I488" s="12"/>
    </row>
    <row r="489" spans="1:9" ht="12.4" hidden="1" customHeight="1">
      <c r="A489" s="11"/>
      <c r="B489" s="1"/>
      <c r="C489" s="36"/>
      <c r="D489" s="209"/>
      <c r="E489" s="210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0"/>
        <v>0</v>
      </c>
      <c r="I489" s="12"/>
    </row>
    <row r="490" spans="1:9" ht="12.4" hidden="1" customHeight="1">
      <c r="A490" s="11"/>
      <c r="B490" s="1"/>
      <c r="C490" s="36"/>
      <c r="D490" s="209"/>
      <c r="E490" s="210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0"/>
        <v>0</v>
      </c>
      <c r="I490" s="12"/>
    </row>
    <row r="491" spans="1:9" ht="12.4" hidden="1" customHeight="1">
      <c r="A491" s="11"/>
      <c r="B491" s="1"/>
      <c r="C491" s="36"/>
      <c r="D491" s="209"/>
      <c r="E491" s="210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0"/>
        <v>0</v>
      </c>
      <c r="I491" s="12"/>
    </row>
    <row r="492" spans="1:9" ht="12.4" hidden="1" customHeight="1">
      <c r="A492" s="11"/>
      <c r="B492" s="1"/>
      <c r="C492" s="36"/>
      <c r="D492" s="209"/>
      <c r="E492" s="210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0"/>
        <v>0</v>
      </c>
      <c r="I492" s="12"/>
    </row>
    <row r="493" spans="1:9" ht="12.4" hidden="1" customHeight="1">
      <c r="A493" s="11"/>
      <c r="B493" s="1"/>
      <c r="C493" s="36"/>
      <c r="D493" s="209"/>
      <c r="E493" s="210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0"/>
        <v>0</v>
      </c>
      <c r="I493" s="12"/>
    </row>
    <row r="494" spans="1:9" ht="12.4" hidden="1" customHeight="1">
      <c r="A494" s="11"/>
      <c r="B494" s="1"/>
      <c r="C494" s="36"/>
      <c r="D494" s="209"/>
      <c r="E494" s="210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0"/>
        <v>0</v>
      </c>
      <c r="I494" s="12"/>
    </row>
    <row r="495" spans="1:9" ht="12.4" hidden="1" customHeight="1">
      <c r="A495" s="11"/>
      <c r="B495" s="1"/>
      <c r="C495" s="36"/>
      <c r="D495" s="209"/>
      <c r="E495" s="210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6"/>
      <c r="D496" s="209"/>
      <c r="E496" s="210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6"/>
      <c r="D497" s="209"/>
      <c r="E497" s="210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6"/>
      <c r="D498" s="209"/>
      <c r="E498" s="210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6"/>
      <c r="D499" s="209"/>
      <c r="E499" s="210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6"/>
      <c r="D500" s="209"/>
      <c r="E500" s="210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6"/>
      <c r="D501" s="209"/>
      <c r="E501" s="210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6"/>
      <c r="D502" s="209"/>
      <c r="E502" s="210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6"/>
      <c r="D503" s="209"/>
      <c r="E503" s="210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0"/>
        <v>0</v>
      </c>
      <c r="I503" s="12"/>
    </row>
    <row r="504" spans="1:9" ht="12.4" hidden="1" customHeight="1">
      <c r="A504" s="11"/>
      <c r="B504" s="1"/>
      <c r="C504" s="37"/>
      <c r="D504" s="209"/>
      <c r="E504" s="210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>ROUND(IF(ISNUMBER(B504), G504*B504, 0),5)</f>
        <v>0</v>
      </c>
      <c r="I504" s="12"/>
    </row>
    <row r="505" spans="1:9" ht="12" hidden="1" customHeight="1">
      <c r="A505" s="11"/>
      <c r="B505" s="1"/>
      <c r="C505" s="36"/>
      <c r="D505" s="209"/>
      <c r="E505" s="210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ref="H505:H521" si="11">ROUND(IF(ISNUMBER(B505), G505*B505, 0),5)</f>
        <v>0</v>
      </c>
      <c r="I505" s="12"/>
    </row>
    <row r="506" spans="1:9" ht="12.4" hidden="1" customHeight="1">
      <c r="A506" s="11"/>
      <c r="B506" s="1"/>
      <c r="C506" s="36"/>
      <c r="D506" s="209"/>
      <c r="E506" s="210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1"/>
        <v>0</v>
      </c>
      <c r="I506" s="12"/>
    </row>
    <row r="507" spans="1:9" ht="12.4" hidden="1" customHeight="1">
      <c r="A507" s="11"/>
      <c r="B507" s="1"/>
      <c r="C507" s="36"/>
      <c r="D507" s="209"/>
      <c r="E507" s="210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1"/>
        <v>0</v>
      </c>
      <c r="I507" s="12"/>
    </row>
    <row r="508" spans="1:9" ht="12.4" hidden="1" customHeight="1">
      <c r="A508" s="11"/>
      <c r="B508" s="1"/>
      <c r="C508" s="36"/>
      <c r="D508" s="209"/>
      <c r="E508" s="210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1"/>
        <v>0</v>
      </c>
      <c r="I508" s="12"/>
    </row>
    <row r="509" spans="1:9" ht="12.4" hidden="1" customHeight="1">
      <c r="A509" s="11"/>
      <c r="B509" s="1"/>
      <c r="C509" s="36"/>
      <c r="D509" s="209"/>
      <c r="E509" s="210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1"/>
        <v>0</v>
      </c>
      <c r="I509" s="12"/>
    </row>
    <row r="510" spans="1:9" ht="12.4" hidden="1" customHeight="1">
      <c r="A510" s="11"/>
      <c r="B510" s="1"/>
      <c r="C510" s="36"/>
      <c r="D510" s="209"/>
      <c r="E510" s="210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1"/>
        <v>0</v>
      </c>
      <c r="I510" s="12"/>
    </row>
    <row r="511" spans="1:9" ht="12.4" hidden="1" customHeight="1">
      <c r="A511" s="11"/>
      <c r="B511" s="1"/>
      <c r="C511" s="36"/>
      <c r="D511" s="209"/>
      <c r="E511" s="210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1"/>
        <v>0</v>
      </c>
      <c r="I511" s="12"/>
    </row>
    <row r="512" spans="1:9" ht="12.4" hidden="1" customHeight="1">
      <c r="A512" s="11"/>
      <c r="B512" s="1"/>
      <c r="C512" s="36"/>
      <c r="D512" s="209"/>
      <c r="E512" s="210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6"/>
      <c r="D513" s="209"/>
      <c r="E513" s="210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6"/>
      <c r="D514" s="209"/>
      <c r="E514" s="210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6"/>
      <c r="D515" s="209"/>
      <c r="E515" s="210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.4" hidden="1" customHeight="1">
      <c r="A516" s="11"/>
      <c r="B516" s="1"/>
      <c r="C516" s="36"/>
      <c r="D516" s="209"/>
      <c r="E516" s="210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6"/>
      <c r="D517" s="209"/>
      <c r="E517" s="210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6"/>
      <c r="D518" s="209"/>
      <c r="E518" s="210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6"/>
      <c r="D519" s="209"/>
      <c r="E519" s="210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7"/>
      <c r="D520" s="209"/>
      <c r="E520" s="210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7"/>
      <c r="D521" s="209"/>
      <c r="E521" s="210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1"/>
        <v>0</v>
      </c>
      <c r="I521" s="12"/>
    </row>
    <row r="522" spans="1:9" ht="12.4" hidden="1" customHeight="1">
      <c r="A522" s="11"/>
      <c r="B522" s="1"/>
      <c r="C522" s="36"/>
      <c r="D522" s="209"/>
      <c r="E522" s="210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209"/>
      <c r="E523" s="210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ref="H523:H560" si="12">ROUND(IF(ISNUMBER(B523), G523*B523, 0),5)</f>
        <v>0</v>
      </c>
      <c r="I523" s="12"/>
    </row>
    <row r="524" spans="1:9" ht="12.4" hidden="1" customHeight="1">
      <c r="A524" s="11"/>
      <c r="B524" s="1"/>
      <c r="C524" s="36"/>
      <c r="D524" s="209"/>
      <c r="E524" s="210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2"/>
        <v>0</v>
      </c>
      <c r="I524" s="12"/>
    </row>
    <row r="525" spans="1:9" ht="12.4" hidden="1" customHeight="1">
      <c r="A525" s="11"/>
      <c r="B525" s="1"/>
      <c r="C525" s="36"/>
      <c r="D525" s="209"/>
      <c r="E525" s="210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2"/>
        <v>0</v>
      </c>
      <c r="I525" s="12"/>
    </row>
    <row r="526" spans="1:9" ht="12.4" hidden="1" customHeight="1">
      <c r="A526" s="11"/>
      <c r="B526" s="1"/>
      <c r="C526" s="36"/>
      <c r="D526" s="209"/>
      <c r="E526" s="210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2"/>
        <v>0</v>
      </c>
      <c r="I526" s="12"/>
    </row>
    <row r="527" spans="1:9" ht="12.4" hidden="1" customHeight="1">
      <c r="A527" s="11"/>
      <c r="B527" s="1"/>
      <c r="C527" s="36"/>
      <c r="D527" s="209"/>
      <c r="E527" s="210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2"/>
        <v>0</v>
      </c>
      <c r="I527" s="12"/>
    </row>
    <row r="528" spans="1:9" ht="12.4" hidden="1" customHeight="1">
      <c r="A528" s="11"/>
      <c r="B528" s="1"/>
      <c r="C528" s="36"/>
      <c r="D528" s="209"/>
      <c r="E528" s="210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2"/>
        <v>0</v>
      </c>
      <c r="I528" s="12"/>
    </row>
    <row r="529" spans="1:9" ht="12.4" hidden="1" customHeight="1">
      <c r="A529" s="11"/>
      <c r="B529" s="1"/>
      <c r="C529" s="36"/>
      <c r="D529" s="209"/>
      <c r="E529" s="210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2"/>
        <v>0</v>
      </c>
      <c r="I529" s="12"/>
    </row>
    <row r="530" spans="1:9" ht="12.4" hidden="1" customHeight="1">
      <c r="A530" s="11"/>
      <c r="B530" s="1"/>
      <c r="C530" s="36"/>
      <c r="D530" s="209"/>
      <c r="E530" s="210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2"/>
        <v>0</v>
      </c>
      <c r="I530" s="12"/>
    </row>
    <row r="531" spans="1:9" ht="12.4" hidden="1" customHeight="1">
      <c r="A531" s="11"/>
      <c r="B531" s="1"/>
      <c r="C531" s="36"/>
      <c r="D531" s="209"/>
      <c r="E531" s="210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2"/>
        <v>0</v>
      </c>
      <c r="I531" s="12"/>
    </row>
    <row r="532" spans="1:9" ht="12.4" hidden="1" customHeight="1">
      <c r="A532" s="11"/>
      <c r="B532" s="1"/>
      <c r="C532" s="36"/>
      <c r="D532" s="209"/>
      <c r="E532" s="210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2"/>
        <v>0</v>
      </c>
      <c r="I532" s="12"/>
    </row>
    <row r="533" spans="1:9" ht="12.4" hidden="1" customHeight="1">
      <c r="A533" s="11"/>
      <c r="B533" s="1"/>
      <c r="C533" s="37"/>
      <c r="D533" s="209"/>
      <c r="E533" s="210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2"/>
        <v>0</v>
      </c>
      <c r="I533" s="12"/>
    </row>
    <row r="534" spans="1:9" ht="12" hidden="1" customHeight="1">
      <c r="A534" s="11"/>
      <c r="B534" s="1"/>
      <c r="C534" s="36"/>
      <c r="D534" s="209"/>
      <c r="E534" s="210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2"/>
        <v>0</v>
      </c>
      <c r="I534" s="12"/>
    </row>
    <row r="535" spans="1:9" ht="12.4" hidden="1" customHeight="1">
      <c r="A535" s="11"/>
      <c r="B535" s="1"/>
      <c r="C535" s="36"/>
      <c r="D535" s="209"/>
      <c r="E535" s="210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2"/>
        <v>0</v>
      </c>
      <c r="I535" s="12"/>
    </row>
    <row r="536" spans="1:9" ht="12.4" hidden="1" customHeight="1">
      <c r="A536" s="11"/>
      <c r="B536" s="1"/>
      <c r="C536" s="36"/>
      <c r="D536" s="209"/>
      <c r="E536" s="210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2"/>
        <v>0</v>
      </c>
      <c r="I536" s="12"/>
    </row>
    <row r="537" spans="1:9" ht="12.4" hidden="1" customHeight="1">
      <c r="A537" s="11"/>
      <c r="B537" s="1"/>
      <c r="C537" s="36"/>
      <c r="D537" s="209"/>
      <c r="E537" s="210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2"/>
        <v>0</v>
      </c>
      <c r="I537" s="12"/>
    </row>
    <row r="538" spans="1:9" ht="12.4" hidden="1" customHeight="1">
      <c r="A538" s="11"/>
      <c r="B538" s="1"/>
      <c r="C538" s="36"/>
      <c r="D538" s="209"/>
      <c r="E538" s="210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2"/>
        <v>0</v>
      </c>
      <c r="I538" s="12"/>
    </row>
    <row r="539" spans="1:9" ht="12.4" hidden="1" customHeight="1">
      <c r="A539" s="11"/>
      <c r="B539" s="1"/>
      <c r="C539" s="36"/>
      <c r="D539" s="209"/>
      <c r="E539" s="210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2"/>
        <v>0</v>
      </c>
      <c r="I539" s="12"/>
    </row>
    <row r="540" spans="1:9" ht="12.4" hidden="1" customHeight="1">
      <c r="A540" s="11"/>
      <c r="B540" s="1"/>
      <c r="C540" s="36"/>
      <c r="D540" s="209"/>
      <c r="E540" s="210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2"/>
        <v>0</v>
      </c>
      <c r="I540" s="12"/>
    </row>
    <row r="541" spans="1:9" ht="12.4" hidden="1" customHeight="1">
      <c r="A541" s="11"/>
      <c r="B541" s="1"/>
      <c r="C541" s="36"/>
      <c r="D541" s="209"/>
      <c r="E541" s="210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2"/>
        <v>0</v>
      </c>
      <c r="I541" s="12"/>
    </row>
    <row r="542" spans="1:9" ht="12.4" hidden="1" customHeight="1">
      <c r="A542" s="11"/>
      <c r="B542" s="1"/>
      <c r="C542" s="36"/>
      <c r="D542" s="209"/>
      <c r="E542" s="210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2"/>
        <v>0</v>
      </c>
      <c r="I542" s="12"/>
    </row>
    <row r="543" spans="1:9" ht="12.4" hidden="1" customHeight="1">
      <c r="A543" s="11"/>
      <c r="B543" s="1"/>
      <c r="C543" s="36"/>
      <c r="D543" s="209"/>
      <c r="E543" s="210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2"/>
        <v>0</v>
      </c>
      <c r="I543" s="12"/>
    </row>
    <row r="544" spans="1:9" ht="12.4" hidden="1" customHeight="1">
      <c r="A544" s="11"/>
      <c r="B544" s="1"/>
      <c r="C544" s="36"/>
      <c r="D544" s="209"/>
      <c r="E544" s="210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2"/>
        <v>0</v>
      </c>
      <c r="I544" s="12"/>
    </row>
    <row r="545" spans="1:9" ht="12.4" hidden="1" customHeight="1">
      <c r="A545" s="11"/>
      <c r="B545" s="1"/>
      <c r="C545" s="36"/>
      <c r="D545" s="209"/>
      <c r="E545" s="210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2"/>
        <v>0</v>
      </c>
      <c r="I545" s="12"/>
    </row>
    <row r="546" spans="1:9" ht="12.4" hidden="1" customHeight="1">
      <c r="A546" s="11"/>
      <c r="B546" s="1"/>
      <c r="C546" s="36"/>
      <c r="D546" s="209"/>
      <c r="E546" s="210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6"/>
      <c r="D547" s="209"/>
      <c r="E547" s="210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6"/>
      <c r="D548" s="209"/>
      <c r="E548" s="210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6"/>
      <c r="D549" s="209"/>
      <c r="E549" s="210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6"/>
      <c r="D550" s="209"/>
      <c r="E550" s="210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6"/>
      <c r="D551" s="209"/>
      <c r="E551" s="210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6"/>
      <c r="D552" s="209"/>
      <c r="E552" s="210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6"/>
      <c r="D553" s="209"/>
      <c r="E553" s="210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6"/>
      <c r="D554" s="209"/>
      <c r="E554" s="210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6"/>
      <c r="D555" s="209"/>
      <c r="E555" s="210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6"/>
      <c r="D556" s="209"/>
      <c r="E556" s="210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6"/>
      <c r="D557" s="209"/>
      <c r="E557" s="210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6"/>
      <c r="D558" s="209"/>
      <c r="E558" s="210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6"/>
      <c r="D559" s="209"/>
      <c r="E559" s="210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6"/>
      <c r="D560" s="209"/>
      <c r="E560" s="210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2"/>
        <v>0</v>
      </c>
      <c r="I560" s="12"/>
    </row>
    <row r="561" spans="1:9" ht="12.4" hidden="1" customHeight="1">
      <c r="A561" s="11"/>
      <c r="B561" s="1"/>
      <c r="C561" s="37"/>
      <c r="D561" s="209"/>
      <c r="E561" s="210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>ROUND(IF(ISNUMBER(B561), G561*B561, 0),5)</f>
        <v>0</v>
      </c>
      <c r="I561" s="12"/>
    </row>
    <row r="562" spans="1:9" ht="12" hidden="1" customHeight="1">
      <c r="A562" s="11"/>
      <c r="B562" s="1"/>
      <c r="C562" s="36"/>
      <c r="D562" s="209"/>
      <c r="E562" s="210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ref="H562:H612" si="13">ROUND(IF(ISNUMBER(B562), G562*B562, 0),5)</f>
        <v>0</v>
      </c>
      <c r="I562" s="12"/>
    </row>
    <row r="563" spans="1:9" ht="12.4" hidden="1" customHeight="1">
      <c r="A563" s="11"/>
      <c r="B563" s="1"/>
      <c r="C563" s="36"/>
      <c r="D563" s="209"/>
      <c r="E563" s="210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3"/>
        <v>0</v>
      </c>
      <c r="I563" s="12"/>
    </row>
    <row r="564" spans="1:9" ht="12.4" hidden="1" customHeight="1">
      <c r="A564" s="11"/>
      <c r="B564" s="1"/>
      <c r="C564" s="36"/>
      <c r="D564" s="209"/>
      <c r="E564" s="210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3"/>
        <v>0</v>
      </c>
      <c r="I564" s="12"/>
    </row>
    <row r="565" spans="1:9" ht="12.4" hidden="1" customHeight="1">
      <c r="A565" s="11"/>
      <c r="B565" s="1"/>
      <c r="C565" s="36"/>
      <c r="D565" s="209"/>
      <c r="E565" s="210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3"/>
        <v>0</v>
      </c>
      <c r="I565" s="12"/>
    </row>
    <row r="566" spans="1:9" ht="12.4" hidden="1" customHeight="1">
      <c r="A566" s="11"/>
      <c r="B566" s="1"/>
      <c r="C566" s="36"/>
      <c r="D566" s="209"/>
      <c r="E566" s="210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3"/>
        <v>0</v>
      </c>
      <c r="I566" s="12"/>
    </row>
    <row r="567" spans="1:9" ht="12.4" hidden="1" customHeight="1">
      <c r="A567" s="11"/>
      <c r="B567" s="1"/>
      <c r="C567" s="36"/>
      <c r="D567" s="209"/>
      <c r="E567" s="210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3"/>
        <v>0</v>
      </c>
      <c r="I567" s="12"/>
    </row>
    <row r="568" spans="1:9" ht="12.4" hidden="1" customHeight="1">
      <c r="A568" s="11"/>
      <c r="B568" s="1"/>
      <c r="C568" s="36"/>
      <c r="D568" s="209"/>
      <c r="E568" s="210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3"/>
        <v>0</v>
      </c>
      <c r="I568" s="12"/>
    </row>
    <row r="569" spans="1:9" ht="12.4" hidden="1" customHeight="1">
      <c r="A569" s="11"/>
      <c r="B569" s="1"/>
      <c r="C569" s="36"/>
      <c r="D569" s="209"/>
      <c r="E569" s="210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3"/>
        <v>0</v>
      </c>
      <c r="I569" s="12"/>
    </row>
    <row r="570" spans="1:9" ht="12.4" hidden="1" customHeight="1">
      <c r="A570" s="11"/>
      <c r="B570" s="1"/>
      <c r="C570" s="36"/>
      <c r="D570" s="209"/>
      <c r="E570" s="210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3"/>
        <v>0</v>
      </c>
      <c r="I570" s="12"/>
    </row>
    <row r="571" spans="1:9" ht="12.4" hidden="1" customHeight="1">
      <c r="A571" s="11"/>
      <c r="B571" s="1"/>
      <c r="C571" s="36"/>
      <c r="D571" s="209"/>
      <c r="E571" s="210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3"/>
        <v>0</v>
      </c>
      <c r="I571" s="12"/>
    </row>
    <row r="572" spans="1:9" ht="12.4" hidden="1" customHeight="1">
      <c r="A572" s="11"/>
      <c r="B572" s="1"/>
      <c r="C572" s="36"/>
      <c r="D572" s="209"/>
      <c r="E572" s="210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3"/>
        <v>0</v>
      </c>
      <c r="I572" s="12"/>
    </row>
    <row r="573" spans="1:9" ht="12.4" hidden="1" customHeight="1">
      <c r="A573" s="11"/>
      <c r="B573" s="1"/>
      <c r="C573" s="36"/>
      <c r="D573" s="209"/>
      <c r="E573" s="210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3"/>
        <v>0</v>
      </c>
      <c r="I573" s="12"/>
    </row>
    <row r="574" spans="1:9" ht="12.4" hidden="1" customHeight="1">
      <c r="A574" s="11"/>
      <c r="B574" s="1"/>
      <c r="C574" s="36"/>
      <c r="D574" s="209"/>
      <c r="E574" s="210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3"/>
        <v>0</v>
      </c>
      <c r="I574" s="12"/>
    </row>
    <row r="575" spans="1:9" ht="12.4" hidden="1" customHeight="1">
      <c r="A575" s="11"/>
      <c r="B575" s="1"/>
      <c r="C575" s="36"/>
      <c r="D575" s="209"/>
      <c r="E575" s="210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3"/>
        <v>0</v>
      </c>
      <c r="I575" s="12"/>
    </row>
    <row r="576" spans="1:9" ht="12.4" hidden="1" customHeight="1">
      <c r="A576" s="11"/>
      <c r="B576" s="1"/>
      <c r="C576" s="36"/>
      <c r="D576" s="209"/>
      <c r="E576" s="210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3"/>
        <v>0</v>
      </c>
      <c r="I576" s="12"/>
    </row>
    <row r="577" spans="1:9" ht="12.4" hidden="1" customHeight="1">
      <c r="A577" s="11"/>
      <c r="B577" s="1"/>
      <c r="C577" s="36"/>
      <c r="D577" s="209"/>
      <c r="E577" s="210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3"/>
        <v>0</v>
      </c>
      <c r="I577" s="12"/>
    </row>
    <row r="578" spans="1:9" ht="12.4" hidden="1" customHeight="1">
      <c r="A578" s="11"/>
      <c r="B578" s="1"/>
      <c r="C578" s="36"/>
      <c r="D578" s="209"/>
      <c r="E578" s="210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3"/>
        <v>0</v>
      </c>
      <c r="I578" s="12"/>
    </row>
    <row r="579" spans="1:9" ht="12.4" hidden="1" customHeight="1">
      <c r="A579" s="11"/>
      <c r="B579" s="1"/>
      <c r="C579" s="36"/>
      <c r="D579" s="209"/>
      <c r="E579" s="210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3"/>
        <v>0</v>
      </c>
      <c r="I579" s="12"/>
    </row>
    <row r="580" spans="1:9" ht="12.4" hidden="1" customHeight="1">
      <c r="A580" s="11"/>
      <c r="B580" s="1"/>
      <c r="C580" s="36"/>
      <c r="D580" s="209"/>
      <c r="E580" s="210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3"/>
        <v>0</v>
      </c>
      <c r="I580" s="12"/>
    </row>
    <row r="581" spans="1:9" ht="12.4" hidden="1" customHeight="1">
      <c r="A581" s="11"/>
      <c r="B581" s="1"/>
      <c r="C581" s="36"/>
      <c r="D581" s="209"/>
      <c r="E581" s="210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3"/>
        <v>0</v>
      </c>
      <c r="I581" s="12"/>
    </row>
    <row r="582" spans="1:9" ht="12.4" hidden="1" customHeight="1">
      <c r="A582" s="11"/>
      <c r="B582" s="1"/>
      <c r="C582" s="36"/>
      <c r="D582" s="209"/>
      <c r="E582" s="210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3"/>
        <v>0</v>
      </c>
      <c r="I582" s="12"/>
    </row>
    <row r="583" spans="1:9" ht="12.4" hidden="1" customHeight="1">
      <c r="A583" s="11"/>
      <c r="B583" s="1"/>
      <c r="C583" s="36"/>
      <c r="D583" s="209"/>
      <c r="E583" s="210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3"/>
        <v>0</v>
      </c>
      <c r="I583" s="12"/>
    </row>
    <row r="584" spans="1:9" ht="12.4" hidden="1" customHeight="1">
      <c r="A584" s="11"/>
      <c r="B584" s="1"/>
      <c r="C584" s="36"/>
      <c r="D584" s="209"/>
      <c r="E584" s="210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3"/>
        <v>0</v>
      </c>
      <c r="I584" s="12"/>
    </row>
    <row r="585" spans="1:9" ht="12.4" hidden="1" customHeight="1">
      <c r="A585" s="11"/>
      <c r="B585" s="1"/>
      <c r="C585" s="37"/>
      <c r="D585" s="209"/>
      <c r="E585" s="210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3"/>
        <v>0</v>
      </c>
      <c r="I585" s="12"/>
    </row>
    <row r="586" spans="1:9" ht="12" hidden="1" customHeight="1">
      <c r="A586" s="11"/>
      <c r="B586" s="1"/>
      <c r="C586" s="36"/>
      <c r="D586" s="209"/>
      <c r="E586" s="210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3"/>
        <v>0</v>
      </c>
      <c r="I586" s="12"/>
    </row>
    <row r="587" spans="1:9" ht="12.4" hidden="1" customHeight="1">
      <c r="A587" s="11"/>
      <c r="B587" s="1"/>
      <c r="C587" s="36"/>
      <c r="D587" s="209"/>
      <c r="E587" s="210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3"/>
        <v>0</v>
      </c>
      <c r="I587" s="12"/>
    </row>
    <row r="588" spans="1:9" ht="12.4" hidden="1" customHeight="1">
      <c r="A588" s="11"/>
      <c r="B588" s="1"/>
      <c r="C588" s="36"/>
      <c r="D588" s="209"/>
      <c r="E588" s="210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3"/>
        <v>0</v>
      </c>
      <c r="I588" s="12"/>
    </row>
    <row r="589" spans="1:9" ht="12.4" hidden="1" customHeight="1">
      <c r="A589" s="11"/>
      <c r="B589" s="1"/>
      <c r="C589" s="36"/>
      <c r="D589" s="209"/>
      <c r="E589" s="210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3"/>
        <v>0</v>
      </c>
      <c r="I589" s="12"/>
    </row>
    <row r="590" spans="1:9" ht="12.4" hidden="1" customHeight="1">
      <c r="A590" s="11"/>
      <c r="B590" s="1"/>
      <c r="C590" s="36"/>
      <c r="D590" s="209"/>
      <c r="E590" s="210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3"/>
        <v>0</v>
      </c>
      <c r="I590" s="12"/>
    </row>
    <row r="591" spans="1:9" ht="12.4" hidden="1" customHeight="1">
      <c r="A591" s="11"/>
      <c r="B591" s="1"/>
      <c r="C591" s="36"/>
      <c r="D591" s="209"/>
      <c r="E591" s="210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3"/>
        <v>0</v>
      </c>
      <c r="I591" s="12"/>
    </row>
    <row r="592" spans="1:9" ht="12.4" hidden="1" customHeight="1">
      <c r="A592" s="11"/>
      <c r="B592" s="1"/>
      <c r="C592" s="36"/>
      <c r="D592" s="209"/>
      <c r="E592" s="210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3"/>
        <v>0</v>
      </c>
      <c r="I592" s="12"/>
    </row>
    <row r="593" spans="1:9" ht="12.4" hidden="1" customHeight="1">
      <c r="A593" s="11"/>
      <c r="B593" s="1"/>
      <c r="C593" s="36"/>
      <c r="D593" s="209"/>
      <c r="E593" s="210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3"/>
        <v>0</v>
      </c>
      <c r="I593" s="12"/>
    </row>
    <row r="594" spans="1:9" ht="12.4" hidden="1" customHeight="1">
      <c r="A594" s="11"/>
      <c r="B594" s="1"/>
      <c r="C594" s="36"/>
      <c r="D594" s="209"/>
      <c r="E594" s="210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3"/>
        <v>0</v>
      </c>
      <c r="I594" s="12"/>
    </row>
    <row r="595" spans="1:9" ht="12.4" hidden="1" customHeight="1">
      <c r="A595" s="11"/>
      <c r="B595" s="1"/>
      <c r="C595" s="36"/>
      <c r="D595" s="209"/>
      <c r="E595" s="210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3"/>
        <v>0</v>
      </c>
      <c r="I595" s="12"/>
    </row>
    <row r="596" spans="1:9" ht="12.4" hidden="1" customHeight="1">
      <c r="A596" s="11"/>
      <c r="B596" s="1"/>
      <c r="C596" s="36"/>
      <c r="D596" s="209"/>
      <c r="E596" s="210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3"/>
        <v>0</v>
      </c>
      <c r="I596" s="12"/>
    </row>
    <row r="597" spans="1:9" ht="12.4" hidden="1" customHeight="1">
      <c r="A597" s="11"/>
      <c r="B597" s="1"/>
      <c r="C597" s="36"/>
      <c r="D597" s="209"/>
      <c r="E597" s="210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3"/>
        <v>0</v>
      </c>
      <c r="I597" s="12"/>
    </row>
    <row r="598" spans="1:9" ht="12.4" hidden="1" customHeight="1">
      <c r="A598" s="11"/>
      <c r="B598" s="1"/>
      <c r="C598" s="36"/>
      <c r="D598" s="209"/>
      <c r="E598" s="210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6"/>
      <c r="D599" s="209"/>
      <c r="E599" s="210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6"/>
      <c r="D600" s="209"/>
      <c r="E600" s="210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6"/>
      <c r="D601" s="209"/>
      <c r="E601" s="210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6"/>
      <c r="D602" s="209"/>
      <c r="E602" s="210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6"/>
      <c r="D603" s="209"/>
      <c r="E603" s="210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6"/>
      <c r="D604" s="209"/>
      <c r="E604" s="210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6"/>
      <c r="D605" s="209"/>
      <c r="E605" s="210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6"/>
      <c r="D606" s="209"/>
      <c r="E606" s="210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6"/>
      <c r="D607" s="209"/>
      <c r="E607" s="210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6"/>
      <c r="D608" s="209"/>
      <c r="E608" s="210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6"/>
      <c r="D609" s="209"/>
      <c r="E609" s="210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6"/>
      <c r="D610" s="209"/>
      <c r="E610" s="210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6"/>
      <c r="D611" s="209"/>
      <c r="E611" s="210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6"/>
      <c r="D612" s="209"/>
      <c r="E612" s="210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3"/>
        <v>0</v>
      </c>
      <c r="I612" s="12"/>
    </row>
    <row r="613" spans="1:9" ht="12.4" hidden="1" customHeight="1">
      <c r="A613" s="11"/>
      <c r="B613" s="1"/>
      <c r="C613" s="37"/>
      <c r="D613" s="209"/>
      <c r="E613" s="210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>ROUND(IF(ISNUMBER(B613), G613*B613, 0),5)</f>
        <v>0</v>
      </c>
      <c r="I613" s="12"/>
    </row>
    <row r="614" spans="1:9" ht="12" hidden="1" customHeight="1">
      <c r="A614" s="11"/>
      <c r="B614" s="1"/>
      <c r="C614" s="36"/>
      <c r="D614" s="209"/>
      <c r="E614" s="210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ref="H614:H668" si="14">ROUND(IF(ISNUMBER(B614), G614*B614, 0),5)</f>
        <v>0</v>
      </c>
      <c r="I614" s="12"/>
    </row>
    <row r="615" spans="1:9" ht="12.4" hidden="1" customHeight="1">
      <c r="A615" s="11"/>
      <c r="B615" s="1"/>
      <c r="C615" s="36"/>
      <c r="D615" s="209"/>
      <c r="E615" s="210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.4" hidden="1" customHeight="1">
      <c r="A616" s="11"/>
      <c r="B616" s="1"/>
      <c r="C616" s="36"/>
      <c r="D616" s="209"/>
      <c r="E616" s="210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6"/>
      <c r="D617" s="209"/>
      <c r="E617" s="210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6"/>
      <c r="D618" s="209"/>
      <c r="E618" s="210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6"/>
      <c r="D619" s="209"/>
      <c r="E619" s="210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6"/>
      <c r="D620" s="209"/>
      <c r="E620" s="210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6"/>
      <c r="D621" s="209"/>
      <c r="E621" s="210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6"/>
      <c r="D622" s="209"/>
      <c r="E622" s="210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4"/>
        <v>0</v>
      </c>
      <c r="I622" s="12"/>
    </row>
    <row r="623" spans="1:9" ht="12.4" hidden="1" customHeight="1">
      <c r="A623" s="11"/>
      <c r="B623" s="1"/>
      <c r="C623" s="36"/>
      <c r="D623" s="209"/>
      <c r="E623" s="210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4"/>
        <v>0</v>
      </c>
      <c r="I623" s="12"/>
    </row>
    <row r="624" spans="1:9" ht="12.4" hidden="1" customHeight="1">
      <c r="A624" s="11"/>
      <c r="B624" s="1"/>
      <c r="C624" s="36"/>
      <c r="D624" s="209"/>
      <c r="E624" s="210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4"/>
        <v>0</v>
      </c>
      <c r="I624" s="12"/>
    </row>
    <row r="625" spans="1:9" ht="12.4" hidden="1" customHeight="1">
      <c r="A625" s="11"/>
      <c r="B625" s="1"/>
      <c r="C625" s="36"/>
      <c r="D625" s="209"/>
      <c r="E625" s="210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4"/>
        <v>0</v>
      </c>
      <c r="I625" s="12"/>
    </row>
    <row r="626" spans="1:9" ht="12.4" hidden="1" customHeight="1">
      <c r="A626" s="11"/>
      <c r="B626" s="1"/>
      <c r="C626" s="36"/>
      <c r="D626" s="209"/>
      <c r="E626" s="210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4"/>
        <v>0</v>
      </c>
      <c r="I626" s="12"/>
    </row>
    <row r="627" spans="1:9" ht="12.4" hidden="1" customHeight="1">
      <c r="A627" s="11"/>
      <c r="B627" s="1"/>
      <c r="C627" s="36"/>
      <c r="D627" s="209"/>
      <c r="E627" s="210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4"/>
        <v>0</v>
      </c>
      <c r="I627" s="12"/>
    </row>
    <row r="628" spans="1:9" ht="12.4" hidden="1" customHeight="1">
      <c r="A628" s="11"/>
      <c r="B628" s="1"/>
      <c r="C628" s="36"/>
      <c r="D628" s="209"/>
      <c r="E628" s="210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4"/>
        <v>0</v>
      </c>
      <c r="I628" s="12"/>
    </row>
    <row r="629" spans="1:9" ht="12.4" hidden="1" customHeight="1">
      <c r="A629" s="11"/>
      <c r="B629" s="1"/>
      <c r="C629" s="37"/>
      <c r="D629" s="209"/>
      <c r="E629" s="210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4"/>
        <v>0</v>
      </c>
      <c r="I629" s="12"/>
    </row>
    <row r="630" spans="1:9" ht="12.4" hidden="1" customHeight="1">
      <c r="A630" s="11"/>
      <c r="B630" s="1"/>
      <c r="C630" s="37"/>
      <c r="D630" s="209"/>
      <c r="E630" s="210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4"/>
        <v>0</v>
      </c>
      <c r="I630" s="12"/>
    </row>
    <row r="631" spans="1:9" ht="12.4" hidden="1" customHeight="1">
      <c r="A631" s="11"/>
      <c r="B631" s="1"/>
      <c r="C631" s="36"/>
      <c r="D631" s="209"/>
      <c r="E631" s="210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4"/>
        <v>0</v>
      </c>
      <c r="I631" s="12"/>
    </row>
    <row r="632" spans="1:9" ht="12.4" hidden="1" customHeight="1">
      <c r="A632" s="11"/>
      <c r="B632" s="1"/>
      <c r="C632" s="36"/>
      <c r="D632" s="209"/>
      <c r="E632" s="210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4"/>
        <v>0</v>
      </c>
      <c r="I632" s="12"/>
    </row>
    <row r="633" spans="1:9" ht="12.4" hidden="1" customHeight="1">
      <c r="A633" s="11"/>
      <c r="B633" s="1"/>
      <c r="C633" s="36"/>
      <c r="D633" s="209"/>
      <c r="E633" s="210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4"/>
        <v>0</v>
      </c>
      <c r="I633" s="12"/>
    </row>
    <row r="634" spans="1:9" ht="12.4" hidden="1" customHeight="1">
      <c r="A634" s="11"/>
      <c r="B634" s="1"/>
      <c r="C634" s="36"/>
      <c r="D634" s="209"/>
      <c r="E634" s="210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4"/>
        <v>0</v>
      </c>
      <c r="I634" s="12"/>
    </row>
    <row r="635" spans="1:9" ht="12.4" hidden="1" customHeight="1">
      <c r="A635" s="11"/>
      <c r="B635" s="1"/>
      <c r="C635" s="36"/>
      <c r="D635" s="209"/>
      <c r="E635" s="210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4"/>
        <v>0</v>
      </c>
      <c r="I635" s="12"/>
    </row>
    <row r="636" spans="1:9" ht="12.4" hidden="1" customHeight="1">
      <c r="A636" s="11"/>
      <c r="B636" s="1"/>
      <c r="C636" s="36"/>
      <c r="D636" s="209"/>
      <c r="E636" s="210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4"/>
        <v>0</v>
      </c>
      <c r="I636" s="12"/>
    </row>
    <row r="637" spans="1:9" ht="12.4" hidden="1" customHeight="1">
      <c r="A637" s="11"/>
      <c r="B637" s="1"/>
      <c r="C637" s="36"/>
      <c r="D637" s="209"/>
      <c r="E637" s="210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4"/>
        <v>0</v>
      </c>
      <c r="I637" s="12"/>
    </row>
    <row r="638" spans="1:9" ht="12.4" hidden="1" customHeight="1">
      <c r="A638" s="11"/>
      <c r="B638" s="1"/>
      <c r="C638" s="36"/>
      <c r="D638" s="209"/>
      <c r="E638" s="210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4"/>
        <v>0</v>
      </c>
      <c r="I638" s="12"/>
    </row>
    <row r="639" spans="1:9" ht="12.4" hidden="1" customHeight="1">
      <c r="A639" s="11"/>
      <c r="B639" s="1"/>
      <c r="C639" s="36"/>
      <c r="D639" s="209"/>
      <c r="E639" s="210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4"/>
        <v>0</v>
      </c>
      <c r="I639" s="12"/>
    </row>
    <row r="640" spans="1:9" ht="12.4" hidden="1" customHeight="1">
      <c r="A640" s="11"/>
      <c r="B640" s="1"/>
      <c r="C640" s="36"/>
      <c r="D640" s="209"/>
      <c r="E640" s="210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4"/>
        <v>0</v>
      </c>
      <c r="I640" s="12"/>
    </row>
    <row r="641" spans="1:9" ht="12.4" hidden="1" customHeight="1">
      <c r="A641" s="11"/>
      <c r="B641" s="1"/>
      <c r="C641" s="37"/>
      <c r="D641" s="209"/>
      <c r="E641" s="210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4"/>
        <v>0</v>
      </c>
      <c r="I641" s="12"/>
    </row>
    <row r="642" spans="1:9" ht="12" hidden="1" customHeight="1">
      <c r="A642" s="11"/>
      <c r="B642" s="1"/>
      <c r="C642" s="36"/>
      <c r="D642" s="209"/>
      <c r="E642" s="210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4"/>
        <v>0</v>
      </c>
      <c r="I642" s="12"/>
    </row>
    <row r="643" spans="1:9" ht="12.4" hidden="1" customHeight="1">
      <c r="A643" s="11"/>
      <c r="B643" s="1"/>
      <c r="C643" s="36"/>
      <c r="D643" s="209"/>
      <c r="E643" s="210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4"/>
        <v>0</v>
      </c>
      <c r="I643" s="12"/>
    </row>
    <row r="644" spans="1:9" ht="12.4" hidden="1" customHeight="1">
      <c r="A644" s="11"/>
      <c r="B644" s="1"/>
      <c r="C644" s="36"/>
      <c r="D644" s="209"/>
      <c r="E644" s="210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4"/>
        <v>0</v>
      </c>
      <c r="I644" s="12"/>
    </row>
    <row r="645" spans="1:9" ht="12.4" hidden="1" customHeight="1">
      <c r="A645" s="11"/>
      <c r="B645" s="1"/>
      <c r="C645" s="36"/>
      <c r="D645" s="209"/>
      <c r="E645" s="210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4"/>
        <v>0</v>
      </c>
      <c r="I645" s="12"/>
    </row>
    <row r="646" spans="1:9" ht="12.4" hidden="1" customHeight="1">
      <c r="A646" s="11"/>
      <c r="B646" s="1"/>
      <c r="C646" s="36"/>
      <c r="D646" s="209"/>
      <c r="E646" s="210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4"/>
        <v>0</v>
      </c>
      <c r="I646" s="12"/>
    </row>
    <row r="647" spans="1:9" ht="12.4" hidden="1" customHeight="1">
      <c r="A647" s="11"/>
      <c r="B647" s="1"/>
      <c r="C647" s="36"/>
      <c r="D647" s="209"/>
      <c r="E647" s="210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4"/>
        <v>0</v>
      </c>
      <c r="I647" s="12"/>
    </row>
    <row r="648" spans="1:9" ht="12.4" hidden="1" customHeight="1">
      <c r="A648" s="11"/>
      <c r="B648" s="1"/>
      <c r="C648" s="36"/>
      <c r="D648" s="209"/>
      <c r="E648" s="210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4"/>
        <v>0</v>
      </c>
      <c r="I648" s="12"/>
    </row>
    <row r="649" spans="1:9" ht="12.4" hidden="1" customHeight="1">
      <c r="A649" s="11"/>
      <c r="B649" s="1"/>
      <c r="C649" s="36"/>
      <c r="D649" s="209"/>
      <c r="E649" s="210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4"/>
        <v>0</v>
      </c>
      <c r="I649" s="12"/>
    </row>
    <row r="650" spans="1:9" ht="12.4" hidden="1" customHeight="1">
      <c r="A650" s="11"/>
      <c r="B650" s="1"/>
      <c r="C650" s="36"/>
      <c r="D650" s="209"/>
      <c r="E650" s="210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4"/>
        <v>0</v>
      </c>
      <c r="I650" s="12"/>
    </row>
    <row r="651" spans="1:9" ht="12.4" hidden="1" customHeight="1">
      <c r="A651" s="11"/>
      <c r="B651" s="1"/>
      <c r="C651" s="36"/>
      <c r="D651" s="209"/>
      <c r="E651" s="210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4"/>
        <v>0</v>
      </c>
      <c r="I651" s="12"/>
    </row>
    <row r="652" spans="1:9" ht="12.4" hidden="1" customHeight="1">
      <c r="A652" s="11"/>
      <c r="B652" s="1"/>
      <c r="C652" s="36"/>
      <c r="D652" s="209"/>
      <c r="E652" s="210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4"/>
        <v>0</v>
      </c>
      <c r="I652" s="12"/>
    </row>
    <row r="653" spans="1:9" ht="12.4" hidden="1" customHeight="1">
      <c r="A653" s="11"/>
      <c r="B653" s="1"/>
      <c r="C653" s="36"/>
      <c r="D653" s="209"/>
      <c r="E653" s="210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4"/>
        <v>0</v>
      </c>
      <c r="I653" s="12"/>
    </row>
    <row r="654" spans="1:9" ht="12.4" hidden="1" customHeight="1">
      <c r="A654" s="11"/>
      <c r="B654" s="1"/>
      <c r="C654" s="36"/>
      <c r="D654" s="209"/>
      <c r="E654" s="210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4"/>
        <v>0</v>
      </c>
      <c r="I654" s="12"/>
    </row>
    <row r="655" spans="1:9" ht="12.4" hidden="1" customHeight="1">
      <c r="A655" s="11"/>
      <c r="B655" s="1"/>
      <c r="C655" s="36"/>
      <c r="D655" s="209"/>
      <c r="E655" s="210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4"/>
        <v>0</v>
      </c>
      <c r="I655" s="12"/>
    </row>
    <row r="656" spans="1:9" ht="12.4" hidden="1" customHeight="1">
      <c r="A656" s="11"/>
      <c r="B656" s="1"/>
      <c r="C656" s="36"/>
      <c r="D656" s="209"/>
      <c r="E656" s="210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4"/>
        <v>0</v>
      </c>
      <c r="I656" s="12"/>
    </row>
    <row r="657" spans="1:9" ht="12.4" hidden="1" customHeight="1">
      <c r="A657" s="11"/>
      <c r="B657" s="1"/>
      <c r="C657" s="36"/>
      <c r="D657" s="209"/>
      <c r="E657" s="210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4"/>
        <v>0</v>
      </c>
      <c r="I657" s="12"/>
    </row>
    <row r="658" spans="1:9" ht="12.4" hidden="1" customHeight="1">
      <c r="A658" s="11"/>
      <c r="B658" s="1"/>
      <c r="C658" s="36"/>
      <c r="D658" s="209"/>
      <c r="E658" s="210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4"/>
        <v>0</v>
      </c>
      <c r="I658" s="12"/>
    </row>
    <row r="659" spans="1:9" ht="12.4" hidden="1" customHeight="1">
      <c r="A659" s="11"/>
      <c r="B659" s="1"/>
      <c r="C659" s="36"/>
      <c r="D659" s="209"/>
      <c r="E659" s="210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6"/>
      <c r="D660" s="209"/>
      <c r="E660" s="210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6"/>
      <c r="D661" s="209"/>
      <c r="E661" s="210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6"/>
      <c r="D662" s="209"/>
      <c r="E662" s="210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6"/>
      <c r="D663" s="209"/>
      <c r="E663" s="210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6"/>
      <c r="D664" s="209"/>
      <c r="E664" s="210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6"/>
      <c r="D665" s="209"/>
      <c r="E665" s="210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6"/>
      <c r="D666" s="209"/>
      <c r="E666" s="210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6"/>
      <c r="D667" s="209"/>
      <c r="E667" s="210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6"/>
      <c r="D668" s="209"/>
      <c r="E668" s="210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4"/>
        <v>0</v>
      </c>
      <c r="I668" s="12"/>
    </row>
    <row r="669" spans="1:9" ht="12.4" hidden="1" customHeight="1">
      <c r="A669" s="11"/>
      <c r="B669" s="1"/>
      <c r="C669" s="37"/>
      <c r="D669" s="209"/>
      <c r="E669" s="210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>ROUND(IF(ISNUMBER(B669), G669*B669, 0),5)</f>
        <v>0</v>
      </c>
      <c r="I669" s="12"/>
    </row>
    <row r="670" spans="1:9" ht="12" hidden="1" customHeight="1">
      <c r="A670" s="11"/>
      <c r="B670" s="1"/>
      <c r="C670" s="36"/>
      <c r="D670" s="209"/>
      <c r="E670" s="210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ref="H670:H720" si="15">ROUND(IF(ISNUMBER(B670), G670*B670, 0),5)</f>
        <v>0</v>
      </c>
      <c r="I670" s="12"/>
    </row>
    <row r="671" spans="1:9" ht="12.4" hidden="1" customHeight="1">
      <c r="A671" s="11"/>
      <c r="B671" s="1"/>
      <c r="C671" s="36"/>
      <c r="D671" s="209"/>
      <c r="E671" s="210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6"/>
      <c r="D672" s="209"/>
      <c r="E672" s="210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5"/>
        <v>0</v>
      </c>
      <c r="I672" s="12"/>
    </row>
    <row r="673" spans="1:9" ht="12.4" hidden="1" customHeight="1">
      <c r="A673" s="11"/>
      <c r="B673" s="1"/>
      <c r="C673" s="36"/>
      <c r="D673" s="209"/>
      <c r="E673" s="210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5"/>
        <v>0</v>
      </c>
      <c r="I673" s="12"/>
    </row>
    <row r="674" spans="1:9" ht="12.4" hidden="1" customHeight="1">
      <c r="A674" s="11"/>
      <c r="B674" s="1"/>
      <c r="C674" s="36"/>
      <c r="D674" s="209"/>
      <c r="E674" s="210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6"/>
      <c r="D675" s="209"/>
      <c r="E675" s="210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6"/>
      <c r="D676" s="209"/>
      <c r="E676" s="210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6"/>
      <c r="D677" s="209"/>
      <c r="E677" s="210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6"/>
      <c r="D678" s="209"/>
      <c r="E678" s="210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6"/>
      <c r="D679" s="209"/>
      <c r="E679" s="210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6"/>
      <c r="D680" s="209"/>
      <c r="E680" s="210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.4" hidden="1" customHeight="1">
      <c r="A681" s="11"/>
      <c r="B681" s="1"/>
      <c r="C681" s="36"/>
      <c r="D681" s="209"/>
      <c r="E681" s="210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6"/>
      <c r="D682" s="209"/>
      <c r="E682" s="210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6"/>
      <c r="D683" s="209"/>
      <c r="E683" s="210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6"/>
      <c r="D684" s="209"/>
      <c r="E684" s="210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6"/>
      <c r="D685" s="209"/>
      <c r="E685" s="210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6"/>
      <c r="D686" s="209"/>
      <c r="E686" s="210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5"/>
        <v>0</v>
      </c>
      <c r="I686" s="12"/>
    </row>
    <row r="687" spans="1:9" ht="12.4" hidden="1" customHeight="1">
      <c r="A687" s="11"/>
      <c r="B687" s="1"/>
      <c r="C687" s="36"/>
      <c r="D687" s="209"/>
      <c r="E687" s="210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5"/>
        <v>0</v>
      </c>
      <c r="I687" s="12"/>
    </row>
    <row r="688" spans="1:9" ht="12.4" hidden="1" customHeight="1">
      <c r="A688" s="11"/>
      <c r="B688" s="1"/>
      <c r="C688" s="36"/>
      <c r="D688" s="209"/>
      <c r="E688" s="210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5"/>
        <v>0</v>
      </c>
      <c r="I688" s="12"/>
    </row>
    <row r="689" spans="1:9" ht="12.4" hidden="1" customHeight="1">
      <c r="A689" s="11"/>
      <c r="B689" s="1"/>
      <c r="C689" s="36"/>
      <c r="D689" s="209"/>
      <c r="E689" s="210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5"/>
        <v>0</v>
      </c>
      <c r="I689" s="12"/>
    </row>
    <row r="690" spans="1:9" ht="12.4" hidden="1" customHeight="1">
      <c r="A690" s="11"/>
      <c r="B690" s="1"/>
      <c r="C690" s="36"/>
      <c r="D690" s="209"/>
      <c r="E690" s="210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5"/>
        <v>0</v>
      </c>
      <c r="I690" s="12"/>
    </row>
    <row r="691" spans="1:9" ht="12.4" hidden="1" customHeight="1">
      <c r="A691" s="11"/>
      <c r="B691" s="1"/>
      <c r="C691" s="36"/>
      <c r="D691" s="209"/>
      <c r="E691" s="210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5"/>
        <v>0</v>
      </c>
      <c r="I691" s="12"/>
    </row>
    <row r="692" spans="1:9" ht="12.4" hidden="1" customHeight="1">
      <c r="A692" s="11"/>
      <c r="B692" s="1"/>
      <c r="C692" s="36"/>
      <c r="D692" s="209"/>
      <c r="E692" s="210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5"/>
        <v>0</v>
      </c>
      <c r="I692" s="12"/>
    </row>
    <row r="693" spans="1:9" ht="12.4" hidden="1" customHeight="1">
      <c r="A693" s="11"/>
      <c r="B693" s="1"/>
      <c r="C693" s="37"/>
      <c r="D693" s="209"/>
      <c r="E693" s="210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5"/>
        <v>0</v>
      </c>
      <c r="I693" s="12"/>
    </row>
    <row r="694" spans="1:9" ht="12" hidden="1" customHeight="1">
      <c r="A694" s="11"/>
      <c r="B694" s="1"/>
      <c r="C694" s="36"/>
      <c r="D694" s="209"/>
      <c r="E694" s="210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5"/>
        <v>0</v>
      </c>
      <c r="I694" s="12"/>
    </row>
    <row r="695" spans="1:9" ht="12.4" hidden="1" customHeight="1">
      <c r="A695" s="11"/>
      <c r="B695" s="1"/>
      <c r="C695" s="36"/>
      <c r="D695" s="209"/>
      <c r="E695" s="210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5"/>
        <v>0</v>
      </c>
      <c r="I695" s="12"/>
    </row>
    <row r="696" spans="1:9" ht="12.4" hidden="1" customHeight="1">
      <c r="A696" s="11"/>
      <c r="B696" s="1"/>
      <c r="C696" s="36"/>
      <c r="D696" s="209"/>
      <c r="E696" s="210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5"/>
        <v>0</v>
      </c>
      <c r="I696" s="12"/>
    </row>
    <row r="697" spans="1:9" ht="12.4" hidden="1" customHeight="1">
      <c r="A697" s="11"/>
      <c r="B697" s="1"/>
      <c r="C697" s="36"/>
      <c r="D697" s="209"/>
      <c r="E697" s="210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5"/>
        <v>0</v>
      </c>
      <c r="I697" s="12"/>
    </row>
    <row r="698" spans="1:9" ht="12.4" hidden="1" customHeight="1">
      <c r="A698" s="11"/>
      <c r="B698" s="1"/>
      <c r="C698" s="36"/>
      <c r="D698" s="209"/>
      <c r="E698" s="210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5"/>
        <v>0</v>
      </c>
      <c r="I698" s="12"/>
    </row>
    <row r="699" spans="1:9" ht="12.4" hidden="1" customHeight="1">
      <c r="A699" s="11"/>
      <c r="B699" s="1"/>
      <c r="C699" s="36"/>
      <c r="D699" s="209"/>
      <c r="E699" s="210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5"/>
        <v>0</v>
      </c>
      <c r="I699" s="12"/>
    </row>
    <row r="700" spans="1:9" ht="12.4" hidden="1" customHeight="1">
      <c r="A700" s="11"/>
      <c r="B700" s="1"/>
      <c r="C700" s="36"/>
      <c r="D700" s="209"/>
      <c r="E700" s="210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5"/>
        <v>0</v>
      </c>
      <c r="I700" s="12"/>
    </row>
    <row r="701" spans="1:9" ht="12.4" hidden="1" customHeight="1">
      <c r="A701" s="11"/>
      <c r="B701" s="1"/>
      <c r="C701" s="36"/>
      <c r="D701" s="209"/>
      <c r="E701" s="210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5"/>
        <v>0</v>
      </c>
      <c r="I701" s="12"/>
    </row>
    <row r="702" spans="1:9" ht="12.4" hidden="1" customHeight="1">
      <c r="A702" s="11"/>
      <c r="B702" s="1"/>
      <c r="C702" s="36"/>
      <c r="D702" s="209"/>
      <c r="E702" s="210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5"/>
        <v>0</v>
      </c>
      <c r="I702" s="12"/>
    </row>
    <row r="703" spans="1:9" ht="12.4" hidden="1" customHeight="1">
      <c r="A703" s="11"/>
      <c r="B703" s="1"/>
      <c r="C703" s="36"/>
      <c r="D703" s="209"/>
      <c r="E703" s="210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5"/>
        <v>0</v>
      </c>
      <c r="I703" s="12"/>
    </row>
    <row r="704" spans="1:9" ht="12.4" hidden="1" customHeight="1">
      <c r="A704" s="11"/>
      <c r="B704" s="1"/>
      <c r="C704" s="36"/>
      <c r="D704" s="209"/>
      <c r="E704" s="210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5"/>
        <v>0</v>
      </c>
      <c r="I704" s="12"/>
    </row>
    <row r="705" spans="1:9" ht="12.4" hidden="1" customHeight="1">
      <c r="A705" s="11"/>
      <c r="B705" s="1"/>
      <c r="C705" s="36"/>
      <c r="D705" s="209"/>
      <c r="E705" s="210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5"/>
        <v>0</v>
      </c>
      <c r="I705" s="12"/>
    </row>
    <row r="706" spans="1:9" ht="12.4" hidden="1" customHeight="1">
      <c r="A706" s="11"/>
      <c r="B706" s="1"/>
      <c r="C706" s="36"/>
      <c r="D706" s="209"/>
      <c r="E706" s="210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5"/>
        <v>0</v>
      </c>
      <c r="I706" s="12"/>
    </row>
    <row r="707" spans="1:9" ht="12.4" hidden="1" customHeight="1">
      <c r="A707" s="11"/>
      <c r="B707" s="1"/>
      <c r="C707" s="36"/>
      <c r="D707" s="209"/>
      <c r="E707" s="210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5"/>
        <v>0</v>
      </c>
      <c r="I707" s="12"/>
    </row>
    <row r="708" spans="1:9" ht="12.4" hidden="1" customHeight="1">
      <c r="A708" s="11"/>
      <c r="B708" s="1"/>
      <c r="C708" s="36"/>
      <c r="D708" s="209"/>
      <c r="E708" s="210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5"/>
        <v>0</v>
      </c>
      <c r="I708" s="12"/>
    </row>
    <row r="709" spans="1:9" ht="12.4" hidden="1" customHeight="1">
      <c r="A709" s="11"/>
      <c r="B709" s="1"/>
      <c r="C709" s="36"/>
      <c r="D709" s="209"/>
      <c r="E709" s="210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5"/>
        <v>0</v>
      </c>
      <c r="I709" s="12"/>
    </row>
    <row r="710" spans="1:9" ht="12.4" hidden="1" customHeight="1">
      <c r="A710" s="11"/>
      <c r="B710" s="1"/>
      <c r="C710" s="36"/>
      <c r="D710" s="209"/>
      <c r="E710" s="210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5"/>
        <v>0</v>
      </c>
      <c r="I710" s="12"/>
    </row>
    <row r="711" spans="1:9" ht="12.4" hidden="1" customHeight="1">
      <c r="A711" s="11"/>
      <c r="B711" s="1"/>
      <c r="C711" s="36"/>
      <c r="D711" s="209"/>
      <c r="E711" s="210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5"/>
        <v>0</v>
      </c>
      <c r="I711" s="12"/>
    </row>
    <row r="712" spans="1:9" ht="12.4" hidden="1" customHeight="1">
      <c r="A712" s="11"/>
      <c r="B712" s="1"/>
      <c r="C712" s="36"/>
      <c r="D712" s="209"/>
      <c r="E712" s="210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6"/>
      <c r="D713" s="209"/>
      <c r="E713" s="210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6"/>
      <c r="D714" s="209"/>
      <c r="E714" s="210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6"/>
      <c r="D715" s="209"/>
      <c r="E715" s="210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6"/>
      <c r="D716" s="209"/>
      <c r="E716" s="210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6"/>
      <c r="D717" s="209"/>
      <c r="E717" s="210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6"/>
      <c r="D718" s="209"/>
      <c r="E718" s="210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6"/>
      <c r="D719" s="209"/>
      <c r="E719" s="210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6"/>
      <c r="D720" s="209"/>
      <c r="E720" s="210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15"/>
        <v>0</v>
      </c>
      <c r="I720" s="12"/>
    </row>
    <row r="721" spans="1:9" ht="12.4" hidden="1" customHeight="1">
      <c r="A721" s="11"/>
      <c r="B721" s="1"/>
      <c r="C721" s="37"/>
      <c r="D721" s="209"/>
      <c r="E721" s="210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>ROUND(IF(ISNUMBER(B721), G721*B721, 0),5)</f>
        <v>0</v>
      </c>
      <c r="I721" s="12"/>
    </row>
    <row r="722" spans="1:9" ht="12" hidden="1" customHeight="1">
      <c r="A722" s="11"/>
      <c r="B722" s="1"/>
      <c r="C722" s="36"/>
      <c r="D722" s="209"/>
      <c r="E722" s="210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ref="H722:H738" si="16">ROUND(IF(ISNUMBER(B722), G722*B722, 0),5)</f>
        <v>0</v>
      </c>
      <c r="I722" s="12"/>
    </row>
    <row r="723" spans="1:9" ht="12.4" hidden="1" customHeight="1">
      <c r="A723" s="11"/>
      <c r="B723" s="1"/>
      <c r="C723" s="36"/>
      <c r="D723" s="209"/>
      <c r="E723" s="210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6"/>
        <v>0</v>
      </c>
      <c r="I723" s="12"/>
    </row>
    <row r="724" spans="1:9" ht="12.4" hidden="1" customHeight="1">
      <c r="A724" s="11"/>
      <c r="B724" s="1"/>
      <c r="C724" s="36"/>
      <c r="D724" s="209"/>
      <c r="E724" s="210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6"/>
        <v>0</v>
      </c>
      <c r="I724" s="12"/>
    </row>
    <row r="725" spans="1:9" ht="12.4" hidden="1" customHeight="1">
      <c r="A725" s="11"/>
      <c r="B725" s="1"/>
      <c r="C725" s="36"/>
      <c r="D725" s="209"/>
      <c r="E725" s="210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6"/>
        <v>0</v>
      </c>
      <c r="I725" s="12"/>
    </row>
    <row r="726" spans="1:9" ht="12.4" hidden="1" customHeight="1">
      <c r="A726" s="11"/>
      <c r="B726" s="1"/>
      <c r="C726" s="36"/>
      <c r="D726" s="209"/>
      <c r="E726" s="210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6"/>
        <v>0</v>
      </c>
      <c r="I726" s="12"/>
    </row>
    <row r="727" spans="1:9" ht="12.4" hidden="1" customHeight="1">
      <c r="A727" s="11"/>
      <c r="B727" s="1"/>
      <c r="C727" s="36"/>
      <c r="D727" s="209"/>
      <c r="E727" s="210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6"/>
        <v>0</v>
      </c>
      <c r="I727" s="12"/>
    </row>
    <row r="728" spans="1:9" ht="12.4" hidden="1" customHeight="1">
      <c r="A728" s="11"/>
      <c r="B728" s="1"/>
      <c r="C728" s="36"/>
      <c r="D728" s="209"/>
      <c r="E728" s="210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6"/>
        <v>0</v>
      </c>
      <c r="I728" s="12"/>
    </row>
    <row r="729" spans="1:9" ht="12.4" hidden="1" customHeight="1">
      <c r="A729" s="11"/>
      <c r="B729" s="1"/>
      <c r="C729" s="36"/>
      <c r="D729" s="209"/>
      <c r="E729" s="210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6"/>
        <v>0</v>
      </c>
      <c r="I729" s="12"/>
    </row>
    <row r="730" spans="1:9" ht="12.4" hidden="1" customHeight="1">
      <c r="A730" s="11"/>
      <c r="B730" s="1"/>
      <c r="C730" s="36"/>
      <c r="D730" s="209"/>
      <c r="E730" s="210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6"/>
      <c r="D731" s="209"/>
      <c r="E731" s="210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6"/>
      <c r="D732" s="209"/>
      <c r="E732" s="210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.4" hidden="1" customHeight="1">
      <c r="A733" s="11"/>
      <c r="B733" s="1"/>
      <c r="C733" s="36"/>
      <c r="D733" s="209"/>
      <c r="E733" s="210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6"/>
      <c r="D734" s="209"/>
      <c r="E734" s="210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6"/>
      <c r="D735" s="209"/>
      <c r="E735" s="210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6"/>
      <c r="D736" s="209"/>
      <c r="E736" s="210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7"/>
      <c r="D737" s="209"/>
      <c r="E737" s="210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7"/>
      <c r="D738" s="209"/>
      <c r="E738" s="210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16"/>
        <v>0</v>
      </c>
      <c r="I738" s="12"/>
    </row>
    <row r="739" spans="1:9" ht="12.4" hidden="1" customHeight="1">
      <c r="A739" s="11"/>
      <c r="B739" s="1"/>
      <c r="C739" s="36"/>
      <c r="D739" s="209"/>
      <c r="E739" s="210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209"/>
      <c r="E740" s="210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ref="H740:H777" si="17">ROUND(IF(ISNUMBER(B740), G740*B740, 0),5)</f>
        <v>0</v>
      </c>
      <c r="I740" s="12"/>
    </row>
    <row r="741" spans="1:9" ht="12.4" hidden="1" customHeight="1">
      <c r="A741" s="11"/>
      <c r="B741" s="1"/>
      <c r="C741" s="36"/>
      <c r="D741" s="209"/>
      <c r="E741" s="210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6"/>
      <c r="D742" s="209"/>
      <c r="E742" s="210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6"/>
      <c r="D743" s="209"/>
      <c r="E743" s="210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6"/>
      <c r="D744" s="209"/>
      <c r="E744" s="210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6"/>
      <c r="D745" s="209"/>
      <c r="E745" s="210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6"/>
      <c r="D746" s="209"/>
      <c r="E746" s="210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6"/>
      <c r="D747" s="209"/>
      <c r="E747" s="210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6"/>
      <c r="D748" s="209"/>
      <c r="E748" s="210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6"/>
      <c r="D749" s="209"/>
      <c r="E749" s="210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.4" hidden="1" customHeight="1">
      <c r="A750" s="11"/>
      <c r="B750" s="1"/>
      <c r="C750" s="37"/>
      <c r="D750" s="209"/>
      <c r="E750" s="210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" hidden="1" customHeight="1">
      <c r="A751" s="11"/>
      <c r="B751" s="1"/>
      <c r="C751" s="36"/>
      <c r="D751" s="209"/>
      <c r="E751" s="210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6"/>
      <c r="D752" s="209"/>
      <c r="E752" s="210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6"/>
      <c r="D753" s="209"/>
      <c r="E753" s="210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6"/>
      <c r="D754" s="209"/>
      <c r="E754" s="210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.4" hidden="1" customHeight="1">
      <c r="A755" s="11"/>
      <c r="B755" s="1"/>
      <c r="C755" s="36"/>
      <c r="D755" s="209"/>
      <c r="E755" s="210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6"/>
      <c r="D756" s="209"/>
      <c r="E756" s="210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6"/>
      <c r="D757" s="209"/>
      <c r="E757" s="210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6"/>
      <c r="D758" s="209"/>
      <c r="E758" s="210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6"/>
      <c r="D759" s="209"/>
      <c r="E759" s="210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6"/>
      <c r="D760" s="209"/>
      <c r="E760" s="210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6"/>
      <c r="D761" s="209"/>
      <c r="E761" s="210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6"/>
      <c r="D762" s="209"/>
      <c r="E762" s="210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6"/>
      <c r="D763" s="209"/>
      <c r="E763" s="210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6"/>
      <c r="D764" s="209"/>
      <c r="E764" s="210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6"/>
      <c r="D765" s="209"/>
      <c r="E765" s="210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7"/>
        <v>0</v>
      </c>
      <c r="I765" s="12"/>
    </row>
    <row r="766" spans="1:9" ht="12.4" hidden="1" customHeight="1">
      <c r="A766" s="11"/>
      <c r="B766" s="1"/>
      <c r="C766" s="36"/>
      <c r="D766" s="209"/>
      <c r="E766" s="210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7"/>
        <v>0</v>
      </c>
      <c r="I766" s="12"/>
    </row>
    <row r="767" spans="1:9" ht="12.4" hidden="1" customHeight="1">
      <c r="A767" s="11"/>
      <c r="B767" s="1"/>
      <c r="C767" s="36"/>
      <c r="D767" s="209"/>
      <c r="E767" s="210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7"/>
        <v>0</v>
      </c>
      <c r="I767" s="12"/>
    </row>
    <row r="768" spans="1:9" ht="12.4" hidden="1" customHeight="1">
      <c r="A768" s="11"/>
      <c r="B768" s="1"/>
      <c r="C768" s="36"/>
      <c r="D768" s="209"/>
      <c r="E768" s="210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7"/>
        <v>0</v>
      </c>
      <c r="I768" s="12"/>
    </row>
    <row r="769" spans="1:9" ht="12.4" hidden="1" customHeight="1">
      <c r="A769" s="11"/>
      <c r="B769" s="1"/>
      <c r="C769" s="36"/>
      <c r="D769" s="209"/>
      <c r="E769" s="210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6"/>
      <c r="D770" s="209"/>
      <c r="E770" s="210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6"/>
      <c r="D771" s="209"/>
      <c r="E771" s="210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6"/>
      <c r="D772" s="209"/>
      <c r="E772" s="210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6"/>
      <c r="D773" s="209"/>
      <c r="E773" s="210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6"/>
      <c r="D774" s="209"/>
      <c r="E774" s="210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6"/>
      <c r="D775" s="209"/>
      <c r="E775" s="210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6"/>
      <c r="D776" s="209"/>
      <c r="E776" s="210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6"/>
      <c r="D777" s="209"/>
      <c r="E777" s="210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17"/>
        <v>0</v>
      </c>
      <c r="I777" s="12"/>
    </row>
    <row r="778" spans="1:9" ht="12.4" hidden="1" customHeight="1">
      <c r="A778" s="11"/>
      <c r="B778" s="1"/>
      <c r="C778" s="37"/>
      <c r="D778" s="209"/>
      <c r="E778" s="210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>ROUND(IF(ISNUMBER(B778), G778*B778, 0),5)</f>
        <v>0</v>
      </c>
      <c r="I778" s="12"/>
    </row>
    <row r="779" spans="1:9" ht="12" hidden="1" customHeight="1">
      <c r="A779" s="11"/>
      <c r="B779" s="1"/>
      <c r="C779" s="36"/>
      <c r="D779" s="209"/>
      <c r="E779" s="210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ref="H779:H842" si="18">ROUND(IF(ISNUMBER(B779), G779*B779, 0),5)</f>
        <v>0</v>
      </c>
      <c r="I779" s="12"/>
    </row>
    <row r="780" spans="1:9" ht="12.4" hidden="1" customHeight="1">
      <c r="A780" s="11"/>
      <c r="B780" s="1"/>
      <c r="C780" s="36"/>
      <c r="D780" s="209"/>
      <c r="E780" s="210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8"/>
        <v>0</v>
      </c>
      <c r="I780" s="12"/>
    </row>
    <row r="781" spans="1:9" ht="12.4" hidden="1" customHeight="1">
      <c r="A781" s="11"/>
      <c r="B781" s="1"/>
      <c r="C781" s="36"/>
      <c r="D781" s="209"/>
      <c r="E781" s="210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8"/>
        <v>0</v>
      </c>
      <c r="I781" s="12"/>
    </row>
    <row r="782" spans="1:9" ht="12.4" hidden="1" customHeight="1">
      <c r="A782" s="11"/>
      <c r="B782" s="1"/>
      <c r="C782" s="36"/>
      <c r="D782" s="209"/>
      <c r="E782" s="210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8"/>
        <v>0</v>
      </c>
      <c r="I782" s="12"/>
    </row>
    <row r="783" spans="1:9" ht="12.4" hidden="1" customHeight="1">
      <c r="A783" s="11"/>
      <c r="B783" s="1"/>
      <c r="C783" s="36"/>
      <c r="D783" s="209"/>
      <c r="E783" s="210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8"/>
        <v>0</v>
      </c>
      <c r="I783" s="12"/>
    </row>
    <row r="784" spans="1:9" ht="12.4" hidden="1" customHeight="1">
      <c r="A784" s="11"/>
      <c r="B784" s="1"/>
      <c r="C784" s="36"/>
      <c r="D784" s="209"/>
      <c r="E784" s="210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8"/>
        <v>0</v>
      </c>
      <c r="I784" s="12"/>
    </row>
    <row r="785" spans="1:9" ht="12.4" hidden="1" customHeight="1">
      <c r="A785" s="11"/>
      <c r="B785" s="1"/>
      <c r="C785" s="36"/>
      <c r="D785" s="209"/>
      <c r="E785" s="210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8"/>
        <v>0</v>
      </c>
      <c r="I785" s="12"/>
    </row>
    <row r="786" spans="1:9" ht="12.4" hidden="1" customHeight="1">
      <c r="A786" s="11"/>
      <c r="B786" s="1"/>
      <c r="C786" s="36"/>
      <c r="D786" s="209"/>
      <c r="E786" s="210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8"/>
        <v>0</v>
      </c>
      <c r="I786" s="12"/>
    </row>
    <row r="787" spans="1:9" ht="12.4" hidden="1" customHeight="1">
      <c r="A787" s="11"/>
      <c r="B787" s="1"/>
      <c r="C787" s="36"/>
      <c r="D787" s="209"/>
      <c r="E787" s="210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8"/>
        <v>0</v>
      </c>
      <c r="I787" s="12"/>
    </row>
    <row r="788" spans="1:9" ht="12.4" hidden="1" customHeight="1">
      <c r="A788" s="11"/>
      <c r="B788" s="1"/>
      <c r="C788" s="36"/>
      <c r="D788" s="209"/>
      <c r="E788" s="210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8"/>
        <v>0</v>
      </c>
      <c r="I788" s="12"/>
    </row>
    <row r="789" spans="1:9" ht="12.4" hidden="1" customHeight="1">
      <c r="A789" s="11"/>
      <c r="B789" s="1"/>
      <c r="C789" s="36"/>
      <c r="D789" s="209"/>
      <c r="E789" s="210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8"/>
        <v>0</v>
      </c>
      <c r="I789" s="12"/>
    </row>
    <row r="790" spans="1:9" ht="12.4" hidden="1" customHeight="1">
      <c r="A790" s="11"/>
      <c r="B790" s="1"/>
      <c r="C790" s="36"/>
      <c r="D790" s="209"/>
      <c r="E790" s="210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18"/>
        <v>0</v>
      </c>
      <c r="I790" s="12"/>
    </row>
    <row r="791" spans="1:9" ht="12.4" hidden="1" customHeight="1">
      <c r="A791" s="11"/>
      <c r="B791" s="1"/>
      <c r="C791" s="36"/>
      <c r="D791" s="209"/>
      <c r="E791" s="210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18"/>
        <v>0</v>
      </c>
      <c r="I791" s="12"/>
    </row>
    <row r="792" spans="1:9" ht="12.4" hidden="1" customHeight="1">
      <c r="A792" s="11"/>
      <c r="B792" s="1"/>
      <c r="C792" s="36"/>
      <c r="D792" s="209"/>
      <c r="E792" s="210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18"/>
        <v>0</v>
      </c>
      <c r="I792" s="12"/>
    </row>
    <row r="793" spans="1:9" ht="12.4" hidden="1" customHeight="1">
      <c r="A793" s="11"/>
      <c r="B793" s="1"/>
      <c r="C793" s="36"/>
      <c r="D793" s="209"/>
      <c r="E793" s="210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18"/>
        <v>0</v>
      </c>
      <c r="I793" s="12"/>
    </row>
    <row r="794" spans="1:9" ht="12.4" hidden="1" customHeight="1">
      <c r="A794" s="11"/>
      <c r="B794" s="1"/>
      <c r="C794" s="36"/>
      <c r="D794" s="209"/>
      <c r="E794" s="210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18"/>
        <v>0</v>
      </c>
      <c r="I794" s="12"/>
    </row>
    <row r="795" spans="1:9" ht="12.4" hidden="1" customHeight="1">
      <c r="A795" s="11"/>
      <c r="B795" s="1"/>
      <c r="C795" s="36"/>
      <c r="D795" s="209"/>
      <c r="E795" s="210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18"/>
        <v>0</v>
      </c>
      <c r="I795" s="12"/>
    </row>
    <row r="796" spans="1:9" ht="12.4" hidden="1" customHeight="1">
      <c r="A796" s="11"/>
      <c r="B796" s="1"/>
      <c r="C796" s="36"/>
      <c r="D796" s="209"/>
      <c r="E796" s="210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18"/>
        <v>0</v>
      </c>
      <c r="I796" s="12"/>
    </row>
    <row r="797" spans="1:9" ht="12.4" hidden="1" customHeight="1">
      <c r="A797" s="11"/>
      <c r="B797" s="1"/>
      <c r="C797" s="36"/>
      <c r="D797" s="209"/>
      <c r="E797" s="210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18"/>
        <v>0</v>
      </c>
      <c r="I797" s="12"/>
    </row>
    <row r="798" spans="1:9" ht="12.4" hidden="1" customHeight="1">
      <c r="A798" s="11"/>
      <c r="B798" s="1"/>
      <c r="C798" s="36"/>
      <c r="D798" s="209"/>
      <c r="E798" s="210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18"/>
        <v>0</v>
      </c>
      <c r="I798" s="12"/>
    </row>
    <row r="799" spans="1:9" ht="12.4" hidden="1" customHeight="1">
      <c r="A799" s="11"/>
      <c r="B799" s="1"/>
      <c r="C799" s="36"/>
      <c r="D799" s="209"/>
      <c r="E799" s="210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18"/>
        <v>0</v>
      </c>
      <c r="I799" s="12"/>
    </row>
    <row r="800" spans="1:9" ht="12.4" hidden="1" customHeight="1">
      <c r="A800" s="11"/>
      <c r="B800" s="1"/>
      <c r="C800" s="36"/>
      <c r="D800" s="209"/>
      <c r="E800" s="210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18"/>
        <v>0</v>
      </c>
      <c r="I800" s="12"/>
    </row>
    <row r="801" spans="1:9" ht="12.4" hidden="1" customHeight="1">
      <c r="A801" s="11"/>
      <c r="B801" s="1"/>
      <c r="C801" s="36"/>
      <c r="D801" s="209"/>
      <c r="E801" s="210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18"/>
        <v>0</v>
      </c>
      <c r="I801" s="12"/>
    </row>
    <row r="802" spans="1:9" ht="12.4" hidden="1" customHeight="1">
      <c r="A802" s="11"/>
      <c r="B802" s="1"/>
      <c r="C802" s="37"/>
      <c r="D802" s="209"/>
      <c r="E802" s="210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18"/>
        <v>0</v>
      </c>
      <c r="I802" s="12"/>
    </row>
    <row r="803" spans="1:9" ht="12" hidden="1" customHeight="1">
      <c r="A803" s="11"/>
      <c r="B803" s="1"/>
      <c r="C803" s="36"/>
      <c r="D803" s="209"/>
      <c r="E803" s="210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18"/>
        <v>0</v>
      </c>
      <c r="I803" s="12"/>
    </row>
    <row r="804" spans="1:9" ht="12.4" hidden="1" customHeight="1">
      <c r="A804" s="11"/>
      <c r="B804" s="1"/>
      <c r="C804" s="36"/>
      <c r="D804" s="209"/>
      <c r="E804" s="210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18"/>
        <v>0</v>
      </c>
      <c r="I804" s="12"/>
    </row>
    <row r="805" spans="1:9" ht="12.4" hidden="1" customHeight="1">
      <c r="A805" s="11"/>
      <c r="B805" s="1"/>
      <c r="C805" s="36"/>
      <c r="D805" s="209"/>
      <c r="E805" s="210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18"/>
        <v>0</v>
      </c>
      <c r="I805" s="12"/>
    </row>
    <row r="806" spans="1:9" ht="12.4" hidden="1" customHeight="1">
      <c r="A806" s="11"/>
      <c r="B806" s="1"/>
      <c r="C806" s="36"/>
      <c r="D806" s="209"/>
      <c r="E806" s="210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18"/>
        <v>0</v>
      </c>
      <c r="I806" s="12"/>
    </row>
    <row r="807" spans="1:9" ht="12.4" hidden="1" customHeight="1">
      <c r="A807" s="11"/>
      <c r="B807" s="1"/>
      <c r="C807" s="36"/>
      <c r="D807" s="209"/>
      <c r="E807" s="210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18"/>
        <v>0</v>
      </c>
      <c r="I807" s="12"/>
    </row>
    <row r="808" spans="1:9" ht="12.4" hidden="1" customHeight="1">
      <c r="A808" s="11"/>
      <c r="B808" s="1"/>
      <c r="C808" s="36"/>
      <c r="D808" s="209"/>
      <c r="E808" s="210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18"/>
        <v>0</v>
      </c>
      <c r="I808" s="12"/>
    </row>
    <row r="809" spans="1:9" ht="12.4" hidden="1" customHeight="1">
      <c r="A809" s="11"/>
      <c r="B809" s="1"/>
      <c r="C809" s="36"/>
      <c r="D809" s="209"/>
      <c r="E809" s="210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18"/>
        <v>0</v>
      </c>
      <c r="I809" s="12"/>
    </row>
    <row r="810" spans="1:9" ht="12.4" hidden="1" customHeight="1">
      <c r="A810" s="11"/>
      <c r="B810" s="1"/>
      <c r="C810" s="36"/>
      <c r="D810" s="209"/>
      <c r="E810" s="210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18"/>
        <v>0</v>
      </c>
      <c r="I810" s="12"/>
    </row>
    <row r="811" spans="1:9" ht="12.4" hidden="1" customHeight="1">
      <c r="A811" s="11"/>
      <c r="B811" s="1"/>
      <c r="C811" s="36"/>
      <c r="D811" s="209"/>
      <c r="E811" s="210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18"/>
        <v>0</v>
      </c>
      <c r="I811" s="12"/>
    </row>
    <row r="812" spans="1:9" ht="12.4" hidden="1" customHeight="1">
      <c r="A812" s="11"/>
      <c r="B812" s="1"/>
      <c r="C812" s="36"/>
      <c r="D812" s="209"/>
      <c r="E812" s="210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18"/>
        <v>0</v>
      </c>
      <c r="I812" s="12"/>
    </row>
    <row r="813" spans="1:9" ht="12.4" hidden="1" customHeight="1">
      <c r="A813" s="11"/>
      <c r="B813" s="1"/>
      <c r="C813" s="36"/>
      <c r="D813" s="209"/>
      <c r="E813" s="210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18"/>
        <v>0</v>
      </c>
      <c r="I813" s="12"/>
    </row>
    <row r="814" spans="1:9" ht="12.4" hidden="1" customHeight="1">
      <c r="A814" s="11"/>
      <c r="B814" s="1"/>
      <c r="C814" s="36"/>
      <c r="D814" s="209"/>
      <c r="E814" s="210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18"/>
        <v>0</v>
      </c>
      <c r="I814" s="12"/>
    </row>
    <row r="815" spans="1:9" ht="12.4" hidden="1" customHeight="1">
      <c r="A815" s="11"/>
      <c r="B815" s="1"/>
      <c r="C815" s="36"/>
      <c r="D815" s="209"/>
      <c r="E815" s="210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18"/>
        <v>0</v>
      </c>
      <c r="I815" s="12"/>
    </row>
    <row r="816" spans="1:9" ht="12.4" hidden="1" customHeight="1">
      <c r="A816" s="11"/>
      <c r="B816" s="1"/>
      <c r="C816" s="36"/>
      <c r="D816" s="209"/>
      <c r="E816" s="210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18"/>
        <v>0</v>
      </c>
      <c r="I816" s="12"/>
    </row>
    <row r="817" spans="1:9" ht="12.4" hidden="1" customHeight="1">
      <c r="A817" s="11"/>
      <c r="B817" s="1"/>
      <c r="C817" s="36"/>
      <c r="D817" s="209"/>
      <c r="E817" s="210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18"/>
        <v>0</v>
      </c>
      <c r="I817" s="12"/>
    </row>
    <row r="818" spans="1:9" ht="12.4" hidden="1" customHeight="1">
      <c r="A818" s="11"/>
      <c r="B818" s="1"/>
      <c r="C818" s="36"/>
      <c r="D818" s="209"/>
      <c r="E818" s="210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18"/>
        <v>0</v>
      </c>
      <c r="I818" s="12"/>
    </row>
    <row r="819" spans="1:9" ht="12.4" hidden="1" customHeight="1">
      <c r="A819" s="11"/>
      <c r="B819" s="1"/>
      <c r="C819" s="36"/>
      <c r="D819" s="209"/>
      <c r="E819" s="210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18"/>
        <v>0</v>
      </c>
      <c r="I819" s="12"/>
    </row>
    <row r="820" spans="1:9" ht="12.4" hidden="1" customHeight="1">
      <c r="A820" s="11"/>
      <c r="B820" s="1"/>
      <c r="C820" s="36"/>
      <c r="D820" s="209"/>
      <c r="E820" s="210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18"/>
        <v>0</v>
      </c>
      <c r="I820" s="12"/>
    </row>
    <row r="821" spans="1:9" ht="12.4" hidden="1" customHeight="1">
      <c r="A821" s="11"/>
      <c r="B821" s="1"/>
      <c r="C821" s="36"/>
      <c r="D821" s="209"/>
      <c r="E821" s="210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18"/>
        <v>0</v>
      </c>
      <c r="I821" s="12"/>
    </row>
    <row r="822" spans="1:9" ht="12.4" hidden="1" customHeight="1">
      <c r="A822" s="11"/>
      <c r="B822" s="1"/>
      <c r="C822" s="36"/>
      <c r="D822" s="209"/>
      <c r="E822" s="210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18"/>
        <v>0</v>
      </c>
      <c r="I822" s="12"/>
    </row>
    <row r="823" spans="1:9" ht="12.4" hidden="1" customHeight="1">
      <c r="A823" s="11"/>
      <c r="B823" s="1"/>
      <c r="C823" s="36"/>
      <c r="D823" s="209"/>
      <c r="E823" s="210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18"/>
        <v>0</v>
      </c>
      <c r="I823" s="12"/>
    </row>
    <row r="824" spans="1:9" ht="12.4" hidden="1" customHeight="1">
      <c r="A824" s="11"/>
      <c r="B824" s="1"/>
      <c r="C824" s="36"/>
      <c r="D824" s="209"/>
      <c r="E824" s="210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18"/>
        <v>0</v>
      </c>
      <c r="I824" s="12"/>
    </row>
    <row r="825" spans="1:9" ht="12.4" hidden="1" customHeight="1">
      <c r="A825" s="11"/>
      <c r="B825" s="1"/>
      <c r="C825" s="36"/>
      <c r="D825" s="209"/>
      <c r="E825" s="210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18"/>
        <v>0</v>
      </c>
      <c r="I825" s="12"/>
    </row>
    <row r="826" spans="1:9" ht="12.4" hidden="1" customHeight="1">
      <c r="A826" s="11"/>
      <c r="B826" s="1"/>
      <c r="C826" s="36"/>
      <c r="D826" s="209"/>
      <c r="E826" s="210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18"/>
        <v>0</v>
      </c>
      <c r="I826" s="12"/>
    </row>
    <row r="827" spans="1:9" ht="12.4" hidden="1" customHeight="1">
      <c r="A827" s="11"/>
      <c r="B827" s="1"/>
      <c r="C827" s="36"/>
      <c r="D827" s="209"/>
      <c r="E827" s="210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18"/>
        <v>0</v>
      </c>
      <c r="I827" s="12"/>
    </row>
    <row r="828" spans="1:9" ht="12.4" hidden="1" customHeight="1">
      <c r="A828" s="11"/>
      <c r="B828" s="1"/>
      <c r="C828" s="36"/>
      <c r="D828" s="209"/>
      <c r="E828" s="210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18"/>
        <v>0</v>
      </c>
      <c r="I828" s="12"/>
    </row>
    <row r="829" spans="1:9" ht="12.4" hidden="1" customHeight="1">
      <c r="A829" s="11"/>
      <c r="B829" s="1"/>
      <c r="C829" s="36"/>
      <c r="D829" s="209"/>
      <c r="E829" s="210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18"/>
        <v>0</v>
      </c>
      <c r="I829" s="12"/>
    </row>
    <row r="830" spans="1:9" ht="12.4" hidden="1" customHeight="1">
      <c r="A830" s="11"/>
      <c r="B830" s="1"/>
      <c r="C830" s="37"/>
      <c r="D830" s="209"/>
      <c r="E830" s="210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18"/>
        <v>0</v>
      </c>
      <c r="I830" s="12"/>
    </row>
    <row r="831" spans="1:9" ht="12" hidden="1" customHeight="1">
      <c r="A831" s="11"/>
      <c r="B831" s="1"/>
      <c r="C831" s="36"/>
      <c r="D831" s="209"/>
      <c r="E831" s="210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18"/>
        <v>0</v>
      </c>
      <c r="I831" s="12"/>
    </row>
    <row r="832" spans="1:9" ht="12.4" hidden="1" customHeight="1">
      <c r="A832" s="11"/>
      <c r="B832" s="1"/>
      <c r="C832" s="36"/>
      <c r="D832" s="209"/>
      <c r="E832" s="210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18"/>
        <v>0</v>
      </c>
      <c r="I832" s="12"/>
    </row>
    <row r="833" spans="1:9" ht="12.4" hidden="1" customHeight="1">
      <c r="A833" s="11"/>
      <c r="B833" s="1"/>
      <c r="C833" s="36"/>
      <c r="D833" s="209"/>
      <c r="E833" s="210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18"/>
        <v>0</v>
      </c>
      <c r="I833" s="12"/>
    </row>
    <row r="834" spans="1:9" ht="12.4" hidden="1" customHeight="1">
      <c r="A834" s="11"/>
      <c r="B834" s="1"/>
      <c r="C834" s="36"/>
      <c r="D834" s="209"/>
      <c r="E834" s="210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18"/>
        <v>0</v>
      </c>
      <c r="I834" s="12"/>
    </row>
    <row r="835" spans="1:9" ht="12.4" hidden="1" customHeight="1">
      <c r="A835" s="11"/>
      <c r="B835" s="1"/>
      <c r="C835" s="36"/>
      <c r="D835" s="209"/>
      <c r="E835" s="210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18"/>
        <v>0</v>
      </c>
      <c r="I835" s="12"/>
    </row>
    <row r="836" spans="1:9" ht="12.4" hidden="1" customHeight="1">
      <c r="A836" s="11"/>
      <c r="B836" s="1"/>
      <c r="C836" s="36"/>
      <c r="D836" s="209"/>
      <c r="E836" s="210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18"/>
        <v>0</v>
      </c>
      <c r="I836" s="12"/>
    </row>
    <row r="837" spans="1:9" ht="12.4" hidden="1" customHeight="1">
      <c r="A837" s="11"/>
      <c r="B837" s="1"/>
      <c r="C837" s="36"/>
      <c r="D837" s="209"/>
      <c r="E837" s="210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18"/>
        <v>0</v>
      </c>
      <c r="I837" s="12"/>
    </row>
    <row r="838" spans="1:9" ht="12.4" hidden="1" customHeight="1">
      <c r="A838" s="11"/>
      <c r="B838" s="1"/>
      <c r="C838" s="36"/>
      <c r="D838" s="209"/>
      <c r="E838" s="210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18"/>
        <v>0</v>
      </c>
      <c r="I838" s="12"/>
    </row>
    <row r="839" spans="1:9" ht="12.4" hidden="1" customHeight="1">
      <c r="A839" s="11"/>
      <c r="B839" s="1"/>
      <c r="C839" s="36"/>
      <c r="D839" s="209"/>
      <c r="E839" s="210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18"/>
        <v>0</v>
      </c>
      <c r="I839" s="12"/>
    </row>
    <row r="840" spans="1:9" ht="12.4" hidden="1" customHeight="1">
      <c r="A840" s="11"/>
      <c r="B840" s="1"/>
      <c r="C840" s="36"/>
      <c r="D840" s="209"/>
      <c r="E840" s="210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18"/>
        <v>0</v>
      </c>
      <c r="I840" s="12"/>
    </row>
    <row r="841" spans="1:9" ht="12.4" hidden="1" customHeight="1">
      <c r="A841" s="11"/>
      <c r="B841" s="1"/>
      <c r="C841" s="36"/>
      <c r="D841" s="209"/>
      <c r="E841" s="210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18"/>
        <v>0</v>
      </c>
      <c r="I841" s="12"/>
    </row>
    <row r="842" spans="1:9" ht="12.4" hidden="1" customHeight="1">
      <c r="A842" s="11"/>
      <c r="B842" s="1"/>
      <c r="C842" s="36"/>
      <c r="D842" s="209"/>
      <c r="E842" s="210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si="18"/>
        <v>0</v>
      </c>
      <c r="I842" s="12"/>
    </row>
    <row r="843" spans="1:9" ht="12.4" hidden="1" customHeight="1">
      <c r="A843" s="11"/>
      <c r="B843" s="1"/>
      <c r="C843" s="36"/>
      <c r="D843" s="209"/>
      <c r="E843" s="210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ref="H843:H906" si="19">ROUND(IF(ISNUMBER(B843), G843*B843, 0),5)</f>
        <v>0</v>
      </c>
      <c r="I843" s="12"/>
    </row>
    <row r="844" spans="1:9" ht="12.4" hidden="1" customHeight="1">
      <c r="A844" s="11"/>
      <c r="B844" s="1"/>
      <c r="C844" s="36"/>
      <c r="D844" s="209"/>
      <c r="E844" s="210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19"/>
        <v>0</v>
      </c>
      <c r="I844" s="12"/>
    </row>
    <row r="845" spans="1:9" ht="12.4" hidden="1" customHeight="1">
      <c r="A845" s="11"/>
      <c r="B845" s="1"/>
      <c r="C845" s="36"/>
      <c r="D845" s="209"/>
      <c r="E845" s="210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19"/>
        <v>0</v>
      </c>
      <c r="I845" s="12"/>
    </row>
    <row r="846" spans="1:9" ht="12.4" hidden="1" customHeight="1">
      <c r="A846" s="11"/>
      <c r="B846" s="1"/>
      <c r="C846" s="37"/>
      <c r="D846" s="209"/>
      <c r="E846" s="210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19"/>
        <v>0</v>
      </c>
      <c r="I846" s="12"/>
    </row>
    <row r="847" spans="1:9" ht="12.4" hidden="1" customHeight="1">
      <c r="A847" s="11"/>
      <c r="B847" s="1"/>
      <c r="C847" s="37"/>
      <c r="D847" s="209"/>
      <c r="E847" s="210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19"/>
        <v>0</v>
      </c>
      <c r="I847" s="12"/>
    </row>
    <row r="848" spans="1:9" ht="12.4" hidden="1" customHeight="1">
      <c r="A848" s="11"/>
      <c r="B848" s="1"/>
      <c r="C848" s="36"/>
      <c r="D848" s="209"/>
      <c r="E848" s="210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19"/>
        <v>0</v>
      </c>
      <c r="I848" s="12"/>
    </row>
    <row r="849" spans="1:9" ht="12.4" hidden="1" customHeight="1">
      <c r="A849" s="11"/>
      <c r="B849" s="1"/>
      <c r="C849" s="36"/>
      <c r="D849" s="209"/>
      <c r="E849" s="210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19"/>
        <v>0</v>
      </c>
      <c r="I849" s="12"/>
    </row>
    <row r="850" spans="1:9" ht="12.4" hidden="1" customHeight="1">
      <c r="A850" s="11"/>
      <c r="B850" s="1"/>
      <c r="C850" s="36"/>
      <c r="D850" s="209"/>
      <c r="E850" s="210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19"/>
        <v>0</v>
      </c>
      <c r="I850" s="12"/>
    </row>
    <row r="851" spans="1:9" ht="12.4" hidden="1" customHeight="1">
      <c r="A851" s="11"/>
      <c r="B851" s="1"/>
      <c r="C851" s="36"/>
      <c r="D851" s="209"/>
      <c r="E851" s="210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19"/>
        <v>0</v>
      </c>
      <c r="I851" s="12"/>
    </row>
    <row r="852" spans="1:9" ht="12.4" hidden="1" customHeight="1">
      <c r="A852" s="11"/>
      <c r="B852" s="1"/>
      <c r="C852" s="36"/>
      <c r="D852" s="209"/>
      <c r="E852" s="210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19"/>
        <v>0</v>
      </c>
      <c r="I852" s="12"/>
    </row>
    <row r="853" spans="1:9" ht="12.4" hidden="1" customHeight="1">
      <c r="A853" s="11"/>
      <c r="B853" s="1"/>
      <c r="C853" s="36"/>
      <c r="D853" s="209"/>
      <c r="E853" s="210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19"/>
        <v>0</v>
      </c>
      <c r="I853" s="12"/>
    </row>
    <row r="854" spans="1:9" ht="12.4" hidden="1" customHeight="1">
      <c r="A854" s="11"/>
      <c r="B854" s="1"/>
      <c r="C854" s="36"/>
      <c r="D854" s="209"/>
      <c r="E854" s="210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19"/>
        <v>0</v>
      </c>
      <c r="I854" s="12"/>
    </row>
    <row r="855" spans="1:9" ht="12.4" hidden="1" customHeight="1">
      <c r="A855" s="11"/>
      <c r="B855" s="1"/>
      <c r="C855" s="36"/>
      <c r="D855" s="209"/>
      <c r="E855" s="210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19"/>
        <v>0</v>
      </c>
      <c r="I855" s="12"/>
    </row>
    <row r="856" spans="1:9" ht="12.4" hidden="1" customHeight="1">
      <c r="A856" s="11"/>
      <c r="B856" s="1"/>
      <c r="C856" s="36"/>
      <c r="D856" s="209"/>
      <c r="E856" s="210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19"/>
        <v>0</v>
      </c>
      <c r="I856" s="12"/>
    </row>
    <row r="857" spans="1:9" ht="12.4" hidden="1" customHeight="1">
      <c r="A857" s="11"/>
      <c r="B857" s="1"/>
      <c r="C857" s="36"/>
      <c r="D857" s="209"/>
      <c r="E857" s="210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19"/>
        <v>0</v>
      </c>
      <c r="I857" s="12"/>
    </row>
    <row r="858" spans="1:9" ht="12.4" hidden="1" customHeight="1">
      <c r="A858" s="11"/>
      <c r="B858" s="1"/>
      <c r="C858" s="37"/>
      <c r="D858" s="209"/>
      <c r="E858" s="210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19"/>
        <v>0</v>
      </c>
      <c r="I858" s="12"/>
    </row>
    <row r="859" spans="1:9" ht="12" hidden="1" customHeight="1">
      <c r="A859" s="11"/>
      <c r="B859" s="1"/>
      <c r="C859" s="36"/>
      <c r="D859" s="209"/>
      <c r="E859" s="210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19"/>
        <v>0</v>
      </c>
      <c r="I859" s="12"/>
    </row>
    <row r="860" spans="1:9" ht="12.4" hidden="1" customHeight="1">
      <c r="A860" s="11"/>
      <c r="B860" s="1"/>
      <c r="C860" s="36"/>
      <c r="D860" s="209"/>
      <c r="E860" s="210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19"/>
        <v>0</v>
      </c>
      <c r="I860" s="12"/>
    </row>
    <row r="861" spans="1:9" ht="12.4" hidden="1" customHeight="1">
      <c r="A861" s="11"/>
      <c r="B861" s="1"/>
      <c r="C861" s="36"/>
      <c r="D861" s="209"/>
      <c r="E861" s="210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19"/>
        <v>0</v>
      </c>
      <c r="I861" s="12"/>
    </row>
    <row r="862" spans="1:9" ht="12.4" hidden="1" customHeight="1">
      <c r="A862" s="11"/>
      <c r="B862" s="1"/>
      <c r="C862" s="36"/>
      <c r="D862" s="209"/>
      <c r="E862" s="210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19"/>
        <v>0</v>
      </c>
      <c r="I862" s="12"/>
    </row>
    <row r="863" spans="1:9" ht="12.4" hidden="1" customHeight="1">
      <c r="A863" s="11"/>
      <c r="B863" s="1"/>
      <c r="C863" s="36"/>
      <c r="D863" s="209"/>
      <c r="E863" s="210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19"/>
        <v>0</v>
      </c>
      <c r="I863" s="12"/>
    </row>
    <row r="864" spans="1:9" ht="12.4" hidden="1" customHeight="1">
      <c r="A864" s="11"/>
      <c r="B864" s="1"/>
      <c r="C864" s="36"/>
      <c r="D864" s="209"/>
      <c r="E864" s="210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19"/>
        <v>0</v>
      </c>
      <c r="I864" s="12"/>
    </row>
    <row r="865" spans="1:9" ht="12.4" hidden="1" customHeight="1">
      <c r="A865" s="11"/>
      <c r="B865" s="1"/>
      <c r="C865" s="36"/>
      <c r="D865" s="209"/>
      <c r="E865" s="210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19"/>
        <v>0</v>
      </c>
      <c r="I865" s="12"/>
    </row>
    <row r="866" spans="1:9" ht="12.4" hidden="1" customHeight="1">
      <c r="A866" s="11"/>
      <c r="B866" s="1"/>
      <c r="C866" s="36"/>
      <c r="D866" s="209"/>
      <c r="E866" s="210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19"/>
        <v>0</v>
      </c>
      <c r="I866" s="12"/>
    </row>
    <row r="867" spans="1:9" ht="12.4" hidden="1" customHeight="1">
      <c r="A867" s="11"/>
      <c r="B867" s="1"/>
      <c r="C867" s="36"/>
      <c r="D867" s="209"/>
      <c r="E867" s="210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19"/>
        <v>0</v>
      </c>
      <c r="I867" s="12"/>
    </row>
    <row r="868" spans="1:9" ht="12.4" hidden="1" customHeight="1">
      <c r="A868" s="11"/>
      <c r="B868" s="1"/>
      <c r="C868" s="36"/>
      <c r="D868" s="209"/>
      <c r="E868" s="210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19"/>
        <v>0</v>
      </c>
      <c r="I868" s="12"/>
    </row>
    <row r="869" spans="1:9" ht="12.4" hidden="1" customHeight="1">
      <c r="A869" s="11"/>
      <c r="B869" s="1"/>
      <c r="C869" s="36"/>
      <c r="D869" s="209"/>
      <c r="E869" s="210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19"/>
        <v>0</v>
      </c>
      <c r="I869" s="12"/>
    </row>
    <row r="870" spans="1:9" ht="12.4" hidden="1" customHeight="1">
      <c r="A870" s="11"/>
      <c r="B870" s="1"/>
      <c r="C870" s="36"/>
      <c r="D870" s="209"/>
      <c r="E870" s="210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19"/>
        <v>0</v>
      </c>
      <c r="I870" s="12"/>
    </row>
    <row r="871" spans="1:9" ht="12.4" hidden="1" customHeight="1">
      <c r="A871" s="11"/>
      <c r="B871" s="1"/>
      <c r="C871" s="36"/>
      <c r="D871" s="209"/>
      <c r="E871" s="210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19"/>
        <v>0</v>
      </c>
      <c r="I871" s="12"/>
    </row>
    <row r="872" spans="1:9" ht="12.4" hidden="1" customHeight="1">
      <c r="A872" s="11"/>
      <c r="B872" s="1"/>
      <c r="C872" s="36"/>
      <c r="D872" s="209"/>
      <c r="E872" s="210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19"/>
        <v>0</v>
      </c>
      <c r="I872" s="12"/>
    </row>
    <row r="873" spans="1:9" ht="12.4" hidden="1" customHeight="1">
      <c r="A873" s="11"/>
      <c r="B873" s="1"/>
      <c r="C873" s="36"/>
      <c r="D873" s="209"/>
      <c r="E873" s="210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19"/>
        <v>0</v>
      </c>
      <c r="I873" s="12"/>
    </row>
    <row r="874" spans="1:9" ht="12.4" hidden="1" customHeight="1">
      <c r="A874" s="11"/>
      <c r="B874" s="1"/>
      <c r="C874" s="36"/>
      <c r="D874" s="209"/>
      <c r="E874" s="210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19"/>
        <v>0</v>
      </c>
      <c r="I874" s="12"/>
    </row>
    <row r="875" spans="1:9" ht="12.4" hidden="1" customHeight="1">
      <c r="A875" s="11"/>
      <c r="B875" s="1"/>
      <c r="C875" s="36"/>
      <c r="D875" s="209"/>
      <c r="E875" s="210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19"/>
        <v>0</v>
      </c>
      <c r="I875" s="12"/>
    </row>
    <row r="876" spans="1:9" ht="12.4" hidden="1" customHeight="1">
      <c r="A876" s="11"/>
      <c r="B876" s="1"/>
      <c r="C876" s="36"/>
      <c r="D876" s="209"/>
      <c r="E876" s="210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19"/>
        <v>0</v>
      </c>
      <c r="I876" s="12"/>
    </row>
    <row r="877" spans="1:9" ht="12.4" hidden="1" customHeight="1">
      <c r="A877" s="11"/>
      <c r="B877" s="1"/>
      <c r="C877" s="36"/>
      <c r="D877" s="209"/>
      <c r="E877" s="210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19"/>
        <v>0</v>
      </c>
      <c r="I877" s="12"/>
    </row>
    <row r="878" spans="1:9" ht="12.4" hidden="1" customHeight="1">
      <c r="A878" s="11"/>
      <c r="B878" s="1"/>
      <c r="C878" s="36"/>
      <c r="D878" s="209"/>
      <c r="E878" s="210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19"/>
        <v>0</v>
      </c>
      <c r="I878" s="12"/>
    </row>
    <row r="879" spans="1:9" ht="12.4" hidden="1" customHeight="1">
      <c r="A879" s="11"/>
      <c r="B879" s="1"/>
      <c r="C879" s="36"/>
      <c r="D879" s="209"/>
      <c r="E879" s="210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19"/>
        <v>0</v>
      </c>
      <c r="I879" s="12"/>
    </row>
    <row r="880" spans="1:9" ht="12.4" hidden="1" customHeight="1">
      <c r="A880" s="11"/>
      <c r="B880" s="1"/>
      <c r="C880" s="36"/>
      <c r="D880" s="209"/>
      <c r="E880" s="210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19"/>
        <v>0</v>
      </c>
      <c r="I880" s="12"/>
    </row>
    <row r="881" spans="1:9" ht="12.4" hidden="1" customHeight="1">
      <c r="A881" s="11"/>
      <c r="B881" s="1"/>
      <c r="C881" s="36"/>
      <c r="D881" s="209"/>
      <c r="E881" s="210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19"/>
        <v>0</v>
      </c>
      <c r="I881" s="12"/>
    </row>
    <row r="882" spans="1:9" ht="12.4" hidden="1" customHeight="1">
      <c r="A882" s="11"/>
      <c r="B882" s="1"/>
      <c r="C882" s="36"/>
      <c r="D882" s="209"/>
      <c r="E882" s="210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19"/>
        <v>0</v>
      </c>
      <c r="I882" s="12"/>
    </row>
    <row r="883" spans="1:9" ht="12.4" hidden="1" customHeight="1">
      <c r="A883" s="11"/>
      <c r="B883" s="1"/>
      <c r="C883" s="36"/>
      <c r="D883" s="209"/>
      <c r="E883" s="210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19"/>
        <v>0</v>
      </c>
      <c r="I883" s="12"/>
    </row>
    <row r="884" spans="1:9" ht="12.4" hidden="1" customHeight="1">
      <c r="A884" s="11"/>
      <c r="B884" s="1"/>
      <c r="C884" s="36"/>
      <c r="D884" s="209"/>
      <c r="E884" s="210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19"/>
        <v>0</v>
      </c>
      <c r="I884" s="12"/>
    </row>
    <row r="885" spans="1:9" ht="12.4" hidden="1" customHeight="1">
      <c r="A885" s="11"/>
      <c r="B885" s="1"/>
      <c r="C885" s="36"/>
      <c r="D885" s="209"/>
      <c r="E885" s="210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19"/>
        <v>0</v>
      </c>
      <c r="I885" s="12"/>
    </row>
    <row r="886" spans="1:9" ht="12.4" hidden="1" customHeight="1">
      <c r="A886" s="11"/>
      <c r="B886" s="1"/>
      <c r="C886" s="37"/>
      <c r="D886" s="209"/>
      <c r="E886" s="210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19"/>
        <v>0</v>
      </c>
      <c r="I886" s="12"/>
    </row>
    <row r="887" spans="1:9" ht="12" hidden="1" customHeight="1">
      <c r="A887" s="11"/>
      <c r="B887" s="1"/>
      <c r="C887" s="36"/>
      <c r="D887" s="209"/>
      <c r="E887" s="210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19"/>
        <v>0</v>
      </c>
      <c r="I887" s="12"/>
    </row>
    <row r="888" spans="1:9" ht="12.4" hidden="1" customHeight="1">
      <c r="A888" s="11"/>
      <c r="B888" s="1"/>
      <c r="C888" s="36"/>
      <c r="D888" s="209"/>
      <c r="E888" s="210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19"/>
        <v>0</v>
      </c>
      <c r="I888" s="12"/>
    </row>
    <row r="889" spans="1:9" ht="12.4" hidden="1" customHeight="1">
      <c r="A889" s="11"/>
      <c r="B889" s="1"/>
      <c r="C889" s="36"/>
      <c r="D889" s="209"/>
      <c r="E889" s="210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19"/>
        <v>0</v>
      </c>
      <c r="I889" s="12"/>
    </row>
    <row r="890" spans="1:9" ht="12.4" hidden="1" customHeight="1">
      <c r="A890" s="11"/>
      <c r="B890" s="1"/>
      <c r="C890" s="36"/>
      <c r="D890" s="209"/>
      <c r="E890" s="210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19"/>
        <v>0</v>
      </c>
      <c r="I890" s="12"/>
    </row>
    <row r="891" spans="1:9" ht="12.4" hidden="1" customHeight="1">
      <c r="A891" s="11"/>
      <c r="B891" s="1"/>
      <c r="C891" s="36"/>
      <c r="D891" s="209"/>
      <c r="E891" s="210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19"/>
        <v>0</v>
      </c>
      <c r="I891" s="12"/>
    </row>
    <row r="892" spans="1:9" ht="12.4" hidden="1" customHeight="1">
      <c r="A892" s="11"/>
      <c r="B892" s="1"/>
      <c r="C892" s="36"/>
      <c r="D892" s="209"/>
      <c r="E892" s="210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19"/>
        <v>0</v>
      </c>
      <c r="I892" s="12"/>
    </row>
    <row r="893" spans="1:9" ht="12.4" hidden="1" customHeight="1">
      <c r="A893" s="11"/>
      <c r="B893" s="1"/>
      <c r="C893" s="36"/>
      <c r="D893" s="209"/>
      <c r="E893" s="210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19"/>
        <v>0</v>
      </c>
      <c r="I893" s="12"/>
    </row>
    <row r="894" spans="1:9" ht="12.4" hidden="1" customHeight="1">
      <c r="A894" s="11"/>
      <c r="B894" s="1"/>
      <c r="C894" s="36"/>
      <c r="D894" s="209"/>
      <c r="E894" s="210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19"/>
        <v>0</v>
      </c>
      <c r="I894" s="12"/>
    </row>
    <row r="895" spans="1:9" ht="12.4" hidden="1" customHeight="1">
      <c r="A895" s="11"/>
      <c r="B895" s="1"/>
      <c r="C895" s="36"/>
      <c r="D895" s="209"/>
      <c r="E895" s="210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19"/>
        <v>0</v>
      </c>
      <c r="I895" s="12"/>
    </row>
    <row r="896" spans="1:9" ht="12.4" hidden="1" customHeight="1">
      <c r="A896" s="11"/>
      <c r="B896" s="1"/>
      <c r="C896" s="36"/>
      <c r="D896" s="209"/>
      <c r="E896" s="210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19"/>
        <v>0</v>
      </c>
      <c r="I896" s="12"/>
    </row>
    <row r="897" spans="1:9" ht="12.4" hidden="1" customHeight="1">
      <c r="A897" s="11"/>
      <c r="B897" s="1"/>
      <c r="C897" s="36"/>
      <c r="D897" s="209"/>
      <c r="E897" s="210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19"/>
        <v>0</v>
      </c>
      <c r="I897" s="12"/>
    </row>
    <row r="898" spans="1:9" ht="12.4" hidden="1" customHeight="1">
      <c r="A898" s="11"/>
      <c r="B898" s="1"/>
      <c r="C898" s="36"/>
      <c r="D898" s="209"/>
      <c r="E898" s="210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19"/>
        <v>0</v>
      </c>
      <c r="I898" s="12"/>
    </row>
    <row r="899" spans="1:9" ht="12.4" hidden="1" customHeight="1">
      <c r="A899" s="11"/>
      <c r="B899" s="1"/>
      <c r="C899" s="36"/>
      <c r="D899" s="209"/>
      <c r="E899" s="210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19"/>
        <v>0</v>
      </c>
      <c r="I899" s="12"/>
    </row>
    <row r="900" spans="1:9" ht="12.4" hidden="1" customHeight="1">
      <c r="A900" s="11"/>
      <c r="B900" s="1"/>
      <c r="C900" s="36"/>
      <c r="D900" s="209"/>
      <c r="E900" s="210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19"/>
        <v>0</v>
      </c>
      <c r="I900" s="12"/>
    </row>
    <row r="901" spans="1:9" ht="12.4" hidden="1" customHeight="1">
      <c r="A901" s="11"/>
      <c r="B901" s="1"/>
      <c r="C901" s="36"/>
      <c r="D901" s="209"/>
      <c r="E901" s="210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19"/>
        <v>0</v>
      </c>
      <c r="I901" s="12"/>
    </row>
    <row r="902" spans="1:9" ht="12.4" hidden="1" customHeight="1">
      <c r="A902" s="11"/>
      <c r="B902" s="1"/>
      <c r="C902" s="36"/>
      <c r="D902" s="209"/>
      <c r="E902" s="210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19"/>
        <v>0</v>
      </c>
      <c r="I902" s="12"/>
    </row>
    <row r="903" spans="1:9" ht="12.4" hidden="1" customHeight="1">
      <c r="A903" s="11"/>
      <c r="B903" s="1"/>
      <c r="C903" s="36"/>
      <c r="D903" s="209"/>
      <c r="E903" s="210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19"/>
        <v>0</v>
      </c>
      <c r="I903" s="12"/>
    </row>
    <row r="904" spans="1:9" ht="12.4" hidden="1" customHeight="1">
      <c r="A904" s="11"/>
      <c r="B904" s="1"/>
      <c r="C904" s="36"/>
      <c r="D904" s="209"/>
      <c r="E904" s="210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19"/>
        <v>0</v>
      </c>
      <c r="I904" s="12"/>
    </row>
    <row r="905" spans="1:9" ht="12.4" hidden="1" customHeight="1">
      <c r="A905" s="11"/>
      <c r="B905" s="1"/>
      <c r="C905" s="36"/>
      <c r="D905" s="209"/>
      <c r="E905" s="210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19"/>
        <v>0</v>
      </c>
      <c r="I905" s="12"/>
    </row>
    <row r="906" spans="1:9" ht="12.4" hidden="1" customHeight="1">
      <c r="A906" s="11"/>
      <c r="B906" s="1"/>
      <c r="C906" s="36"/>
      <c r="D906" s="209"/>
      <c r="E906" s="210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19"/>
        <v>0</v>
      </c>
      <c r="I906" s="12"/>
    </row>
    <row r="907" spans="1:9" ht="12.4" hidden="1" customHeight="1">
      <c r="A907" s="11"/>
      <c r="B907" s="1"/>
      <c r="C907" s="36"/>
      <c r="D907" s="209"/>
      <c r="E907" s="210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ref="H907:H937" si="20">ROUND(IF(ISNUMBER(B907), G907*B907, 0),5)</f>
        <v>0</v>
      </c>
      <c r="I907" s="12"/>
    </row>
    <row r="908" spans="1:9" ht="12.4" hidden="1" customHeight="1">
      <c r="A908" s="11"/>
      <c r="B908" s="1"/>
      <c r="C908" s="36"/>
      <c r="D908" s="209"/>
      <c r="E908" s="210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0"/>
        <v>0</v>
      </c>
      <c r="I908" s="12"/>
    </row>
    <row r="909" spans="1:9" ht="12.4" hidden="1" customHeight="1">
      <c r="A909" s="11"/>
      <c r="B909" s="1"/>
      <c r="C909" s="36"/>
      <c r="D909" s="209"/>
      <c r="E909" s="210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0"/>
        <v>0</v>
      </c>
      <c r="I909" s="12"/>
    </row>
    <row r="910" spans="1:9" ht="12.4" hidden="1" customHeight="1">
      <c r="A910" s="11"/>
      <c r="B910" s="1"/>
      <c r="C910" s="37"/>
      <c r="D910" s="209"/>
      <c r="E910" s="210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0"/>
        <v>0</v>
      </c>
      <c r="I910" s="12"/>
    </row>
    <row r="911" spans="1:9" ht="12" hidden="1" customHeight="1">
      <c r="A911" s="11"/>
      <c r="B911" s="1"/>
      <c r="C911" s="36"/>
      <c r="D911" s="209"/>
      <c r="E911" s="210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0"/>
        <v>0</v>
      </c>
      <c r="I911" s="12"/>
    </row>
    <row r="912" spans="1:9" ht="12.4" hidden="1" customHeight="1">
      <c r="A912" s="11"/>
      <c r="B912" s="1"/>
      <c r="C912" s="36"/>
      <c r="D912" s="209"/>
      <c r="E912" s="210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0"/>
        <v>0</v>
      </c>
      <c r="I912" s="12"/>
    </row>
    <row r="913" spans="1:9" ht="12.4" hidden="1" customHeight="1">
      <c r="A913" s="11"/>
      <c r="B913" s="1"/>
      <c r="C913" s="36"/>
      <c r="D913" s="209"/>
      <c r="E913" s="210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0"/>
        <v>0</v>
      </c>
      <c r="I913" s="12"/>
    </row>
    <row r="914" spans="1:9" ht="12.4" hidden="1" customHeight="1">
      <c r="A914" s="11"/>
      <c r="B914" s="1"/>
      <c r="C914" s="36"/>
      <c r="D914" s="209"/>
      <c r="E914" s="210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0"/>
        <v>0</v>
      </c>
      <c r="I914" s="12"/>
    </row>
    <row r="915" spans="1:9" ht="12.4" hidden="1" customHeight="1">
      <c r="A915" s="11"/>
      <c r="B915" s="1"/>
      <c r="C915" s="36"/>
      <c r="D915" s="209"/>
      <c r="E915" s="210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0"/>
        <v>0</v>
      </c>
      <c r="I915" s="12"/>
    </row>
    <row r="916" spans="1:9" ht="12.4" hidden="1" customHeight="1">
      <c r="A916" s="11"/>
      <c r="B916" s="1"/>
      <c r="C916" s="36"/>
      <c r="D916" s="209"/>
      <c r="E916" s="210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0"/>
        <v>0</v>
      </c>
      <c r="I916" s="12"/>
    </row>
    <row r="917" spans="1:9" ht="12.4" hidden="1" customHeight="1">
      <c r="A917" s="11"/>
      <c r="B917" s="1"/>
      <c r="C917" s="36"/>
      <c r="D917" s="209"/>
      <c r="E917" s="210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0"/>
        <v>0</v>
      </c>
      <c r="I917" s="12"/>
    </row>
    <row r="918" spans="1:9" ht="12.4" hidden="1" customHeight="1">
      <c r="A918" s="11"/>
      <c r="B918" s="1"/>
      <c r="C918" s="36"/>
      <c r="D918" s="209"/>
      <c r="E918" s="210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0"/>
        <v>0</v>
      </c>
      <c r="I918" s="12"/>
    </row>
    <row r="919" spans="1:9" ht="12.4" hidden="1" customHeight="1">
      <c r="A919" s="11"/>
      <c r="B919" s="1"/>
      <c r="C919" s="36"/>
      <c r="D919" s="209"/>
      <c r="E919" s="210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0"/>
        <v>0</v>
      </c>
      <c r="I919" s="12"/>
    </row>
    <row r="920" spans="1:9" ht="12.4" hidden="1" customHeight="1">
      <c r="A920" s="11"/>
      <c r="B920" s="1"/>
      <c r="C920" s="36"/>
      <c r="D920" s="209"/>
      <c r="E920" s="210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0"/>
        <v>0</v>
      </c>
      <c r="I920" s="12"/>
    </row>
    <row r="921" spans="1:9" ht="12.4" hidden="1" customHeight="1">
      <c r="A921" s="11"/>
      <c r="B921" s="1"/>
      <c r="C921" s="36"/>
      <c r="D921" s="209"/>
      <c r="E921" s="210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0"/>
        <v>0</v>
      </c>
      <c r="I921" s="12"/>
    </row>
    <row r="922" spans="1:9" ht="12.4" hidden="1" customHeight="1">
      <c r="A922" s="11"/>
      <c r="B922" s="1"/>
      <c r="C922" s="36"/>
      <c r="D922" s="209"/>
      <c r="E922" s="210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0"/>
        <v>0</v>
      </c>
      <c r="I922" s="12"/>
    </row>
    <row r="923" spans="1:9" ht="12.4" hidden="1" customHeight="1">
      <c r="A923" s="11"/>
      <c r="B923" s="1"/>
      <c r="C923" s="36"/>
      <c r="D923" s="209"/>
      <c r="E923" s="210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0"/>
        <v>0</v>
      </c>
      <c r="I923" s="12"/>
    </row>
    <row r="924" spans="1:9" ht="12.4" hidden="1" customHeight="1">
      <c r="A924" s="11"/>
      <c r="B924" s="1"/>
      <c r="C924" s="36"/>
      <c r="D924" s="209"/>
      <c r="E924" s="210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0"/>
        <v>0</v>
      </c>
      <c r="I924" s="12"/>
    </row>
    <row r="925" spans="1:9" ht="12.4" hidden="1" customHeight="1">
      <c r="A925" s="11"/>
      <c r="B925" s="1"/>
      <c r="C925" s="36"/>
      <c r="D925" s="209"/>
      <c r="E925" s="210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0"/>
        <v>0</v>
      </c>
      <c r="I925" s="12"/>
    </row>
    <row r="926" spans="1:9" ht="12.4" hidden="1" customHeight="1">
      <c r="A926" s="11"/>
      <c r="B926" s="1"/>
      <c r="C926" s="36"/>
      <c r="D926" s="209"/>
      <c r="E926" s="210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0"/>
        <v>0</v>
      </c>
      <c r="I926" s="12"/>
    </row>
    <row r="927" spans="1:9" ht="12.4" hidden="1" customHeight="1">
      <c r="A927" s="11"/>
      <c r="B927" s="1"/>
      <c r="C927" s="36"/>
      <c r="D927" s="209"/>
      <c r="E927" s="210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0"/>
        <v>0</v>
      </c>
      <c r="I927" s="12"/>
    </row>
    <row r="928" spans="1:9" ht="12.4" hidden="1" customHeight="1">
      <c r="A928" s="11"/>
      <c r="B928" s="1"/>
      <c r="C928" s="36"/>
      <c r="D928" s="209"/>
      <c r="E928" s="210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0"/>
        <v>0</v>
      </c>
      <c r="I928" s="12"/>
    </row>
    <row r="929" spans="1:9" ht="12.4" hidden="1" customHeight="1">
      <c r="A929" s="11"/>
      <c r="B929" s="1"/>
      <c r="C929" s="36"/>
      <c r="D929" s="209"/>
      <c r="E929" s="210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0"/>
        <v>0</v>
      </c>
      <c r="I929" s="12"/>
    </row>
    <row r="930" spans="1:9" ht="12.4" hidden="1" customHeight="1">
      <c r="A930" s="11"/>
      <c r="B930" s="1"/>
      <c r="C930" s="36"/>
      <c r="D930" s="209"/>
      <c r="E930" s="210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0"/>
        <v>0</v>
      </c>
      <c r="I930" s="12"/>
    </row>
    <row r="931" spans="1:9" ht="12.4" hidden="1" customHeight="1">
      <c r="A931" s="11"/>
      <c r="B931" s="1"/>
      <c r="C931" s="36"/>
      <c r="D931" s="209"/>
      <c r="E931" s="210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0"/>
        <v>0</v>
      </c>
      <c r="I931" s="12"/>
    </row>
    <row r="932" spans="1:9" ht="12.4" hidden="1" customHeight="1">
      <c r="A932" s="11"/>
      <c r="B932" s="1"/>
      <c r="C932" s="36"/>
      <c r="D932" s="209"/>
      <c r="E932" s="210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0"/>
        <v>0</v>
      </c>
      <c r="I932" s="12"/>
    </row>
    <row r="933" spans="1:9" ht="12.4" hidden="1" customHeight="1">
      <c r="A933" s="11"/>
      <c r="B933" s="1"/>
      <c r="C933" s="36"/>
      <c r="D933" s="209"/>
      <c r="E933" s="210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0"/>
        <v>0</v>
      </c>
      <c r="I933" s="12"/>
    </row>
    <row r="934" spans="1:9" ht="12.4" hidden="1" customHeight="1">
      <c r="A934" s="11"/>
      <c r="B934" s="1"/>
      <c r="C934" s="36"/>
      <c r="D934" s="209"/>
      <c r="E934" s="210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0"/>
        <v>0</v>
      </c>
      <c r="I934" s="12"/>
    </row>
    <row r="935" spans="1:9" ht="12.4" hidden="1" customHeight="1">
      <c r="A935" s="11"/>
      <c r="B935" s="1"/>
      <c r="C935" s="36"/>
      <c r="D935" s="209"/>
      <c r="E935" s="210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0"/>
        <v>0</v>
      </c>
      <c r="I935" s="12"/>
    </row>
    <row r="936" spans="1:9" ht="12.4" hidden="1" customHeight="1">
      <c r="A936" s="11"/>
      <c r="B936" s="1"/>
      <c r="C936" s="36"/>
      <c r="D936" s="209"/>
      <c r="E936" s="210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0"/>
        <v>0</v>
      </c>
      <c r="I936" s="12"/>
    </row>
    <row r="937" spans="1:9" ht="12.4" hidden="1" customHeight="1">
      <c r="A937" s="11"/>
      <c r="B937" s="1"/>
      <c r="C937" s="36"/>
      <c r="D937" s="209"/>
      <c r="E937" s="210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 t="shared" si="20"/>
        <v>0</v>
      </c>
      <c r="I937" s="12"/>
    </row>
    <row r="938" spans="1:9" ht="12.4" hidden="1" customHeight="1">
      <c r="A938" s="11"/>
      <c r="B938" s="1"/>
      <c r="C938" s="37"/>
      <c r="D938" s="209"/>
      <c r="E938" s="210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>ROUND(IF(ISNUMBER(B938), G938*B938, 0),5)</f>
        <v>0</v>
      </c>
      <c r="I938" s="12"/>
    </row>
    <row r="939" spans="1:9" ht="12" hidden="1" customHeight="1">
      <c r="A939" s="11"/>
      <c r="B939" s="1"/>
      <c r="C939" s="36"/>
      <c r="D939" s="209"/>
      <c r="E939" s="210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ref="H939:H1002" si="21">ROUND(IF(ISNUMBER(B939), G939*B939, 0),5)</f>
        <v>0</v>
      </c>
      <c r="I939" s="12"/>
    </row>
    <row r="940" spans="1:9" ht="12.4" hidden="1" customHeight="1">
      <c r="A940" s="11"/>
      <c r="B940" s="1"/>
      <c r="C940" s="36"/>
      <c r="D940" s="209"/>
      <c r="E940" s="210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1"/>
        <v>0</v>
      </c>
      <c r="I940" s="12"/>
    </row>
    <row r="941" spans="1:9" ht="12.4" hidden="1" customHeight="1">
      <c r="A941" s="11"/>
      <c r="B941" s="1"/>
      <c r="C941" s="36"/>
      <c r="D941" s="209"/>
      <c r="E941" s="210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1"/>
        <v>0</v>
      </c>
      <c r="I941" s="12"/>
    </row>
    <row r="942" spans="1:9" ht="12.4" hidden="1" customHeight="1">
      <c r="A942" s="11"/>
      <c r="B942" s="1"/>
      <c r="C942" s="36"/>
      <c r="D942" s="209"/>
      <c r="E942" s="210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1"/>
        <v>0</v>
      </c>
      <c r="I942" s="12"/>
    </row>
    <row r="943" spans="1:9" ht="12.4" hidden="1" customHeight="1">
      <c r="A943" s="11"/>
      <c r="B943" s="1"/>
      <c r="C943" s="36"/>
      <c r="D943" s="209"/>
      <c r="E943" s="210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1"/>
        <v>0</v>
      </c>
      <c r="I943" s="12"/>
    </row>
    <row r="944" spans="1:9" ht="12.4" hidden="1" customHeight="1">
      <c r="A944" s="11"/>
      <c r="B944" s="1"/>
      <c r="C944" s="36"/>
      <c r="D944" s="209"/>
      <c r="E944" s="210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1"/>
        <v>0</v>
      </c>
      <c r="I944" s="12"/>
    </row>
    <row r="945" spans="1:9" ht="12.4" hidden="1" customHeight="1">
      <c r="A945" s="11"/>
      <c r="B945" s="1"/>
      <c r="C945" s="36"/>
      <c r="D945" s="209"/>
      <c r="E945" s="210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1"/>
        <v>0</v>
      </c>
      <c r="I945" s="12"/>
    </row>
    <row r="946" spans="1:9" ht="12.4" hidden="1" customHeight="1">
      <c r="A946" s="11"/>
      <c r="B946" s="1"/>
      <c r="C946" s="36"/>
      <c r="D946" s="209"/>
      <c r="E946" s="210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1"/>
        <v>0</v>
      </c>
      <c r="I946" s="12"/>
    </row>
    <row r="947" spans="1:9" ht="12.4" hidden="1" customHeight="1">
      <c r="A947" s="11"/>
      <c r="B947" s="1"/>
      <c r="C947" s="36"/>
      <c r="D947" s="209"/>
      <c r="E947" s="210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1"/>
        <v>0</v>
      </c>
      <c r="I947" s="12"/>
    </row>
    <row r="948" spans="1:9" ht="12.4" hidden="1" customHeight="1">
      <c r="A948" s="11"/>
      <c r="B948" s="1"/>
      <c r="C948" s="36"/>
      <c r="D948" s="209"/>
      <c r="E948" s="210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1"/>
        <v>0</v>
      </c>
      <c r="I948" s="12"/>
    </row>
    <row r="949" spans="1:9" ht="12.4" hidden="1" customHeight="1">
      <c r="A949" s="11"/>
      <c r="B949" s="1"/>
      <c r="C949" s="36"/>
      <c r="D949" s="209"/>
      <c r="E949" s="210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1"/>
        <v>0</v>
      </c>
      <c r="I949" s="12"/>
    </row>
    <row r="950" spans="1:9" ht="12.4" hidden="1" customHeight="1">
      <c r="A950" s="11"/>
      <c r="B950" s="1"/>
      <c r="C950" s="36"/>
      <c r="D950" s="209"/>
      <c r="E950" s="210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1"/>
        <v>0</v>
      </c>
      <c r="I950" s="12"/>
    </row>
    <row r="951" spans="1:9" ht="12.4" hidden="1" customHeight="1">
      <c r="A951" s="11"/>
      <c r="B951" s="1"/>
      <c r="C951" s="36"/>
      <c r="D951" s="209"/>
      <c r="E951" s="210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1"/>
        <v>0</v>
      </c>
      <c r="I951" s="12"/>
    </row>
    <row r="952" spans="1:9" ht="12" hidden="1" customHeight="1">
      <c r="A952" s="11"/>
      <c r="B952" s="1"/>
      <c r="C952" s="36"/>
      <c r="D952" s="209"/>
      <c r="E952" s="210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1"/>
        <v>0</v>
      </c>
      <c r="I952" s="12"/>
    </row>
    <row r="953" spans="1:9" ht="12.4" hidden="1" customHeight="1">
      <c r="A953" s="11"/>
      <c r="B953" s="1"/>
      <c r="C953" s="36"/>
      <c r="D953" s="209"/>
      <c r="E953" s="210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1"/>
        <v>0</v>
      </c>
      <c r="I953" s="12"/>
    </row>
    <row r="954" spans="1:9" ht="12.4" hidden="1" customHeight="1">
      <c r="A954" s="11"/>
      <c r="B954" s="1"/>
      <c r="C954" s="36"/>
      <c r="D954" s="209"/>
      <c r="E954" s="210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1"/>
        <v>0</v>
      </c>
      <c r="I954" s="12"/>
    </row>
    <row r="955" spans="1:9" ht="12.4" hidden="1" customHeight="1">
      <c r="A955" s="11"/>
      <c r="B955" s="1"/>
      <c r="C955" s="36"/>
      <c r="D955" s="209"/>
      <c r="E955" s="210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1"/>
        <v>0</v>
      </c>
      <c r="I955" s="12"/>
    </row>
    <row r="956" spans="1:9" ht="12.4" hidden="1" customHeight="1">
      <c r="A956" s="11"/>
      <c r="B956" s="1"/>
      <c r="C956" s="36"/>
      <c r="D956" s="209"/>
      <c r="E956" s="210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1"/>
        <v>0</v>
      </c>
      <c r="I956" s="12"/>
    </row>
    <row r="957" spans="1:9" ht="12.4" hidden="1" customHeight="1">
      <c r="A957" s="11"/>
      <c r="B957" s="1"/>
      <c r="C957" s="36"/>
      <c r="D957" s="209"/>
      <c r="E957" s="210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1"/>
        <v>0</v>
      </c>
      <c r="I957" s="12"/>
    </row>
    <row r="958" spans="1:9" ht="12.4" hidden="1" customHeight="1">
      <c r="A958" s="11"/>
      <c r="B958" s="1"/>
      <c r="C958" s="36"/>
      <c r="D958" s="209"/>
      <c r="E958" s="210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1"/>
        <v>0</v>
      </c>
      <c r="I958" s="12"/>
    </row>
    <row r="959" spans="1:9" ht="12.4" hidden="1" customHeight="1">
      <c r="A959" s="11"/>
      <c r="B959" s="1"/>
      <c r="C959" s="36"/>
      <c r="D959" s="209"/>
      <c r="E959" s="210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1"/>
        <v>0</v>
      </c>
      <c r="I959" s="12"/>
    </row>
    <row r="960" spans="1:9" ht="12.4" hidden="1" customHeight="1">
      <c r="A960" s="11"/>
      <c r="B960" s="1"/>
      <c r="C960" s="36"/>
      <c r="D960" s="209"/>
      <c r="E960" s="210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1"/>
        <v>0</v>
      </c>
      <c r="I960" s="12"/>
    </row>
    <row r="961" spans="1:9" ht="12.4" hidden="1" customHeight="1">
      <c r="A961" s="11"/>
      <c r="B961" s="1"/>
      <c r="C961" s="36"/>
      <c r="D961" s="209"/>
      <c r="E961" s="210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1"/>
        <v>0</v>
      </c>
      <c r="I961" s="12"/>
    </row>
    <row r="962" spans="1:9" ht="12.4" hidden="1" customHeight="1">
      <c r="A962" s="11"/>
      <c r="B962" s="1"/>
      <c r="C962" s="36"/>
      <c r="D962" s="209"/>
      <c r="E962" s="210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1"/>
        <v>0</v>
      </c>
      <c r="I962" s="12"/>
    </row>
    <row r="963" spans="1:9" ht="12.4" hidden="1" customHeight="1">
      <c r="A963" s="11"/>
      <c r="B963" s="1"/>
      <c r="C963" s="36"/>
      <c r="D963" s="209"/>
      <c r="E963" s="210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1"/>
        <v>0</v>
      </c>
      <c r="I963" s="12"/>
    </row>
    <row r="964" spans="1:9" ht="12.4" hidden="1" customHeight="1">
      <c r="A964" s="11"/>
      <c r="B964" s="1"/>
      <c r="C964" s="36"/>
      <c r="D964" s="209"/>
      <c r="E964" s="210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1"/>
        <v>0</v>
      </c>
      <c r="I964" s="12"/>
    </row>
    <row r="965" spans="1:9" ht="12.4" hidden="1" customHeight="1">
      <c r="A965" s="11"/>
      <c r="B965" s="1"/>
      <c r="C965" s="36"/>
      <c r="D965" s="209"/>
      <c r="E965" s="210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1"/>
        <v>0</v>
      </c>
      <c r="I965" s="12"/>
    </row>
    <row r="966" spans="1:9" ht="12.4" hidden="1" customHeight="1">
      <c r="A966" s="11"/>
      <c r="B966" s="1"/>
      <c r="C966" s="36"/>
      <c r="D966" s="209"/>
      <c r="E966" s="210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1"/>
        <v>0</v>
      </c>
      <c r="I966" s="12"/>
    </row>
    <row r="967" spans="1:9" ht="12.4" hidden="1" customHeight="1">
      <c r="A967" s="11"/>
      <c r="B967" s="1"/>
      <c r="C967" s="36"/>
      <c r="D967" s="209"/>
      <c r="E967" s="210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1"/>
        <v>0</v>
      </c>
      <c r="I967" s="12"/>
    </row>
    <row r="968" spans="1:9" ht="12.4" hidden="1" customHeight="1">
      <c r="A968" s="11"/>
      <c r="B968" s="1"/>
      <c r="C968" s="36"/>
      <c r="D968" s="209"/>
      <c r="E968" s="210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1"/>
        <v>0</v>
      </c>
      <c r="I968" s="12"/>
    </row>
    <row r="969" spans="1:9" ht="12.4" hidden="1" customHeight="1">
      <c r="A969" s="11"/>
      <c r="B969" s="1"/>
      <c r="C969" s="36"/>
      <c r="D969" s="209"/>
      <c r="E969" s="210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1"/>
        <v>0</v>
      </c>
      <c r="I969" s="12"/>
    </row>
    <row r="970" spans="1:9" ht="12.4" hidden="1" customHeight="1">
      <c r="A970" s="11"/>
      <c r="B970" s="1"/>
      <c r="C970" s="36"/>
      <c r="D970" s="209"/>
      <c r="E970" s="210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1"/>
        <v>0</v>
      </c>
      <c r="I970" s="12"/>
    </row>
    <row r="971" spans="1:9" ht="12.4" hidden="1" customHeight="1">
      <c r="A971" s="11"/>
      <c r="B971" s="1"/>
      <c r="C971" s="36"/>
      <c r="D971" s="209"/>
      <c r="E971" s="210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1"/>
        <v>0</v>
      </c>
      <c r="I971" s="12"/>
    </row>
    <row r="972" spans="1:9" ht="12.4" hidden="1" customHeight="1">
      <c r="A972" s="11"/>
      <c r="B972" s="1"/>
      <c r="C972" s="36"/>
      <c r="D972" s="209"/>
      <c r="E972" s="210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1"/>
        <v>0</v>
      </c>
      <c r="I972" s="12"/>
    </row>
    <row r="973" spans="1:9" ht="12.4" hidden="1" customHeight="1">
      <c r="A973" s="11"/>
      <c r="B973" s="1"/>
      <c r="C973" s="36"/>
      <c r="D973" s="209"/>
      <c r="E973" s="210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1"/>
        <v>0</v>
      </c>
      <c r="I973" s="12"/>
    </row>
    <row r="974" spans="1:9" ht="12.4" hidden="1" customHeight="1">
      <c r="A974" s="11"/>
      <c r="B974" s="1"/>
      <c r="C974" s="36"/>
      <c r="D974" s="209"/>
      <c r="E974" s="210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1"/>
        <v>0</v>
      </c>
      <c r="I974" s="12"/>
    </row>
    <row r="975" spans="1:9" ht="12.4" hidden="1" customHeight="1">
      <c r="A975" s="11"/>
      <c r="B975" s="1"/>
      <c r="C975" s="37"/>
      <c r="D975" s="209"/>
      <c r="E975" s="210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1"/>
        <v>0</v>
      </c>
      <c r="I975" s="12"/>
    </row>
    <row r="976" spans="1:9" ht="12" hidden="1" customHeight="1">
      <c r="A976" s="11"/>
      <c r="B976" s="1"/>
      <c r="C976" s="36"/>
      <c r="D976" s="209"/>
      <c r="E976" s="210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1"/>
        <v>0</v>
      </c>
      <c r="I976" s="12"/>
    </row>
    <row r="977" spans="1:9" ht="12.4" hidden="1" customHeight="1">
      <c r="A977" s="11"/>
      <c r="B977" s="1"/>
      <c r="C977" s="36"/>
      <c r="D977" s="209"/>
      <c r="E977" s="210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1"/>
        <v>0</v>
      </c>
      <c r="I977" s="12"/>
    </row>
    <row r="978" spans="1:9" ht="12.4" hidden="1" customHeight="1">
      <c r="A978" s="11"/>
      <c r="B978" s="1"/>
      <c r="C978" s="36"/>
      <c r="D978" s="209"/>
      <c r="E978" s="210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1"/>
        <v>0</v>
      </c>
      <c r="I978" s="12"/>
    </row>
    <row r="979" spans="1:9" ht="12.4" hidden="1" customHeight="1">
      <c r="A979" s="11"/>
      <c r="B979" s="1"/>
      <c r="C979" s="36"/>
      <c r="D979" s="209"/>
      <c r="E979" s="210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1"/>
        <v>0</v>
      </c>
      <c r="I979" s="12"/>
    </row>
    <row r="980" spans="1:9" ht="12.4" hidden="1" customHeight="1">
      <c r="A980" s="11"/>
      <c r="B980" s="1"/>
      <c r="C980" s="36"/>
      <c r="D980" s="209"/>
      <c r="E980" s="210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1"/>
        <v>0</v>
      </c>
      <c r="I980" s="12"/>
    </row>
    <row r="981" spans="1:9" ht="12.4" hidden="1" customHeight="1">
      <c r="A981" s="11"/>
      <c r="B981" s="1"/>
      <c r="C981" s="36"/>
      <c r="D981" s="209"/>
      <c r="E981" s="210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1"/>
        <v>0</v>
      </c>
      <c r="I981" s="12"/>
    </row>
    <row r="982" spans="1:9" ht="12.4" hidden="1" customHeight="1">
      <c r="A982" s="11"/>
      <c r="B982" s="1"/>
      <c r="C982" s="36"/>
      <c r="D982" s="209"/>
      <c r="E982" s="210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1"/>
        <v>0</v>
      </c>
      <c r="I982" s="12"/>
    </row>
    <row r="983" spans="1:9" ht="12.4" hidden="1" customHeight="1">
      <c r="A983" s="11"/>
      <c r="B983" s="1"/>
      <c r="C983" s="36"/>
      <c r="D983" s="209"/>
      <c r="E983" s="210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1"/>
        <v>0</v>
      </c>
      <c r="I983" s="12"/>
    </row>
    <row r="984" spans="1:9" ht="12.4" hidden="1" customHeight="1">
      <c r="A984" s="11"/>
      <c r="B984" s="1"/>
      <c r="C984" s="36"/>
      <c r="D984" s="209"/>
      <c r="E984" s="210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1"/>
        <v>0</v>
      </c>
      <c r="I984" s="12"/>
    </row>
    <row r="985" spans="1:9" ht="12.4" hidden="1" customHeight="1">
      <c r="A985" s="11"/>
      <c r="B985" s="1"/>
      <c r="C985" s="36"/>
      <c r="D985" s="209"/>
      <c r="E985" s="210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1"/>
        <v>0</v>
      </c>
      <c r="I985" s="12"/>
    </row>
    <row r="986" spans="1:9" ht="12.4" hidden="1" customHeight="1">
      <c r="A986" s="11"/>
      <c r="B986" s="1"/>
      <c r="C986" s="36"/>
      <c r="D986" s="209"/>
      <c r="E986" s="210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1"/>
        <v>0</v>
      </c>
      <c r="I986" s="12"/>
    </row>
    <row r="987" spans="1:9" ht="12.4" hidden="1" customHeight="1">
      <c r="A987" s="11"/>
      <c r="B987" s="1"/>
      <c r="C987" s="36"/>
      <c r="D987" s="209"/>
      <c r="E987" s="210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1"/>
        <v>0</v>
      </c>
      <c r="I987" s="12"/>
    </row>
    <row r="988" spans="1:9" ht="12.4" hidden="1" customHeight="1">
      <c r="A988" s="11"/>
      <c r="B988" s="1"/>
      <c r="C988" s="36"/>
      <c r="D988" s="209"/>
      <c r="E988" s="210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1"/>
        <v>0</v>
      </c>
      <c r="I988" s="12"/>
    </row>
    <row r="989" spans="1:9" ht="12.4" hidden="1" customHeight="1">
      <c r="A989" s="11"/>
      <c r="B989" s="1"/>
      <c r="C989" s="36"/>
      <c r="D989" s="209"/>
      <c r="E989" s="210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1"/>
        <v>0</v>
      </c>
      <c r="I989" s="12"/>
    </row>
    <row r="990" spans="1:9" ht="12.4" hidden="1" customHeight="1">
      <c r="A990" s="11"/>
      <c r="B990" s="1"/>
      <c r="C990" s="36"/>
      <c r="D990" s="209"/>
      <c r="E990" s="210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1"/>
        <v>0</v>
      </c>
      <c r="I990" s="12"/>
    </row>
    <row r="991" spans="1:9" ht="12.4" hidden="1" customHeight="1">
      <c r="A991" s="11"/>
      <c r="B991" s="1"/>
      <c r="C991" s="36"/>
      <c r="D991" s="209"/>
      <c r="E991" s="210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1"/>
        <v>0</v>
      </c>
      <c r="I991" s="12"/>
    </row>
    <row r="992" spans="1:9" ht="12.4" hidden="1" customHeight="1">
      <c r="A992" s="11"/>
      <c r="B992" s="1"/>
      <c r="C992" s="36"/>
      <c r="D992" s="209"/>
      <c r="E992" s="210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1"/>
        <v>0</v>
      </c>
      <c r="I992" s="12"/>
    </row>
    <row r="993" spans="1:9" ht="12.4" hidden="1" customHeight="1">
      <c r="A993" s="11"/>
      <c r="B993" s="1"/>
      <c r="C993" s="36"/>
      <c r="D993" s="209"/>
      <c r="E993" s="210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1"/>
        <v>0</v>
      </c>
      <c r="I993" s="12"/>
    </row>
    <row r="994" spans="1:9" ht="12.4" hidden="1" customHeight="1">
      <c r="A994" s="11"/>
      <c r="B994" s="1"/>
      <c r="C994" s="36"/>
      <c r="D994" s="209"/>
      <c r="E994" s="210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1"/>
        <v>0</v>
      </c>
      <c r="I994" s="12"/>
    </row>
    <row r="995" spans="1:9" ht="12.4" hidden="1" customHeight="1">
      <c r="A995" s="11"/>
      <c r="B995" s="1"/>
      <c r="C995" s="36"/>
      <c r="D995" s="209"/>
      <c r="E995" s="210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1"/>
        <v>0</v>
      </c>
      <c r="I995" s="12"/>
    </row>
    <row r="996" spans="1:9" ht="12.4" hidden="1" customHeight="1">
      <c r="A996" s="11"/>
      <c r="B996" s="1"/>
      <c r="C996" s="36"/>
      <c r="D996" s="209"/>
      <c r="E996" s="210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1"/>
        <v>0</v>
      </c>
      <c r="I996" s="12"/>
    </row>
    <row r="997" spans="1:9" ht="12.4" hidden="1" customHeight="1">
      <c r="A997" s="11"/>
      <c r="B997" s="1"/>
      <c r="C997" s="36"/>
      <c r="D997" s="209"/>
      <c r="E997" s="210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1"/>
        <v>0</v>
      </c>
      <c r="I997" s="12"/>
    </row>
    <row r="998" spans="1:9" ht="12.4" hidden="1" customHeight="1">
      <c r="A998" s="11"/>
      <c r="B998" s="1"/>
      <c r="C998" s="36"/>
      <c r="D998" s="209"/>
      <c r="E998" s="210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1"/>
        <v>0</v>
      </c>
      <c r="I998" s="12"/>
    </row>
    <row r="999" spans="1:9" ht="12.4" hidden="1" customHeight="1">
      <c r="A999" s="11"/>
      <c r="B999" s="1"/>
      <c r="C999" s="36"/>
      <c r="D999" s="209"/>
      <c r="E999" s="210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1"/>
        <v>0</v>
      </c>
      <c r="I999" s="12"/>
    </row>
    <row r="1000" spans="1:9" ht="12.4" hidden="1" customHeight="1">
      <c r="A1000" s="11"/>
      <c r="B1000" s="1"/>
      <c r="C1000" s="36"/>
      <c r="D1000" s="209"/>
      <c r="E1000" s="210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1"/>
        <v>0</v>
      </c>
      <c r="I1000" s="12"/>
    </row>
    <row r="1001" spans="1:9" ht="12.4" hidden="1" customHeight="1">
      <c r="A1001" s="11"/>
      <c r="B1001" s="1"/>
      <c r="C1001" s="36"/>
      <c r="D1001" s="209"/>
      <c r="E1001" s="210"/>
      <c r="F1001" s="41" t="str">
        <f>VLOOKUP(C1001,'[2]Acha Air Sales Price List'!$B$1:$D$65536,3,FALSE)</f>
        <v>Exchange rate :</v>
      </c>
      <c r="G1001" s="19">
        <f>ROUND(IF(ISBLANK(C1001),0,VLOOKUP(C1001,'[2]Acha Air Sales Price List'!$B$1:$X$65536,12,FALSE)*$L$14),2)</f>
        <v>0</v>
      </c>
      <c r="H1001" s="20">
        <f t="shared" si="21"/>
        <v>0</v>
      </c>
      <c r="I1001" s="12"/>
    </row>
    <row r="1002" spans="1:9" ht="12.4" customHeight="1">
      <c r="A1002" s="11"/>
      <c r="B1002" s="1"/>
      <c r="C1002" s="100"/>
      <c r="D1002" s="209"/>
      <c r="E1002" s="210"/>
      <c r="F1002" s="41"/>
      <c r="G1002" s="19">
        <f>ROUND(IF(ISBLANK(C1002),0,VLOOKUP(C1002,'[2]Acha Air Sales Price List'!$B$1:$X$65536,12,FALSE)*$L$14),2)</f>
        <v>0</v>
      </c>
      <c r="H1002" s="20">
        <f t="shared" si="21"/>
        <v>0</v>
      </c>
      <c r="I1002" s="12"/>
    </row>
    <row r="1003" spans="1:9">
      <c r="A1003" s="11"/>
      <c r="B1003" s="1"/>
      <c r="C1003" s="37"/>
      <c r="D1003" s="211"/>
      <c r="E1003" s="212"/>
      <c r="F1003" s="41" t="s">
        <v>197</v>
      </c>
      <c r="G1003" s="19"/>
      <c r="H1003" s="20">
        <f>SUM(H20:H1002)</f>
        <v>65144.289999999943</v>
      </c>
      <c r="I1003" s="12"/>
    </row>
    <row r="1004" spans="1:9">
      <c r="A1004" s="11"/>
      <c r="B1004" s="1"/>
      <c r="C1004" s="37"/>
      <c r="D1004" s="211"/>
      <c r="E1004" s="212"/>
      <c r="F1004" s="41" t="s">
        <v>196</v>
      </c>
      <c r="G1004" s="19"/>
      <c r="H1004" s="20">
        <f>ROUND(H1003*-0.05,2)</f>
        <v>-3257.21</v>
      </c>
      <c r="I1004" s="12"/>
    </row>
    <row r="1005" spans="1:9">
      <c r="A1005" s="11"/>
      <c r="B1005" s="1"/>
      <c r="C1005" s="137"/>
      <c r="D1005" s="124"/>
      <c r="E1005" s="125"/>
      <c r="F1005" s="41" t="s">
        <v>198</v>
      </c>
      <c r="G1005" s="19"/>
      <c r="H1005" s="20">
        <v>-87.08</v>
      </c>
      <c r="I1005" s="12"/>
    </row>
    <row r="1006" spans="1:9" ht="12.4" customHeight="1" thickBot="1">
      <c r="A1006" s="11"/>
      <c r="B1006" s="21"/>
      <c r="C1006" s="22"/>
      <c r="D1006" s="225"/>
      <c r="E1006" s="226"/>
      <c r="F1006" s="42"/>
      <c r="G1006" s="23">
        <f>ROUND(IF(ISBLANK(C1006),0,VLOOKUP(C1006,'[2]Acha Air Sales Price List'!$B$1:$X$65536,12,FALSE)*$W$14),2)</f>
        <v>0</v>
      </c>
      <c r="H1006" s="24">
        <f>ROUND(IF(ISNUMBER(B1006), G1006*B1006, 0),5)</f>
        <v>0</v>
      </c>
      <c r="I1006" s="12"/>
    </row>
    <row r="1007" spans="1:9" ht="13.5" thickBot="1">
      <c r="A1007" s="11"/>
      <c r="B1007" s="2"/>
      <c r="C1007" s="2"/>
      <c r="D1007" s="2"/>
      <c r="E1007" s="2"/>
      <c r="F1007" s="2"/>
      <c r="G1007" s="31"/>
      <c r="H1007" s="32"/>
      <c r="I1007" s="12"/>
    </row>
    <row r="1008" spans="1:9" ht="16.5" thickBot="1">
      <c r="A1008" s="11"/>
      <c r="B1008" s="30" t="s">
        <v>17</v>
      </c>
      <c r="C1008" s="3"/>
      <c r="D1008" s="3"/>
      <c r="E1008" s="3"/>
      <c r="F1008" s="3"/>
      <c r="G1008" s="33" t="s">
        <v>195</v>
      </c>
      <c r="H1008" s="34">
        <f>SUM(H1003:H1006)</f>
        <v>61799.999999999942</v>
      </c>
      <c r="I1008" s="12"/>
    </row>
    <row r="1009" spans="1:9" ht="16.5" thickBot="1">
      <c r="A1009" s="11"/>
      <c r="B1009" s="30"/>
      <c r="C1009" s="3"/>
      <c r="D1009" s="3"/>
      <c r="E1009" s="3"/>
      <c r="F1009" s="3"/>
      <c r="G1009" s="33" t="s">
        <v>22</v>
      </c>
      <c r="H1009" s="34">
        <f>H1008/37.96</f>
        <v>1628.0295047418319</v>
      </c>
      <c r="I1009" s="12"/>
    </row>
    <row r="1010" spans="1:9" ht="10.5" customHeight="1">
      <c r="A1010" s="16"/>
      <c r="B1010" s="17"/>
      <c r="C1010" s="17"/>
      <c r="D1010" s="17"/>
      <c r="E1010" s="17"/>
      <c r="F1010" s="17"/>
      <c r="G1010" s="17"/>
      <c r="H1010" s="17"/>
      <c r="I1010" s="18"/>
    </row>
    <row r="1014" spans="1:9">
      <c r="H1014" s="43"/>
    </row>
  </sheetData>
  <mergeCells count="999">
    <mergeCell ref="D1006:E1006"/>
    <mergeCell ref="D999:E999"/>
    <mergeCell ref="D1000:E1000"/>
    <mergeCell ref="D1001:E1001"/>
    <mergeCell ref="D1002:E1002"/>
    <mergeCell ref="D1003:E1003"/>
    <mergeCell ref="D1004:E1004"/>
    <mergeCell ref="D993:E993"/>
    <mergeCell ref="D994:E994"/>
    <mergeCell ref="D995:E995"/>
    <mergeCell ref="D996:E996"/>
    <mergeCell ref="D997:E997"/>
    <mergeCell ref="D998:E998"/>
    <mergeCell ref="D987:E987"/>
    <mergeCell ref="D988:E988"/>
    <mergeCell ref="D989:E989"/>
    <mergeCell ref="D990:E990"/>
    <mergeCell ref="D991:E991"/>
    <mergeCell ref="D992:E992"/>
    <mergeCell ref="D981:E981"/>
    <mergeCell ref="D982:E982"/>
    <mergeCell ref="D983:E983"/>
    <mergeCell ref="D984:E984"/>
    <mergeCell ref="D985:E985"/>
    <mergeCell ref="D986:E986"/>
    <mergeCell ref="D975:E975"/>
    <mergeCell ref="D976:E976"/>
    <mergeCell ref="D977:E977"/>
    <mergeCell ref="D978:E978"/>
    <mergeCell ref="D979:E979"/>
    <mergeCell ref="D980:E980"/>
    <mergeCell ref="D969:E969"/>
    <mergeCell ref="D970:E970"/>
    <mergeCell ref="D971:E971"/>
    <mergeCell ref="D972:E972"/>
    <mergeCell ref="D973:E973"/>
    <mergeCell ref="D974:E974"/>
    <mergeCell ref="D963:E963"/>
    <mergeCell ref="D964:E964"/>
    <mergeCell ref="D965:E965"/>
    <mergeCell ref="D966:E966"/>
    <mergeCell ref="D967:E967"/>
    <mergeCell ref="D968:E968"/>
    <mergeCell ref="D957:E957"/>
    <mergeCell ref="D958:E958"/>
    <mergeCell ref="D959:E959"/>
    <mergeCell ref="D960:E960"/>
    <mergeCell ref="D961:E961"/>
    <mergeCell ref="D962:E962"/>
    <mergeCell ref="D951:E951"/>
    <mergeCell ref="D952:E952"/>
    <mergeCell ref="D953:E953"/>
    <mergeCell ref="D954:E954"/>
    <mergeCell ref="D955:E955"/>
    <mergeCell ref="D956:E956"/>
    <mergeCell ref="D945:E945"/>
    <mergeCell ref="D946:E946"/>
    <mergeCell ref="D947:E947"/>
    <mergeCell ref="D948:E948"/>
    <mergeCell ref="D949:E949"/>
    <mergeCell ref="D950:E950"/>
    <mergeCell ref="D939:E939"/>
    <mergeCell ref="D940:E940"/>
    <mergeCell ref="D941:E941"/>
    <mergeCell ref="D942:E942"/>
    <mergeCell ref="D943:E943"/>
    <mergeCell ref="D944:E944"/>
    <mergeCell ref="D933:E933"/>
    <mergeCell ref="D934:E934"/>
    <mergeCell ref="D935:E935"/>
    <mergeCell ref="D936:E936"/>
    <mergeCell ref="D937:E937"/>
    <mergeCell ref="D938:E938"/>
    <mergeCell ref="D927:E927"/>
    <mergeCell ref="D928:E928"/>
    <mergeCell ref="D929:E929"/>
    <mergeCell ref="D930:E930"/>
    <mergeCell ref="D931:E931"/>
    <mergeCell ref="D932:E932"/>
    <mergeCell ref="D921:E921"/>
    <mergeCell ref="D922:E922"/>
    <mergeCell ref="D923:E923"/>
    <mergeCell ref="D924:E924"/>
    <mergeCell ref="D925:E925"/>
    <mergeCell ref="D926:E926"/>
    <mergeCell ref="D915:E915"/>
    <mergeCell ref="D916:E916"/>
    <mergeCell ref="D917:E917"/>
    <mergeCell ref="D918:E918"/>
    <mergeCell ref="D919:E919"/>
    <mergeCell ref="D920:E920"/>
    <mergeCell ref="D909:E909"/>
    <mergeCell ref="D910:E910"/>
    <mergeCell ref="D911:E911"/>
    <mergeCell ref="D912:E912"/>
    <mergeCell ref="D913:E913"/>
    <mergeCell ref="D914:E914"/>
    <mergeCell ref="D903:E903"/>
    <mergeCell ref="D904:E904"/>
    <mergeCell ref="D905:E905"/>
    <mergeCell ref="D906:E906"/>
    <mergeCell ref="D907:E907"/>
    <mergeCell ref="D908:E908"/>
    <mergeCell ref="D897:E897"/>
    <mergeCell ref="D898:E898"/>
    <mergeCell ref="D899:E899"/>
    <mergeCell ref="D900:E900"/>
    <mergeCell ref="D901:E901"/>
    <mergeCell ref="D902:E902"/>
    <mergeCell ref="D891:E891"/>
    <mergeCell ref="D892:E892"/>
    <mergeCell ref="D893:E893"/>
    <mergeCell ref="D894:E894"/>
    <mergeCell ref="D895:E895"/>
    <mergeCell ref="D896:E896"/>
    <mergeCell ref="D885:E885"/>
    <mergeCell ref="D886:E886"/>
    <mergeCell ref="D887:E887"/>
    <mergeCell ref="D888:E888"/>
    <mergeCell ref="D889:E889"/>
    <mergeCell ref="D890:E890"/>
    <mergeCell ref="D879:E879"/>
    <mergeCell ref="D880:E880"/>
    <mergeCell ref="D881:E881"/>
    <mergeCell ref="D882:E882"/>
    <mergeCell ref="D883:E883"/>
    <mergeCell ref="D884:E884"/>
    <mergeCell ref="D873:E873"/>
    <mergeCell ref="D874:E874"/>
    <mergeCell ref="D875:E875"/>
    <mergeCell ref="D876:E876"/>
    <mergeCell ref="D877:E877"/>
    <mergeCell ref="D878:E878"/>
    <mergeCell ref="D867:E867"/>
    <mergeCell ref="D868:E868"/>
    <mergeCell ref="D869:E869"/>
    <mergeCell ref="D870:E870"/>
    <mergeCell ref="D871:E871"/>
    <mergeCell ref="D872:E872"/>
    <mergeCell ref="D861:E861"/>
    <mergeCell ref="D862:E862"/>
    <mergeCell ref="D863:E863"/>
    <mergeCell ref="D864:E864"/>
    <mergeCell ref="D865:E865"/>
    <mergeCell ref="D866:E866"/>
    <mergeCell ref="D855:E855"/>
    <mergeCell ref="D856:E856"/>
    <mergeCell ref="D857:E857"/>
    <mergeCell ref="D858:E858"/>
    <mergeCell ref="D859:E859"/>
    <mergeCell ref="D860:E860"/>
    <mergeCell ref="D849:E849"/>
    <mergeCell ref="D850:E850"/>
    <mergeCell ref="D851:E851"/>
    <mergeCell ref="D852:E852"/>
    <mergeCell ref="D853:E853"/>
    <mergeCell ref="D854:E854"/>
    <mergeCell ref="D843:E843"/>
    <mergeCell ref="D844:E844"/>
    <mergeCell ref="D845:E845"/>
    <mergeCell ref="D846:E846"/>
    <mergeCell ref="D847:E847"/>
    <mergeCell ref="D848:E848"/>
    <mergeCell ref="D837:E837"/>
    <mergeCell ref="D838:E838"/>
    <mergeCell ref="D839:E839"/>
    <mergeCell ref="D840:E840"/>
    <mergeCell ref="D841:E841"/>
    <mergeCell ref="D842:E842"/>
    <mergeCell ref="D831:E831"/>
    <mergeCell ref="D832:E832"/>
    <mergeCell ref="D833:E833"/>
    <mergeCell ref="D834:E834"/>
    <mergeCell ref="D835:E835"/>
    <mergeCell ref="D836:E836"/>
    <mergeCell ref="D825:E825"/>
    <mergeCell ref="D826:E826"/>
    <mergeCell ref="D827:E827"/>
    <mergeCell ref="D828:E828"/>
    <mergeCell ref="D829:E829"/>
    <mergeCell ref="D830:E830"/>
    <mergeCell ref="D819:E819"/>
    <mergeCell ref="D820:E820"/>
    <mergeCell ref="D821:E821"/>
    <mergeCell ref="D822:E822"/>
    <mergeCell ref="D823:E823"/>
    <mergeCell ref="D824:E824"/>
    <mergeCell ref="D813:E813"/>
    <mergeCell ref="D814:E814"/>
    <mergeCell ref="D815:E815"/>
    <mergeCell ref="D816:E816"/>
    <mergeCell ref="D817:E817"/>
    <mergeCell ref="D818:E818"/>
    <mergeCell ref="D807:E807"/>
    <mergeCell ref="D808:E808"/>
    <mergeCell ref="D809:E809"/>
    <mergeCell ref="D810:E810"/>
    <mergeCell ref="D811:E811"/>
    <mergeCell ref="D812:E812"/>
    <mergeCell ref="D801:E801"/>
    <mergeCell ref="D802:E802"/>
    <mergeCell ref="D803:E803"/>
    <mergeCell ref="D804:E804"/>
    <mergeCell ref="D805:E805"/>
    <mergeCell ref="D806:E806"/>
    <mergeCell ref="D795:E795"/>
    <mergeCell ref="D796:E796"/>
    <mergeCell ref="D797:E797"/>
    <mergeCell ref="D798:E798"/>
    <mergeCell ref="D799:E799"/>
    <mergeCell ref="D800:E800"/>
    <mergeCell ref="D789:E789"/>
    <mergeCell ref="D790:E790"/>
    <mergeCell ref="D791:E791"/>
    <mergeCell ref="D792:E792"/>
    <mergeCell ref="D793:E793"/>
    <mergeCell ref="D794:E794"/>
    <mergeCell ref="D783:E783"/>
    <mergeCell ref="D784:E784"/>
    <mergeCell ref="D785:E785"/>
    <mergeCell ref="D786:E786"/>
    <mergeCell ref="D787:E787"/>
    <mergeCell ref="D788:E788"/>
    <mergeCell ref="D777:E777"/>
    <mergeCell ref="D778:E778"/>
    <mergeCell ref="D779:E779"/>
    <mergeCell ref="D780:E780"/>
    <mergeCell ref="D781:E781"/>
    <mergeCell ref="D782:E782"/>
    <mergeCell ref="D771:E771"/>
    <mergeCell ref="D772:E772"/>
    <mergeCell ref="D773:E773"/>
    <mergeCell ref="D774:E774"/>
    <mergeCell ref="D775:E775"/>
    <mergeCell ref="D776:E776"/>
    <mergeCell ref="D765:E765"/>
    <mergeCell ref="D766:E766"/>
    <mergeCell ref="D767:E767"/>
    <mergeCell ref="D768:E768"/>
    <mergeCell ref="D769:E769"/>
    <mergeCell ref="D770:E770"/>
    <mergeCell ref="D759:E759"/>
    <mergeCell ref="D760:E760"/>
    <mergeCell ref="D761:E761"/>
    <mergeCell ref="D762:E762"/>
    <mergeCell ref="D763:E763"/>
    <mergeCell ref="D764:E764"/>
    <mergeCell ref="D753:E753"/>
    <mergeCell ref="D754:E754"/>
    <mergeCell ref="D755:E755"/>
    <mergeCell ref="D756:E756"/>
    <mergeCell ref="D757:E757"/>
    <mergeCell ref="D758:E758"/>
    <mergeCell ref="D747:E747"/>
    <mergeCell ref="D748:E748"/>
    <mergeCell ref="D749:E749"/>
    <mergeCell ref="D750:E750"/>
    <mergeCell ref="D751:E751"/>
    <mergeCell ref="D752:E752"/>
    <mergeCell ref="D741:E741"/>
    <mergeCell ref="D742:E742"/>
    <mergeCell ref="D743:E743"/>
    <mergeCell ref="D744:E744"/>
    <mergeCell ref="D745:E745"/>
    <mergeCell ref="D746:E746"/>
    <mergeCell ref="D735:E735"/>
    <mergeCell ref="D736:E736"/>
    <mergeCell ref="D737:E737"/>
    <mergeCell ref="D738:E738"/>
    <mergeCell ref="D739:E739"/>
    <mergeCell ref="D740:E740"/>
    <mergeCell ref="D729:E729"/>
    <mergeCell ref="D730:E730"/>
    <mergeCell ref="D731:E731"/>
    <mergeCell ref="D732:E732"/>
    <mergeCell ref="D733:E733"/>
    <mergeCell ref="D734:E734"/>
    <mergeCell ref="D723:E723"/>
    <mergeCell ref="D724:E724"/>
    <mergeCell ref="D725:E725"/>
    <mergeCell ref="D726:E726"/>
    <mergeCell ref="D727:E727"/>
    <mergeCell ref="D728:E728"/>
    <mergeCell ref="D717:E717"/>
    <mergeCell ref="D718:E718"/>
    <mergeCell ref="D719:E719"/>
    <mergeCell ref="D720:E720"/>
    <mergeCell ref="D721:E721"/>
    <mergeCell ref="D722:E722"/>
    <mergeCell ref="D711:E711"/>
    <mergeCell ref="D712:E712"/>
    <mergeCell ref="D713:E713"/>
    <mergeCell ref="D714:E714"/>
    <mergeCell ref="D715:E715"/>
    <mergeCell ref="D716:E716"/>
    <mergeCell ref="D705:E705"/>
    <mergeCell ref="D706:E706"/>
    <mergeCell ref="D707:E707"/>
    <mergeCell ref="D708:E708"/>
    <mergeCell ref="D709:E709"/>
    <mergeCell ref="D710:E710"/>
    <mergeCell ref="D699:E699"/>
    <mergeCell ref="D700:E700"/>
    <mergeCell ref="D701:E701"/>
    <mergeCell ref="D702:E702"/>
    <mergeCell ref="D703:E703"/>
    <mergeCell ref="D704:E704"/>
    <mergeCell ref="D693:E693"/>
    <mergeCell ref="D694:E694"/>
    <mergeCell ref="D695:E695"/>
    <mergeCell ref="D696:E696"/>
    <mergeCell ref="D697:E697"/>
    <mergeCell ref="D698:E698"/>
    <mergeCell ref="D687:E687"/>
    <mergeCell ref="D688:E688"/>
    <mergeCell ref="D689:E689"/>
    <mergeCell ref="D690:E690"/>
    <mergeCell ref="D691:E691"/>
    <mergeCell ref="D692:E692"/>
    <mergeCell ref="D681:E681"/>
    <mergeCell ref="D682:E682"/>
    <mergeCell ref="D683:E683"/>
    <mergeCell ref="D684:E684"/>
    <mergeCell ref="D685:E685"/>
    <mergeCell ref="D686:E686"/>
    <mergeCell ref="D675:E675"/>
    <mergeCell ref="D676:E676"/>
    <mergeCell ref="D677:E677"/>
    <mergeCell ref="D678:E678"/>
    <mergeCell ref="D679:E679"/>
    <mergeCell ref="D680:E680"/>
    <mergeCell ref="D669:E669"/>
    <mergeCell ref="D670:E670"/>
    <mergeCell ref="D671:E671"/>
    <mergeCell ref="D672:E672"/>
    <mergeCell ref="D673:E673"/>
    <mergeCell ref="D674:E674"/>
    <mergeCell ref="D663:E663"/>
    <mergeCell ref="D664:E664"/>
    <mergeCell ref="D665:E665"/>
    <mergeCell ref="D666:E666"/>
    <mergeCell ref="D667:E667"/>
    <mergeCell ref="D668:E668"/>
    <mergeCell ref="D657:E657"/>
    <mergeCell ref="D658:E658"/>
    <mergeCell ref="D659:E659"/>
    <mergeCell ref="D660:E660"/>
    <mergeCell ref="D661:E661"/>
    <mergeCell ref="D662:E662"/>
    <mergeCell ref="D651:E651"/>
    <mergeCell ref="D652:E652"/>
    <mergeCell ref="D653:E653"/>
    <mergeCell ref="D654:E654"/>
    <mergeCell ref="D655:E655"/>
    <mergeCell ref="D656:E656"/>
    <mergeCell ref="D645:E645"/>
    <mergeCell ref="D646:E646"/>
    <mergeCell ref="D647:E647"/>
    <mergeCell ref="D648:E648"/>
    <mergeCell ref="D649:E649"/>
    <mergeCell ref="D650:E650"/>
    <mergeCell ref="D639:E639"/>
    <mergeCell ref="D640:E640"/>
    <mergeCell ref="D641:E641"/>
    <mergeCell ref="D642:E642"/>
    <mergeCell ref="D643:E643"/>
    <mergeCell ref="D644:E644"/>
    <mergeCell ref="D633:E633"/>
    <mergeCell ref="D634:E634"/>
    <mergeCell ref="D635:E635"/>
    <mergeCell ref="D636:E636"/>
    <mergeCell ref="D637:E637"/>
    <mergeCell ref="D638:E638"/>
    <mergeCell ref="D627:E627"/>
    <mergeCell ref="D628:E628"/>
    <mergeCell ref="D629:E629"/>
    <mergeCell ref="D630:E630"/>
    <mergeCell ref="D631:E631"/>
    <mergeCell ref="D632:E632"/>
    <mergeCell ref="D621:E621"/>
    <mergeCell ref="D622:E622"/>
    <mergeCell ref="D623:E623"/>
    <mergeCell ref="D624:E624"/>
    <mergeCell ref="D625:E625"/>
    <mergeCell ref="D626:E626"/>
    <mergeCell ref="D615:E615"/>
    <mergeCell ref="D616:E616"/>
    <mergeCell ref="D617:E617"/>
    <mergeCell ref="D618:E618"/>
    <mergeCell ref="D619:E619"/>
    <mergeCell ref="D620:E620"/>
    <mergeCell ref="D609:E609"/>
    <mergeCell ref="D610:E610"/>
    <mergeCell ref="D611:E611"/>
    <mergeCell ref="D612:E612"/>
    <mergeCell ref="D613:E613"/>
    <mergeCell ref="D614:E614"/>
    <mergeCell ref="D603:E603"/>
    <mergeCell ref="D604:E604"/>
    <mergeCell ref="D605:E605"/>
    <mergeCell ref="D606:E606"/>
    <mergeCell ref="D607:E607"/>
    <mergeCell ref="D608:E608"/>
    <mergeCell ref="D597:E597"/>
    <mergeCell ref="D598:E598"/>
    <mergeCell ref="D599:E599"/>
    <mergeCell ref="D600:E600"/>
    <mergeCell ref="D601:E601"/>
    <mergeCell ref="D602:E602"/>
    <mergeCell ref="D591:E591"/>
    <mergeCell ref="D592:E592"/>
    <mergeCell ref="D593:E593"/>
    <mergeCell ref="D594:E594"/>
    <mergeCell ref="D595:E595"/>
    <mergeCell ref="D596:E596"/>
    <mergeCell ref="D585:E585"/>
    <mergeCell ref="D586:E586"/>
    <mergeCell ref="D587:E587"/>
    <mergeCell ref="D588:E588"/>
    <mergeCell ref="D589:E589"/>
    <mergeCell ref="D590:E590"/>
    <mergeCell ref="D579:E579"/>
    <mergeCell ref="D580:E580"/>
    <mergeCell ref="D581:E581"/>
    <mergeCell ref="D582:E582"/>
    <mergeCell ref="D583:E583"/>
    <mergeCell ref="D584:E584"/>
    <mergeCell ref="D573:E573"/>
    <mergeCell ref="D574:E574"/>
    <mergeCell ref="D575:E575"/>
    <mergeCell ref="D576:E576"/>
    <mergeCell ref="D577:E577"/>
    <mergeCell ref="D578:E578"/>
    <mergeCell ref="D567:E567"/>
    <mergeCell ref="D568:E568"/>
    <mergeCell ref="D569:E569"/>
    <mergeCell ref="D570:E570"/>
    <mergeCell ref="D571:E571"/>
    <mergeCell ref="D572:E572"/>
    <mergeCell ref="D561:E561"/>
    <mergeCell ref="D562:E562"/>
    <mergeCell ref="D563:E563"/>
    <mergeCell ref="D564:E564"/>
    <mergeCell ref="D565:E565"/>
    <mergeCell ref="D566:E566"/>
    <mergeCell ref="D555:E555"/>
    <mergeCell ref="D556:E556"/>
    <mergeCell ref="D557:E557"/>
    <mergeCell ref="D558:E558"/>
    <mergeCell ref="D559:E559"/>
    <mergeCell ref="D560:E560"/>
    <mergeCell ref="D549:E549"/>
    <mergeCell ref="D550:E550"/>
    <mergeCell ref="D551:E551"/>
    <mergeCell ref="D552:E552"/>
    <mergeCell ref="D553:E553"/>
    <mergeCell ref="D554:E554"/>
    <mergeCell ref="D543:E543"/>
    <mergeCell ref="D544:E544"/>
    <mergeCell ref="D545:E545"/>
    <mergeCell ref="D546:E546"/>
    <mergeCell ref="D547:E547"/>
    <mergeCell ref="D548:E548"/>
    <mergeCell ref="D537:E537"/>
    <mergeCell ref="D538:E538"/>
    <mergeCell ref="D539:E539"/>
    <mergeCell ref="D540:E540"/>
    <mergeCell ref="D541:E541"/>
    <mergeCell ref="D542:E542"/>
    <mergeCell ref="D531:E531"/>
    <mergeCell ref="D532:E532"/>
    <mergeCell ref="D533:E533"/>
    <mergeCell ref="D534:E534"/>
    <mergeCell ref="D535:E535"/>
    <mergeCell ref="D536:E536"/>
    <mergeCell ref="D525:E525"/>
    <mergeCell ref="D526:E526"/>
    <mergeCell ref="D527:E527"/>
    <mergeCell ref="D528:E528"/>
    <mergeCell ref="D529:E529"/>
    <mergeCell ref="D530:E530"/>
    <mergeCell ref="D519:E519"/>
    <mergeCell ref="D520:E520"/>
    <mergeCell ref="D521:E521"/>
    <mergeCell ref="D522:E522"/>
    <mergeCell ref="D523:E523"/>
    <mergeCell ref="D524:E524"/>
    <mergeCell ref="D513:E513"/>
    <mergeCell ref="D514:E514"/>
    <mergeCell ref="D515:E515"/>
    <mergeCell ref="D516:E516"/>
    <mergeCell ref="D517:E517"/>
    <mergeCell ref="D518:E518"/>
    <mergeCell ref="D507:E507"/>
    <mergeCell ref="D508:E508"/>
    <mergeCell ref="D509:E509"/>
    <mergeCell ref="D510:E510"/>
    <mergeCell ref="D511:E511"/>
    <mergeCell ref="D512:E512"/>
    <mergeCell ref="D501:E501"/>
    <mergeCell ref="D502:E502"/>
    <mergeCell ref="D503:E503"/>
    <mergeCell ref="D504:E504"/>
    <mergeCell ref="D505:E505"/>
    <mergeCell ref="D506:E506"/>
    <mergeCell ref="D495:E495"/>
    <mergeCell ref="D496:E496"/>
    <mergeCell ref="D497:E497"/>
    <mergeCell ref="D498:E498"/>
    <mergeCell ref="D499:E499"/>
    <mergeCell ref="D500:E500"/>
    <mergeCell ref="D489:E489"/>
    <mergeCell ref="D490:E490"/>
    <mergeCell ref="D491:E491"/>
    <mergeCell ref="D492:E492"/>
    <mergeCell ref="D493:E493"/>
    <mergeCell ref="D494:E494"/>
    <mergeCell ref="D483:E483"/>
    <mergeCell ref="D484:E484"/>
    <mergeCell ref="D485:E485"/>
    <mergeCell ref="D486:E486"/>
    <mergeCell ref="D487:E487"/>
    <mergeCell ref="D488:E488"/>
    <mergeCell ref="D477:E477"/>
    <mergeCell ref="D478:E478"/>
    <mergeCell ref="D479:E479"/>
    <mergeCell ref="D480:E480"/>
    <mergeCell ref="D481:E481"/>
    <mergeCell ref="D482:E482"/>
    <mergeCell ref="D471:E471"/>
    <mergeCell ref="D472:E472"/>
    <mergeCell ref="D473:E473"/>
    <mergeCell ref="D474:E474"/>
    <mergeCell ref="D475:E475"/>
    <mergeCell ref="D476:E476"/>
    <mergeCell ref="D465:E465"/>
    <mergeCell ref="D466:E466"/>
    <mergeCell ref="D467:E467"/>
    <mergeCell ref="D468:E468"/>
    <mergeCell ref="D469:E469"/>
    <mergeCell ref="D470:E470"/>
    <mergeCell ref="D459:E459"/>
    <mergeCell ref="D460:E460"/>
    <mergeCell ref="D461:E461"/>
    <mergeCell ref="D462:E462"/>
    <mergeCell ref="D463:E463"/>
    <mergeCell ref="D464:E464"/>
    <mergeCell ref="D453:E453"/>
    <mergeCell ref="D454:E454"/>
    <mergeCell ref="D455:E455"/>
    <mergeCell ref="D456:E456"/>
    <mergeCell ref="D457:E457"/>
    <mergeCell ref="D458:E458"/>
    <mergeCell ref="D447:E447"/>
    <mergeCell ref="D448:E448"/>
    <mergeCell ref="D449:E449"/>
    <mergeCell ref="D450:E450"/>
    <mergeCell ref="D451:E451"/>
    <mergeCell ref="D452:E452"/>
    <mergeCell ref="D441:E441"/>
    <mergeCell ref="D442:E442"/>
    <mergeCell ref="D443:E443"/>
    <mergeCell ref="D444:E444"/>
    <mergeCell ref="D445:E445"/>
    <mergeCell ref="D446:E446"/>
    <mergeCell ref="D435:E435"/>
    <mergeCell ref="D436:E436"/>
    <mergeCell ref="D437:E437"/>
    <mergeCell ref="D438:E438"/>
    <mergeCell ref="D439:E439"/>
    <mergeCell ref="D440:E440"/>
    <mergeCell ref="D429:E429"/>
    <mergeCell ref="D430:E430"/>
    <mergeCell ref="D431:E431"/>
    <mergeCell ref="D432:E432"/>
    <mergeCell ref="D433:E433"/>
    <mergeCell ref="D434:E434"/>
    <mergeCell ref="D423:E423"/>
    <mergeCell ref="D424:E424"/>
    <mergeCell ref="D425:E425"/>
    <mergeCell ref="D426:E426"/>
    <mergeCell ref="D427:E427"/>
    <mergeCell ref="D428:E428"/>
    <mergeCell ref="D417:E417"/>
    <mergeCell ref="D418:E418"/>
    <mergeCell ref="D419:E419"/>
    <mergeCell ref="D420:E420"/>
    <mergeCell ref="D421:E421"/>
    <mergeCell ref="D422:E422"/>
    <mergeCell ref="D411:E411"/>
    <mergeCell ref="D412:E412"/>
    <mergeCell ref="D413:E413"/>
    <mergeCell ref="D414:E414"/>
    <mergeCell ref="D415:E415"/>
    <mergeCell ref="D416:E416"/>
    <mergeCell ref="D405:E405"/>
    <mergeCell ref="D406:E406"/>
    <mergeCell ref="D407:E407"/>
    <mergeCell ref="D408:E408"/>
    <mergeCell ref="D409:E409"/>
    <mergeCell ref="D410:E410"/>
    <mergeCell ref="D399:E399"/>
    <mergeCell ref="D400:E400"/>
    <mergeCell ref="D401:E401"/>
    <mergeCell ref="D402:E402"/>
    <mergeCell ref="D403:E403"/>
    <mergeCell ref="D404:E404"/>
    <mergeCell ref="D393:E393"/>
    <mergeCell ref="D394:E394"/>
    <mergeCell ref="D395:E395"/>
    <mergeCell ref="D396:E396"/>
    <mergeCell ref="D397:E397"/>
    <mergeCell ref="D398:E398"/>
    <mergeCell ref="D387:E387"/>
    <mergeCell ref="D388:E388"/>
    <mergeCell ref="D389:E389"/>
    <mergeCell ref="D390:E390"/>
    <mergeCell ref="D391:E391"/>
    <mergeCell ref="D392:E392"/>
    <mergeCell ref="D381:E381"/>
    <mergeCell ref="D382:E382"/>
    <mergeCell ref="D383:E383"/>
    <mergeCell ref="D384:E384"/>
    <mergeCell ref="D385:E385"/>
    <mergeCell ref="D386:E386"/>
    <mergeCell ref="D375:E375"/>
    <mergeCell ref="D376:E376"/>
    <mergeCell ref="D377:E377"/>
    <mergeCell ref="D378:E378"/>
    <mergeCell ref="D379:E379"/>
    <mergeCell ref="D380:E380"/>
    <mergeCell ref="D369:E369"/>
    <mergeCell ref="D370:E370"/>
    <mergeCell ref="D371:E371"/>
    <mergeCell ref="D372:E372"/>
    <mergeCell ref="D373:E373"/>
    <mergeCell ref="D374:E374"/>
    <mergeCell ref="D363:E363"/>
    <mergeCell ref="D364:E364"/>
    <mergeCell ref="D365:E365"/>
    <mergeCell ref="D366:E366"/>
    <mergeCell ref="D367:E367"/>
    <mergeCell ref="D368:E368"/>
    <mergeCell ref="D357:E357"/>
    <mergeCell ref="D358:E358"/>
    <mergeCell ref="D359:E359"/>
    <mergeCell ref="D360:E360"/>
    <mergeCell ref="D361:E361"/>
    <mergeCell ref="D362:E362"/>
    <mergeCell ref="D351:E351"/>
    <mergeCell ref="D352:E352"/>
    <mergeCell ref="D353:E353"/>
    <mergeCell ref="D354:E354"/>
    <mergeCell ref="D355:E355"/>
    <mergeCell ref="D356:E356"/>
    <mergeCell ref="D345:E345"/>
    <mergeCell ref="D346:E346"/>
    <mergeCell ref="D347:E347"/>
    <mergeCell ref="D348:E348"/>
    <mergeCell ref="D349:E349"/>
    <mergeCell ref="D350:E350"/>
    <mergeCell ref="D339:E339"/>
    <mergeCell ref="D340:E340"/>
    <mergeCell ref="D341:E341"/>
    <mergeCell ref="D342:E342"/>
    <mergeCell ref="D343:E343"/>
    <mergeCell ref="D344:E344"/>
    <mergeCell ref="D333:E333"/>
    <mergeCell ref="D334:E334"/>
    <mergeCell ref="D335:E335"/>
    <mergeCell ref="D336:E336"/>
    <mergeCell ref="D337:E337"/>
    <mergeCell ref="D338:E338"/>
    <mergeCell ref="D327:E327"/>
    <mergeCell ref="D328:E328"/>
    <mergeCell ref="D329:E329"/>
    <mergeCell ref="D330:E330"/>
    <mergeCell ref="D331:E331"/>
    <mergeCell ref="D332:E332"/>
    <mergeCell ref="D321:E321"/>
    <mergeCell ref="D322:E322"/>
    <mergeCell ref="D323:E323"/>
    <mergeCell ref="D324:E324"/>
    <mergeCell ref="D325:E325"/>
    <mergeCell ref="D326:E326"/>
    <mergeCell ref="D315:E315"/>
    <mergeCell ref="D316:E316"/>
    <mergeCell ref="D317:E317"/>
    <mergeCell ref="D318:E318"/>
    <mergeCell ref="D319:E319"/>
    <mergeCell ref="D320:E320"/>
    <mergeCell ref="D309:E309"/>
    <mergeCell ref="D310:E310"/>
    <mergeCell ref="D311:E311"/>
    <mergeCell ref="D312:E312"/>
    <mergeCell ref="D313:E313"/>
    <mergeCell ref="D314:E314"/>
    <mergeCell ref="D303:E303"/>
    <mergeCell ref="D304:E304"/>
    <mergeCell ref="D305:E305"/>
    <mergeCell ref="D306:E306"/>
    <mergeCell ref="D307:E307"/>
    <mergeCell ref="D308:E308"/>
    <mergeCell ref="D297:E297"/>
    <mergeCell ref="D298:E298"/>
    <mergeCell ref="D299:E299"/>
    <mergeCell ref="D300:E300"/>
    <mergeCell ref="D301:E301"/>
    <mergeCell ref="D302:E302"/>
    <mergeCell ref="D291:E291"/>
    <mergeCell ref="D292:E292"/>
    <mergeCell ref="D293:E293"/>
    <mergeCell ref="D294:E294"/>
    <mergeCell ref="D295:E295"/>
    <mergeCell ref="D296:E296"/>
    <mergeCell ref="D285:E285"/>
    <mergeCell ref="D286:E286"/>
    <mergeCell ref="D287:E287"/>
    <mergeCell ref="D288:E288"/>
    <mergeCell ref="D289:E289"/>
    <mergeCell ref="D290:E290"/>
    <mergeCell ref="D279:E279"/>
    <mergeCell ref="D280:E280"/>
    <mergeCell ref="D281:E281"/>
    <mergeCell ref="D282:E282"/>
    <mergeCell ref="D283:E283"/>
    <mergeCell ref="D284:E284"/>
    <mergeCell ref="D273:E273"/>
    <mergeCell ref="D274:E274"/>
    <mergeCell ref="D275:E275"/>
    <mergeCell ref="D276:E276"/>
    <mergeCell ref="D277:E277"/>
    <mergeCell ref="D278:E278"/>
    <mergeCell ref="D267:E267"/>
    <mergeCell ref="D268:E268"/>
    <mergeCell ref="D269:E269"/>
    <mergeCell ref="D270:E270"/>
    <mergeCell ref="D271:E271"/>
    <mergeCell ref="D272:E272"/>
    <mergeCell ref="D261:E261"/>
    <mergeCell ref="D262:E262"/>
    <mergeCell ref="D263:E263"/>
    <mergeCell ref="D264:E264"/>
    <mergeCell ref="D265:E265"/>
    <mergeCell ref="D266:E266"/>
    <mergeCell ref="D255:E255"/>
    <mergeCell ref="D256:E256"/>
    <mergeCell ref="D257:E257"/>
    <mergeCell ref="D258:E258"/>
    <mergeCell ref="D259:E259"/>
    <mergeCell ref="D260:E260"/>
    <mergeCell ref="D249:E249"/>
    <mergeCell ref="D250:E250"/>
    <mergeCell ref="D251:E251"/>
    <mergeCell ref="D252:E252"/>
    <mergeCell ref="D253:E253"/>
    <mergeCell ref="D254:E254"/>
    <mergeCell ref="D243:E243"/>
    <mergeCell ref="D244:E244"/>
    <mergeCell ref="D245:E245"/>
    <mergeCell ref="D246:E246"/>
    <mergeCell ref="D247:E247"/>
    <mergeCell ref="D248:E248"/>
    <mergeCell ref="D237:E237"/>
    <mergeCell ref="D238:E238"/>
    <mergeCell ref="D239:E239"/>
    <mergeCell ref="D240:E240"/>
    <mergeCell ref="D241:E241"/>
    <mergeCell ref="D242:E242"/>
    <mergeCell ref="D231:E231"/>
    <mergeCell ref="D232:E232"/>
    <mergeCell ref="D233:E233"/>
    <mergeCell ref="D234:E234"/>
    <mergeCell ref="D235:E235"/>
    <mergeCell ref="D236:E236"/>
    <mergeCell ref="D225:E225"/>
    <mergeCell ref="D226:E226"/>
    <mergeCell ref="D227:E227"/>
    <mergeCell ref="D228:E228"/>
    <mergeCell ref="D229:E229"/>
    <mergeCell ref="D230:E230"/>
    <mergeCell ref="D219:E219"/>
    <mergeCell ref="D220:E220"/>
    <mergeCell ref="D221:E221"/>
    <mergeCell ref="D222:E222"/>
    <mergeCell ref="D223:E223"/>
    <mergeCell ref="D224:E224"/>
    <mergeCell ref="D213:E213"/>
    <mergeCell ref="D214:E214"/>
    <mergeCell ref="D215:E215"/>
    <mergeCell ref="D216:E216"/>
    <mergeCell ref="D217:E217"/>
    <mergeCell ref="D218:E218"/>
    <mergeCell ref="D207:E207"/>
    <mergeCell ref="D208:E208"/>
    <mergeCell ref="D209:E209"/>
    <mergeCell ref="D210:E210"/>
    <mergeCell ref="D211:E211"/>
    <mergeCell ref="D212:E212"/>
    <mergeCell ref="D201:E201"/>
    <mergeCell ref="D202:E202"/>
    <mergeCell ref="D203:E203"/>
    <mergeCell ref="D204:E204"/>
    <mergeCell ref="D205:E205"/>
    <mergeCell ref="D206:E206"/>
    <mergeCell ref="D195:E195"/>
    <mergeCell ref="D196:E196"/>
    <mergeCell ref="D197:E197"/>
    <mergeCell ref="D198:E198"/>
    <mergeCell ref="D199:E199"/>
    <mergeCell ref="D200:E200"/>
    <mergeCell ref="D189:E189"/>
    <mergeCell ref="D190:E190"/>
    <mergeCell ref="D191:E191"/>
    <mergeCell ref="D192:E192"/>
    <mergeCell ref="D193:E193"/>
    <mergeCell ref="D194:E194"/>
    <mergeCell ref="D183:E183"/>
    <mergeCell ref="D184:E184"/>
    <mergeCell ref="D185:E185"/>
    <mergeCell ref="D186:E186"/>
    <mergeCell ref="D187:E187"/>
    <mergeCell ref="D188:E188"/>
    <mergeCell ref="D177:E177"/>
    <mergeCell ref="D178:E178"/>
    <mergeCell ref="D179:E179"/>
    <mergeCell ref="D180:E180"/>
    <mergeCell ref="D181:E181"/>
    <mergeCell ref="D182:E182"/>
    <mergeCell ref="D171:E171"/>
    <mergeCell ref="D172:E172"/>
    <mergeCell ref="D173:E173"/>
    <mergeCell ref="D174:E174"/>
    <mergeCell ref="D175:E175"/>
    <mergeCell ref="D176:E176"/>
    <mergeCell ref="D165:E165"/>
    <mergeCell ref="D166:E166"/>
    <mergeCell ref="D167:E167"/>
    <mergeCell ref="D168:E168"/>
    <mergeCell ref="D169:E169"/>
    <mergeCell ref="D170:E170"/>
    <mergeCell ref="D159:E159"/>
    <mergeCell ref="D160:E160"/>
    <mergeCell ref="D161:E161"/>
    <mergeCell ref="D162:E162"/>
    <mergeCell ref="D163:E163"/>
    <mergeCell ref="D164:E164"/>
    <mergeCell ref="D153:E153"/>
    <mergeCell ref="D154:E154"/>
    <mergeCell ref="D155:E155"/>
    <mergeCell ref="D156:E156"/>
    <mergeCell ref="D157:E157"/>
    <mergeCell ref="D158:E158"/>
    <mergeCell ref="D147:E147"/>
    <mergeCell ref="D148:E148"/>
    <mergeCell ref="D149:E149"/>
    <mergeCell ref="D150:E150"/>
    <mergeCell ref="D151:E151"/>
    <mergeCell ref="D152:E152"/>
    <mergeCell ref="D141:E141"/>
    <mergeCell ref="D142:E142"/>
    <mergeCell ref="D143:E143"/>
    <mergeCell ref="D144:E144"/>
    <mergeCell ref="D145:E145"/>
    <mergeCell ref="D146:E146"/>
    <mergeCell ref="D135:E135"/>
    <mergeCell ref="D136:E136"/>
    <mergeCell ref="D137:E137"/>
    <mergeCell ref="D138:E138"/>
    <mergeCell ref="D139:E139"/>
    <mergeCell ref="D140:E140"/>
    <mergeCell ref="D129:E129"/>
    <mergeCell ref="D130:E130"/>
    <mergeCell ref="D131:E131"/>
    <mergeCell ref="D132:E132"/>
    <mergeCell ref="D133:E133"/>
    <mergeCell ref="D134:E134"/>
    <mergeCell ref="D123:E123"/>
    <mergeCell ref="D124:E124"/>
    <mergeCell ref="D125:E125"/>
    <mergeCell ref="D126:E126"/>
    <mergeCell ref="D127:E127"/>
    <mergeCell ref="D128:E128"/>
    <mergeCell ref="D117:E117"/>
    <mergeCell ref="D118:E118"/>
    <mergeCell ref="D119:E119"/>
    <mergeCell ref="D120:E120"/>
    <mergeCell ref="D121:E121"/>
    <mergeCell ref="D122:E122"/>
    <mergeCell ref="D111:E111"/>
    <mergeCell ref="D112:E112"/>
    <mergeCell ref="D113:E113"/>
    <mergeCell ref="D114:E114"/>
    <mergeCell ref="D115:E115"/>
    <mergeCell ref="D116:E116"/>
    <mergeCell ref="D105:E105"/>
    <mergeCell ref="D106:E106"/>
    <mergeCell ref="D107:E107"/>
    <mergeCell ref="D108:E108"/>
    <mergeCell ref="D109:E109"/>
    <mergeCell ref="D110:E110"/>
    <mergeCell ref="D99:E99"/>
    <mergeCell ref="D100:E100"/>
    <mergeCell ref="D101:E101"/>
    <mergeCell ref="D102:E102"/>
    <mergeCell ref="D103:E103"/>
    <mergeCell ref="D104:E104"/>
    <mergeCell ref="D93:E93"/>
    <mergeCell ref="D94:E94"/>
    <mergeCell ref="D95:E95"/>
    <mergeCell ref="D96:E96"/>
    <mergeCell ref="D97:E97"/>
    <mergeCell ref="D98:E98"/>
    <mergeCell ref="D87:E87"/>
    <mergeCell ref="D88:E88"/>
    <mergeCell ref="D89:E89"/>
    <mergeCell ref="D90:E90"/>
    <mergeCell ref="D91:E91"/>
    <mergeCell ref="D92:E92"/>
    <mergeCell ref="D81:E81"/>
    <mergeCell ref="D82:E82"/>
    <mergeCell ref="D83:E83"/>
    <mergeCell ref="D84:E84"/>
    <mergeCell ref="D85:E85"/>
    <mergeCell ref="D86:E86"/>
    <mergeCell ref="D75:E75"/>
    <mergeCell ref="D76:E76"/>
    <mergeCell ref="D77:E77"/>
    <mergeCell ref="D78:E78"/>
    <mergeCell ref="D79:E79"/>
    <mergeCell ref="D80:E80"/>
    <mergeCell ref="D69:E69"/>
    <mergeCell ref="D70:E70"/>
    <mergeCell ref="D71:E71"/>
    <mergeCell ref="D72:E72"/>
    <mergeCell ref="D73:E73"/>
    <mergeCell ref="D74:E74"/>
    <mergeCell ref="D63:E63"/>
    <mergeCell ref="D64:E64"/>
    <mergeCell ref="D65:E65"/>
    <mergeCell ref="D66:E66"/>
    <mergeCell ref="D67:E67"/>
    <mergeCell ref="D68:E68"/>
    <mergeCell ref="D57:E57"/>
    <mergeCell ref="D58:E58"/>
    <mergeCell ref="D59:E59"/>
    <mergeCell ref="D60:E60"/>
    <mergeCell ref="D61:E61"/>
    <mergeCell ref="D62:E62"/>
    <mergeCell ref="D51:E51"/>
    <mergeCell ref="D52:E52"/>
    <mergeCell ref="D53:E53"/>
    <mergeCell ref="D54:E54"/>
    <mergeCell ref="D55:E55"/>
    <mergeCell ref="D56:E56"/>
    <mergeCell ref="D45:E45"/>
    <mergeCell ref="D46:E46"/>
    <mergeCell ref="D47:E47"/>
    <mergeCell ref="D48:E48"/>
    <mergeCell ref="D49:E49"/>
    <mergeCell ref="D50:E50"/>
    <mergeCell ref="D39:E39"/>
    <mergeCell ref="D40:E40"/>
    <mergeCell ref="D41:E41"/>
    <mergeCell ref="D42:E42"/>
    <mergeCell ref="D43:E43"/>
    <mergeCell ref="D44:E44"/>
    <mergeCell ref="D33:E33"/>
    <mergeCell ref="D34:E34"/>
    <mergeCell ref="D35:E35"/>
    <mergeCell ref="D36:E36"/>
    <mergeCell ref="D37:E37"/>
    <mergeCell ref="D38:E38"/>
    <mergeCell ref="D27:E27"/>
    <mergeCell ref="D28:E28"/>
    <mergeCell ref="D29:E29"/>
    <mergeCell ref="D30:E30"/>
    <mergeCell ref="D31:E31"/>
    <mergeCell ref="D32:E32"/>
    <mergeCell ref="D21:E21"/>
    <mergeCell ref="D22:E22"/>
    <mergeCell ref="D23:E23"/>
    <mergeCell ref="D24:E24"/>
    <mergeCell ref="D25:E25"/>
    <mergeCell ref="D26:E26"/>
    <mergeCell ref="B13:D13"/>
    <mergeCell ref="G13:G14"/>
    <mergeCell ref="H13:H14"/>
    <mergeCell ref="B14:D14"/>
    <mergeCell ref="D19:E19"/>
    <mergeCell ref="D20:E20"/>
    <mergeCell ref="B9:D9"/>
    <mergeCell ref="G9:G10"/>
    <mergeCell ref="H9:H10"/>
    <mergeCell ref="B10:D10"/>
    <mergeCell ref="B11:D11"/>
    <mergeCell ref="G11:G12"/>
    <mergeCell ref="H11:H12"/>
    <mergeCell ref="B12:D12"/>
  </mergeCells>
  <conditionalFormatting sqref="B20:B1006">
    <cfRule type="cellIs" dxfId="11" priority="7" stopIfTrue="1" operator="equal">
      <formula>"ALERT"</formula>
    </cfRule>
  </conditionalFormatting>
  <conditionalFormatting sqref="F9:F14">
    <cfRule type="cellIs" dxfId="10" priority="5" stopIfTrue="1" operator="equal">
      <formula>0</formula>
    </cfRule>
  </conditionalFormatting>
  <conditionalFormatting sqref="F10:F14">
    <cfRule type="containsBlanks" dxfId="9" priority="6" stopIfTrue="1">
      <formula>LEN(TRIM(F10))=0</formula>
    </cfRule>
  </conditionalFormatting>
  <conditionalFormatting sqref="F20:F1001">
    <cfRule type="containsText" dxfId="8" priority="1" stopIfTrue="1" operator="containsText" text="Exchange rate :">
      <formula>NOT(ISERROR(SEARCH("Exchange rate :",F20)))</formula>
    </cfRule>
  </conditionalFormatting>
  <conditionalFormatting sqref="F20:H1006 H1008:H1009">
    <cfRule type="containsErrors" dxfId="7" priority="2" stopIfTrue="1">
      <formula>ISERROR(F20)</formula>
    </cfRule>
    <cfRule type="cellIs" dxfId="6" priority="3" stopIfTrue="1" operator="equal">
      <formula>"NA"</formula>
    </cfRule>
    <cfRule type="cellIs" dxfId="5" priority="4" stopIfTrue="1" operator="equal">
      <formula>0</formula>
    </cfRule>
  </conditionalFormatting>
  <hyperlinks>
    <hyperlink ref="B6" r:id="rId1" display="http://www.achadirect.com/" xr:uid="{72D1FED0-06CC-437F-BA5F-B13573924718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H1344"/>
  <sheetViews>
    <sheetView zoomScaleNormal="100" workbookViewId="0">
      <selection activeCell="M18" sqref="M18"/>
    </sheetView>
  </sheetViews>
  <sheetFormatPr defaultRowHeight="12.75"/>
  <cols>
    <col min="1" max="1" width="55.140625" style="97" customWidth="1"/>
    <col min="2" max="2" width="9.140625" style="97"/>
    <col min="3" max="3" width="7.28515625" style="97" customWidth="1"/>
    <col min="4" max="4" width="11.28515625" style="97" customWidth="1"/>
    <col min="5" max="5" width="10.28515625" style="97" customWidth="1"/>
    <col min="6" max="6" width="10" style="97" customWidth="1"/>
    <col min="7" max="7" width="12.140625" style="97" bestFit="1" customWidth="1"/>
    <col min="8" max="16384" width="9.140625" style="97"/>
  </cols>
  <sheetData>
    <row r="1" spans="1:8" s="50" customFormat="1" ht="21" customHeight="1" thickBot="1">
      <c r="A1" s="45" t="s">
        <v>1</v>
      </c>
      <c r="B1" s="46" t="s">
        <v>23</v>
      </c>
      <c r="C1" s="47"/>
      <c r="D1" s="47"/>
      <c r="E1" s="47"/>
      <c r="F1" s="47"/>
      <c r="G1" s="48"/>
      <c r="H1" s="49"/>
    </row>
    <row r="2" spans="1:8" s="50" customFormat="1" ht="13.5" thickBot="1">
      <c r="A2" s="51" t="s">
        <v>42</v>
      </c>
      <c r="B2" s="52" t="s">
        <v>39</v>
      </c>
      <c r="C2" s="53"/>
      <c r="D2" s="54"/>
      <c r="F2" s="55" t="s">
        <v>5</v>
      </c>
      <c r="G2" s="56" t="s">
        <v>24</v>
      </c>
    </row>
    <row r="3" spans="1:8" s="50" customFormat="1" ht="15" customHeight="1" thickBot="1">
      <c r="A3" s="51" t="s">
        <v>25</v>
      </c>
      <c r="F3" s="57">
        <f>Invoice!G5</f>
        <v>45322</v>
      </c>
      <c r="G3" s="58" t="e">
        <f>VLOOKUP(Invoice!H5,'[3]Invoice Number'!$A$4:$I$27310,9,FALSE)</f>
        <v>#N/A</v>
      </c>
    </row>
    <row r="4" spans="1:8" s="50" customFormat="1">
      <c r="A4" s="51" t="s">
        <v>26</v>
      </c>
    </row>
    <row r="5" spans="1:8" s="50" customFormat="1">
      <c r="A5" s="51" t="s">
        <v>44</v>
      </c>
    </row>
    <row r="6" spans="1:8" s="50" customFormat="1">
      <c r="A6" s="51" t="s">
        <v>43</v>
      </c>
    </row>
    <row r="7" spans="1:8" s="50" customFormat="1">
      <c r="A7" s="59" t="s">
        <v>2</v>
      </c>
      <c r="E7" s="60"/>
    </row>
    <row r="8" spans="1:8" s="50" customFormat="1" ht="10.5" customHeight="1" thickBot="1">
      <c r="A8" s="59"/>
      <c r="E8" s="60"/>
    </row>
    <row r="9" spans="1:8" s="50" customFormat="1" ht="13.5" thickBot="1">
      <c r="A9" s="102" t="s">
        <v>3</v>
      </c>
      <c r="E9" s="103" t="s">
        <v>27</v>
      </c>
      <c r="F9" s="104"/>
      <c r="G9" s="105"/>
    </row>
    <row r="10" spans="1:8" s="50" customFormat="1">
      <c r="A10" s="61" t="str">
        <f>Invoice!B9</f>
        <v>Coup de Tête Bijoux</v>
      </c>
      <c r="B10" s="62"/>
      <c r="C10" s="62"/>
      <c r="E10" s="63" t="str">
        <f>Invoice!F9</f>
        <v>Coup de Tête Bijoux</v>
      </c>
      <c r="F10" s="64"/>
      <c r="G10" s="65"/>
    </row>
    <row r="11" spans="1:8" s="50" customFormat="1">
      <c r="A11" s="66" t="str">
        <f>Invoice!B10</f>
        <v>Maria Herrero</v>
      </c>
      <c r="B11" s="67"/>
      <c r="C11" s="67"/>
      <c r="E11" s="68" t="str">
        <f>Invoice!F10</f>
        <v>Maria Herrero</v>
      </c>
      <c r="F11" s="69"/>
      <c r="G11" s="70"/>
    </row>
    <row r="12" spans="1:8" s="50" customFormat="1">
      <c r="A12" s="66" t="str">
        <f>Invoice!B11</f>
        <v>15 bis allée P Ortal</v>
      </c>
      <c r="B12" s="67"/>
      <c r="C12" s="67"/>
      <c r="E12" s="68" t="str">
        <f>Invoice!F11</f>
        <v>15 bis allée P Ortal</v>
      </c>
      <c r="F12" s="69"/>
      <c r="G12" s="70"/>
    </row>
    <row r="13" spans="1:8" s="50" customFormat="1">
      <c r="A13" s="66" t="str">
        <f>Invoice!B12</f>
        <v>33680 Lacanau, Gironde</v>
      </c>
      <c r="B13" s="67"/>
      <c r="C13" s="67"/>
      <c r="D13" s="203" t="s">
        <v>298</v>
      </c>
      <c r="E13" s="68" t="str">
        <f>Invoice!F12</f>
        <v>33680 Lacanau, Gironde</v>
      </c>
      <c r="F13" s="69"/>
      <c r="G13" s="70"/>
    </row>
    <row r="14" spans="1:8" s="50" customFormat="1">
      <c r="A14" s="66" t="str">
        <f>Invoice!B13</f>
        <v>France</v>
      </c>
      <c r="B14" s="67"/>
      <c r="C14" s="67"/>
      <c r="D14" s="101">
        <v>35.4</v>
      </c>
      <c r="E14" s="68" t="str">
        <f>Invoice!F13</f>
        <v>France</v>
      </c>
      <c r="F14" s="69"/>
      <c r="G14" s="70"/>
    </row>
    <row r="15" spans="1:8" s="50" customFormat="1" ht="13.5" thickBot="1">
      <c r="A15" s="71">
        <f>Invoice!B14</f>
        <v>0</v>
      </c>
      <c r="E15" s="72">
        <f>Invoice!F14</f>
        <v>0</v>
      </c>
      <c r="F15" s="73"/>
      <c r="G15" s="74"/>
    </row>
    <row r="16" spans="1:8" s="50" customFormat="1" ht="13.5" customHeight="1" thickBot="1">
      <c r="A16" s="75"/>
    </row>
    <row r="17" spans="1:7" s="50" customFormat="1" ht="13.5" thickBot="1">
      <c r="A17" s="76" t="s">
        <v>0</v>
      </c>
      <c r="B17" s="77" t="s">
        <v>28</v>
      </c>
      <c r="C17" s="77" t="s">
        <v>29</v>
      </c>
      <c r="D17" s="77" t="s">
        <v>30</v>
      </c>
      <c r="E17" s="77" t="s">
        <v>31</v>
      </c>
      <c r="F17" s="77" t="s">
        <v>32</v>
      </c>
      <c r="G17" s="77" t="s">
        <v>33</v>
      </c>
    </row>
    <row r="18" spans="1:7" s="83" customFormat="1" ht="36">
      <c r="A18" s="99" t="str">
        <f>Invoice!F20</f>
        <v>PVD plated surgical steel hinged segment ring, 16g (1.2mm) with double rings ( one plain wire and one twist wire ) with inner diameter 8mm</v>
      </c>
      <c r="B18" s="78" t="str">
        <f>Invoice!C20</f>
        <v>SGTSH12A</v>
      </c>
      <c r="C18" s="79">
        <f>Invoice!B20</f>
        <v>20</v>
      </c>
      <c r="D18" s="80">
        <f>F18/$D$14</f>
        <v>3.7697740112994347</v>
      </c>
      <c r="E18" s="80">
        <f>G18/$D$14</f>
        <v>75.395480225988706</v>
      </c>
      <c r="F18" s="81">
        <f>Invoice!G20</f>
        <v>133.44999999999999</v>
      </c>
      <c r="G18" s="82">
        <f>C18*F18</f>
        <v>2669</v>
      </c>
    </row>
    <row r="19" spans="1:7" s="83" customFormat="1" ht="36">
      <c r="A19" s="99" t="str">
        <f>Invoice!F21</f>
        <v>PVD plated surgical steel hinged segment ring, 16g (1.2mm) with double rings ( one plain wire and one twist wire ) with inner diameter 10mm</v>
      </c>
      <c r="B19" s="78" t="str">
        <f>Invoice!C21</f>
        <v>SGTSH12B</v>
      </c>
      <c r="C19" s="79">
        <f>Invoice!B21</f>
        <v>15</v>
      </c>
      <c r="D19" s="84">
        <f t="shared" ref="D19:E64" si="0">F19/$D$14</f>
        <v>3.7697740112994347</v>
      </c>
      <c r="E19" s="84">
        <f t="shared" si="0"/>
        <v>56.546610169491522</v>
      </c>
      <c r="F19" s="85">
        <f>Invoice!G21</f>
        <v>133.44999999999999</v>
      </c>
      <c r="G19" s="86">
        <f t="shared" ref="G19:G64" si="1">C19*F19</f>
        <v>2001.7499999999998</v>
      </c>
    </row>
    <row r="20" spans="1:7" s="83" customFormat="1" ht="36">
      <c r="A20" s="99" t="str">
        <f>Invoice!F22</f>
        <v>PVD plated surgical steel hinged segment ring, 16g (1.2mm) with double rings ( one plain wire and one twist wire ) with inner diameter 12mm</v>
      </c>
      <c r="B20" s="78" t="str">
        <f>Invoice!C22</f>
        <v>SGTSH12C</v>
      </c>
      <c r="C20" s="79">
        <f>Invoice!B22</f>
        <v>10</v>
      </c>
      <c r="D20" s="84">
        <f t="shared" si="0"/>
        <v>3.7697740112994347</v>
      </c>
      <c r="E20" s="84">
        <f t="shared" si="0"/>
        <v>37.697740112994353</v>
      </c>
      <c r="F20" s="85">
        <f>Invoice!G22</f>
        <v>133.44999999999999</v>
      </c>
      <c r="G20" s="86">
        <f t="shared" si="1"/>
        <v>1334.5</v>
      </c>
    </row>
    <row r="21" spans="1:7" s="83" customFormat="1" ht="25.5">
      <c r="A21" s="99" t="str">
        <f>Invoice!F23</f>
        <v>Surgical steel hinged segment ring, 16g (1.2mm) with double rings ( one plain wire and one twist wire ) with inner diameter 8mm</v>
      </c>
      <c r="B21" s="78" t="str">
        <f>Invoice!C23</f>
        <v>SGSH12A</v>
      </c>
      <c r="C21" s="79">
        <f>Invoice!B23</f>
        <v>10</v>
      </c>
      <c r="D21" s="84">
        <f t="shared" si="0"/>
        <v>3.471186440677966</v>
      </c>
      <c r="E21" s="84">
        <f t="shared" si="0"/>
        <v>34.711864406779661</v>
      </c>
      <c r="F21" s="85">
        <f>Invoice!G23</f>
        <v>122.88</v>
      </c>
      <c r="G21" s="86">
        <f t="shared" si="1"/>
        <v>1228.8</v>
      </c>
    </row>
    <row r="22" spans="1:7" s="83" customFormat="1" ht="25.5">
      <c r="A22" s="99" t="str">
        <f>Invoice!F24</f>
        <v>Surgical steel hinged segment ring, 16g (1.2mm) with double rings ( one plain wire and one twist wire ) with inner diameter 10mm</v>
      </c>
      <c r="B22" s="78" t="str">
        <f>Invoice!C24</f>
        <v>SGSH12B</v>
      </c>
      <c r="C22" s="79">
        <f>Invoice!B24</f>
        <v>10</v>
      </c>
      <c r="D22" s="84">
        <f t="shared" si="0"/>
        <v>3.471186440677966</v>
      </c>
      <c r="E22" s="84">
        <f t="shared" si="0"/>
        <v>34.711864406779661</v>
      </c>
      <c r="F22" s="85">
        <f>Invoice!G24</f>
        <v>122.88</v>
      </c>
      <c r="G22" s="86">
        <f t="shared" si="1"/>
        <v>1228.8</v>
      </c>
    </row>
    <row r="23" spans="1:7" s="83" customFormat="1" ht="25.5" hidden="1">
      <c r="A23" s="99" t="str">
        <f>Invoice!F25</f>
        <v>Steel hinged ring, 1.2mm (16g) with CNC set Cubic Zirconia (CZ) stones on the ring with inner diameter (6mm:12cz)</v>
      </c>
      <c r="B23" s="78" t="str">
        <f>Invoice!C25</f>
        <v>SGTSH10D</v>
      </c>
      <c r="C23" s="79">
        <f>Invoice!B25</f>
        <v>0</v>
      </c>
      <c r="D23" s="84">
        <f t="shared" si="0"/>
        <v>5.3211864406779661</v>
      </c>
      <c r="E23" s="84">
        <f t="shared" si="0"/>
        <v>0</v>
      </c>
      <c r="F23" s="85">
        <f>Invoice!G25</f>
        <v>188.37</v>
      </c>
      <c r="G23" s="86">
        <f t="shared" si="1"/>
        <v>0</v>
      </c>
    </row>
    <row r="24" spans="1:7" s="83" customFormat="1" ht="25.5">
      <c r="A24" s="99" t="str">
        <f>Invoice!F26</f>
        <v>PVD plated steel hinged ring, 1.2mm (16g) with CNC set Cubic Zirconia (CZ) stones on the ring with inner diameter (8mm:15cz)</v>
      </c>
      <c r="B24" s="78" t="str">
        <f>Invoice!C26</f>
        <v>SGTSH10A</v>
      </c>
      <c r="C24" s="79">
        <f>Invoice!B26</f>
        <v>10</v>
      </c>
      <c r="D24" s="84">
        <f t="shared" si="0"/>
        <v>6.256214689265537</v>
      </c>
      <c r="E24" s="84">
        <f t="shared" si="0"/>
        <v>62.562146892655363</v>
      </c>
      <c r="F24" s="85">
        <f>Invoice!G26</f>
        <v>221.47</v>
      </c>
      <c r="G24" s="86">
        <f t="shared" si="1"/>
        <v>2214.6999999999998</v>
      </c>
    </row>
    <row r="25" spans="1:7" s="83" customFormat="1" ht="25.5">
      <c r="A25" s="99" t="str">
        <f>Invoice!F27</f>
        <v>PVD plated steel hinged ring, 1.2mm (16g) with CNC set Cubic Zirconia (CZ) stones on the ring with inner diameter (10mm:19cz)</v>
      </c>
      <c r="B25" s="78" t="str">
        <f>Invoice!C27</f>
        <v>SGTSH10B</v>
      </c>
      <c r="C25" s="79">
        <f>Invoice!B27</f>
        <v>10</v>
      </c>
      <c r="D25" s="84">
        <f t="shared" si="0"/>
        <v>7.2508474576271187</v>
      </c>
      <c r="E25" s="84">
        <f t="shared" si="0"/>
        <v>72.508474576271198</v>
      </c>
      <c r="F25" s="85">
        <f>Invoice!G27</f>
        <v>256.68</v>
      </c>
      <c r="G25" s="86">
        <f t="shared" si="1"/>
        <v>2566.8000000000002</v>
      </c>
    </row>
    <row r="26" spans="1:7" s="83" customFormat="1" ht="25.5">
      <c r="A26" s="99" t="str">
        <f>Invoice!F28</f>
        <v>PVD plated steel hinged ring, 1.2mm (16g) with CNC set Cubic Zirconia (CZ) stones on the ring with inner diameter (12mm:23cz)</v>
      </c>
      <c r="B26" s="78" t="str">
        <f>Invoice!C28</f>
        <v>SGTSH10C</v>
      </c>
      <c r="C26" s="79">
        <f>Invoice!B28</f>
        <v>5</v>
      </c>
      <c r="D26" s="84">
        <f t="shared" si="0"/>
        <v>8.9418079096045204</v>
      </c>
      <c r="E26" s="84">
        <f t="shared" si="0"/>
        <v>44.709039548022602</v>
      </c>
      <c r="F26" s="85">
        <f>Invoice!G28</f>
        <v>316.54000000000002</v>
      </c>
      <c r="G26" s="86">
        <f t="shared" si="1"/>
        <v>1582.7</v>
      </c>
    </row>
    <row r="27" spans="1:7" s="83" customFormat="1" ht="25.5">
      <c r="A27" s="99" t="str">
        <f>Invoice!F29</f>
        <v>Steel hinged ring, 1.2mm (16g) with CNC set Cubic Zirconia (CZ) stones on the ring with inner diameter (6mm:12cz)</v>
      </c>
      <c r="B27" s="78" t="str">
        <f>Invoice!C29</f>
        <v>SGSH10D</v>
      </c>
      <c r="C27" s="79">
        <f>Invoice!B29</f>
        <v>5</v>
      </c>
      <c r="D27" s="84">
        <f t="shared" si="0"/>
        <v>4.8240112994350284</v>
      </c>
      <c r="E27" s="84">
        <f t="shared" si="0"/>
        <v>24.120056497175142</v>
      </c>
      <c r="F27" s="85">
        <f>Invoice!G29</f>
        <v>170.77</v>
      </c>
      <c r="G27" s="86">
        <f t="shared" si="1"/>
        <v>853.85</v>
      </c>
    </row>
    <row r="28" spans="1:7" s="83" customFormat="1" ht="25.5">
      <c r="A28" s="99" t="str">
        <f>Invoice!F30</f>
        <v>Steel hinged ring, 1.2mm (16g) with CNC set Cubic Zirconia (CZ) stones on the ring with inner diameter (8mm:15cz)</v>
      </c>
      <c r="B28" s="78" t="str">
        <f>Invoice!C30</f>
        <v>SGSH10A</v>
      </c>
      <c r="C28" s="79">
        <f>Invoice!B30</f>
        <v>10</v>
      </c>
      <c r="D28" s="84">
        <f t="shared" si="0"/>
        <v>5.9579096045197746</v>
      </c>
      <c r="E28" s="84">
        <f t="shared" si="0"/>
        <v>59.579096045197737</v>
      </c>
      <c r="F28" s="85">
        <f>Invoice!G30</f>
        <v>210.91</v>
      </c>
      <c r="G28" s="86">
        <f t="shared" si="1"/>
        <v>2109.1</v>
      </c>
    </row>
    <row r="29" spans="1:7" s="83" customFormat="1" ht="25.5" hidden="1">
      <c r="A29" s="99" t="str">
        <f>Invoice!F31</f>
        <v>Steel hinged ring, 1.2mm (16g) with CNC set Cubic Zirconia (CZ) stones on the ring with inner diameter (10mm:19cz)</v>
      </c>
      <c r="B29" s="78" t="str">
        <f>Invoice!C31</f>
        <v>SGSH10B</v>
      </c>
      <c r="C29" s="79">
        <f>Invoice!B31</f>
        <v>0</v>
      </c>
      <c r="D29" s="84">
        <f t="shared" si="0"/>
        <v>6.9525423728813562</v>
      </c>
      <c r="E29" s="84">
        <f t="shared" si="0"/>
        <v>0</v>
      </c>
      <c r="F29" s="85">
        <f>Invoice!G31</f>
        <v>246.12</v>
      </c>
      <c r="G29" s="86">
        <f t="shared" si="1"/>
        <v>0</v>
      </c>
    </row>
    <row r="30" spans="1:7" s="83" customFormat="1" ht="25.5" hidden="1">
      <c r="A30" s="99" t="str">
        <f>Invoice!F32</f>
        <v>316L steel hinged segment ring, 1.2mm (16g) with CNC set Cubic Zirconia (CZ) stones with inner diameter (8mm)</v>
      </c>
      <c r="B30" s="78" t="str">
        <f>Invoice!C32</f>
        <v>SGSH30X16S8</v>
      </c>
      <c r="C30" s="79">
        <f>Invoice!B32</f>
        <v>0</v>
      </c>
      <c r="D30" s="84">
        <f t="shared" si="0"/>
        <v>4.2669491525423737</v>
      </c>
      <c r="E30" s="84">
        <f t="shared" si="0"/>
        <v>0</v>
      </c>
      <c r="F30" s="85">
        <f>Invoice!G32</f>
        <v>151.05000000000001</v>
      </c>
      <c r="G30" s="86">
        <f t="shared" si="1"/>
        <v>0</v>
      </c>
    </row>
    <row r="31" spans="1:7" s="83" customFormat="1" ht="25.5">
      <c r="A31" s="99" t="str">
        <f>Invoice!F33</f>
        <v>316L steel hinged segment ring, 1.2mm (16g) with CNC set Cubic Zirconia (CZ) stones with inner diameter (10mm)</v>
      </c>
      <c r="B31" s="78" t="str">
        <f>Invoice!C33</f>
        <v>SGSH30X16S10</v>
      </c>
      <c r="C31" s="79">
        <f>Invoice!B33</f>
        <v>10</v>
      </c>
      <c r="D31" s="84">
        <f t="shared" si="0"/>
        <v>4.2669491525423737</v>
      </c>
      <c r="E31" s="84">
        <f t="shared" si="0"/>
        <v>42.66949152542373</v>
      </c>
      <c r="F31" s="85">
        <f>Invoice!G33</f>
        <v>151.05000000000001</v>
      </c>
      <c r="G31" s="86">
        <f t="shared" si="1"/>
        <v>1510.5</v>
      </c>
    </row>
    <row r="32" spans="1:7" s="83" customFormat="1" ht="36">
      <c r="A32" s="99" t="str">
        <f>Invoice!F34</f>
        <v>Gold PVD color plated 316L steel hinged segment ring, 1.2mm (16g) with CNC set Cubic Zirconia (CZ) stones with inner diameter (8mm)</v>
      </c>
      <c r="B32" s="78" t="str">
        <f>Invoice!C34</f>
        <v>SGTSH30X16G8</v>
      </c>
      <c r="C32" s="79">
        <f>Invoice!B34</f>
        <v>10</v>
      </c>
      <c r="D32" s="84">
        <f t="shared" si="0"/>
        <v>4.7443502824858754</v>
      </c>
      <c r="E32" s="84">
        <f t="shared" si="0"/>
        <v>47.443502824858761</v>
      </c>
      <c r="F32" s="85">
        <f>Invoice!G34</f>
        <v>167.95</v>
      </c>
      <c r="G32" s="86">
        <f t="shared" si="1"/>
        <v>1679.5</v>
      </c>
    </row>
    <row r="33" spans="1:7" s="83" customFormat="1" ht="36" hidden="1">
      <c r="A33" s="99" t="str">
        <f>Invoice!F35</f>
        <v>Gold PVD color plated 316L steel hinged segment ring, 1.2mm (16g) with CNC set Cubic Zirconia (CZ) stones with inner diameter (10mm)</v>
      </c>
      <c r="B33" s="78" t="str">
        <f>Invoice!C35</f>
        <v>SGTSH30X16G10</v>
      </c>
      <c r="C33" s="79">
        <f>Invoice!B35</f>
        <v>0</v>
      </c>
      <c r="D33" s="84">
        <f t="shared" si="0"/>
        <v>4.7443502824858754</v>
      </c>
      <c r="E33" s="84">
        <f t="shared" si="0"/>
        <v>0</v>
      </c>
      <c r="F33" s="85">
        <f>Invoice!G35</f>
        <v>167.95</v>
      </c>
      <c r="G33" s="86">
        <f t="shared" si="1"/>
        <v>0</v>
      </c>
    </row>
    <row r="34" spans="1:7" s="83" customFormat="1">
      <c r="A34" s="99" t="str">
        <f>Invoice!F36</f>
        <v>Anodized banana belly ring - 14g,  3/8'', 5 &amp; 8mm balls</v>
      </c>
      <c r="B34" s="78" t="str">
        <f>Invoice!C36</f>
        <v>BNTG</v>
      </c>
      <c r="C34" s="79">
        <f>Invoice!B36</f>
        <v>10</v>
      </c>
      <c r="D34" s="84">
        <f t="shared" si="0"/>
        <v>0.75593220338983058</v>
      </c>
      <c r="E34" s="84">
        <f t="shared" si="0"/>
        <v>7.5593220338983063</v>
      </c>
      <c r="F34" s="85">
        <f>Invoice!G36</f>
        <v>26.76</v>
      </c>
      <c r="G34" s="86">
        <f t="shared" si="1"/>
        <v>267.60000000000002</v>
      </c>
    </row>
    <row r="35" spans="1:7" s="83" customFormat="1">
      <c r="A35" s="99" t="str">
        <f>Invoice!F37</f>
        <v>Anodized banana belly ring - 14g,  3/8'', 5 &amp; 8mm balls</v>
      </c>
      <c r="B35" s="78" t="str">
        <f>Invoice!C37</f>
        <v>BNTG</v>
      </c>
      <c r="C35" s="79">
        <f>Invoice!B37</f>
        <v>10</v>
      </c>
      <c r="D35" s="84">
        <f t="shared" si="0"/>
        <v>0.75593220338983058</v>
      </c>
      <c r="E35" s="84">
        <f t="shared" si="0"/>
        <v>7.5593220338983063</v>
      </c>
      <c r="F35" s="85">
        <f>Invoice!G37</f>
        <v>26.76</v>
      </c>
      <c r="G35" s="86">
        <f t="shared" si="1"/>
        <v>267.60000000000002</v>
      </c>
    </row>
    <row r="36" spans="1:7" s="83" customFormat="1">
      <c r="A36" s="99" t="str">
        <f>Invoice!F38</f>
        <v>Anodized banana belly ring - 14g,  3/8'', 5 &amp; 8mm balls</v>
      </c>
      <c r="B36" s="78" t="str">
        <f>Invoice!C38</f>
        <v>BNTG</v>
      </c>
      <c r="C36" s="79">
        <f>Invoice!B38</f>
        <v>5</v>
      </c>
      <c r="D36" s="84">
        <f t="shared" si="0"/>
        <v>0.75593220338983058</v>
      </c>
      <c r="E36" s="84">
        <f t="shared" si="0"/>
        <v>3.7796610169491531</v>
      </c>
      <c r="F36" s="85">
        <f>Invoice!G38</f>
        <v>26.76</v>
      </c>
      <c r="G36" s="86">
        <f t="shared" si="1"/>
        <v>133.80000000000001</v>
      </c>
    </row>
    <row r="37" spans="1:7" s="83" customFormat="1" ht="25.5">
      <c r="A37" s="99" t="str">
        <f>Invoice!F39</f>
        <v>Gold anodized 316L steel belly banana, 14g (1.6mm) with an 7mm round prong set CZ stone</v>
      </c>
      <c r="B37" s="78" t="str">
        <f>Invoice!C39</f>
        <v>MDGZ527</v>
      </c>
      <c r="C37" s="79">
        <f>Invoice!B39</f>
        <v>5</v>
      </c>
      <c r="D37" s="84">
        <f t="shared" si="0"/>
        <v>2.3980225988700568</v>
      </c>
      <c r="E37" s="84">
        <f t="shared" si="0"/>
        <v>11.990112994350282</v>
      </c>
      <c r="F37" s="85">
        <f>Invoice!G39</f>
        <v>84.89</v>
      </c>
      <c r="G37" s="86">
        <f t="shared" si="1"/>
        <v>424.45</v>
      </c>
    </row>
    <row r="38" spans="1:7" s="83" customFormat="1" ht="25.5">
      <c r="A38" s="99" t="str">
        <f>Invoice!F40</f>
        <v>Gold anodized 316L steel belly banana, 14g (1.6mm) with an 7mm round prong set CZ stone</v>
      </c>
      <c r="B38" s="78" t="str">
        <f>Invoice!C40</f>
        <v>MDGZ527</v>
      </c>
      <c r="C38" s="79">
        <f>Invoice!B40</f>
        <v>5</v>
      </c>
      <c r="D38" s="84">
        <f t="shared" si="0"/>
        <v>2.3980225988700568</v>
      </c>
      <c r="E38" s="84">
        <f t="shared" si="0"/>
        <v>11.990112994350282</v>
      </c>
      <c r="F38" s="85">
        <f>Invoice!G40</f>
        <v>84.89</v>
      </c>
      <c r="G38" s="86">
        <f t="shared" si="1"/>
        <v>424.45</v>
      </c>
    </row>
    <row r="39" spans="1:7" s="83" customFormat="1" ht="25.5">
      <c r="A39" s="99" t="str">
        <f>Invoice!F41</f>
        <v>Gold anodized 316L steel belly banana, 14g (1.6mm) with an 7mm round prong set CZ stone</v>
      </c>
      <c r="B39" s="78" t="str">
        <f>Invoice!C41</f>
        <v>MDGZ527</v>
      </c>
      <c r="C39" s="79">
        <f>Invoice!B41</f>
        <v>10</v>
      </c>
      <c r="D39" s="84">
        <f t="shared" si="0"/>
        <v>2.3980225988700568</v>
      </c>
      <c r="E39" s="84">
        <f t="shared" si="0"/>
        <v>23.980225988700564</v>
      </c>
      <c r="F39" s="85">
        <f>Invoice!G41</f>
        <v>84.89</v>
      </c>
      <c r="G39" s="86">
        <f t="shared" si="1"/>
        <v>848.9</v>
      </c>
    </row>
    <row r="40" spans="1:7" s="83" customFormat="1" ht="25.5">
      <c r="A40" s="99" t="str">
        <f>Invoice!F42</f>
        <v>Gold anodized 316L steel belly banana, 14g (1.6mm) with an 7mm round prong set CZ stone</v>
      </c>
      <c r="B40" s="78" t="str">
        <f>Invoice!C42</f>
        <v>MDGZ527</v>
      </c>
      <c r="C40" s="79">
        <f>Invoice!B42</f>
        <v>5</v>
      </c>
      <c r="D40" s="84">
        <f t="shared" si="0"/>
        <v>2.3980225988700568</v>
      </c>
      <c r="E40" s="84">
        <f t="shared" si="0"/>
        <v>11.990112994350282</v>
      </c>
      <c r="F40" s="85">
        <f>Invoice!G42</f>
        <v>84.89</v>
      </c>
      <c r="G40" s="86">
        <f t="shared" si="1"/>
        <v>424.45</v>
      </c>
    </row>
    <row r="41" spans="1:7" s="83" customFormat="1" ht="24">
      <c r="A41" s="99" t="str">
        <f>Invoice!F43</f>
        <v>Gold plated surgical steel belly banana, 14g (1.6mm) with an 7mm prong set round synthetic opal</v>
      </c>
      <c r="B41" s="78" t="str">
        <f>Invoice!C43</f>
        <v>BNTRDO</v>
      </c>
      <c r="C41" s="79">
        <f>Invoice!B43</f>
        <v>10</v>
      </c>
      <c r="D41" s="84">
        <f t="shared" si="0"/>
        <v>3.8045197740112999</v>
      </c>
      <c r="E41" s="84">
        <f t="shared" si="0"/>
        <v>38.045197740113004</v>
      </c>
      <c r="F41" s="85">
        <f>Invoice!G43</f>
        <v>134.68</v>
      </c>
      <c r="G41" s="86">
        <f t="shared" si="1"/>
        <v>1346.8000000000002</v>
      </c>
    </row>
    <row r="42" spans="1:7" s="83" customFormat="1" ht="24">
      <c r="A42" s="99" t="str">
        <f>Invoice!F44</f>
        <v>Gold plated surgical steel belly banana, 14g (1.6mm) with an 7mm prong set round synthetic opal</v>
      </c>
      <c r="B42" s="78" t="str">
        <f>Invoice!C44</f>
        <v>BNTRDO</v>
      </c>
      <c r="C42" s="79">
        <f>Invoice!B44</f>
        <v>10</v>
      </c>
      <c r="D42" s="84">
        <f t="shared" si="0"/>
        <v>3.8045197740112999</v>
      </c>
      <c r="E42" s="84">
        <f t="shared" si="0"/>
        <v>38.045197740113004</v>
      </c>
      <c r="F42" s="85">
        <f>Invoice!G44</f>
        <v>134.68</v>
      </c>
      <c r="G42" s="86">
        <f t="shared" si="1"/>
        <v>1346.8000000000002</v>
      </c>
    </row>
    <row r="43" spans="1:7" s="83" customFormat="1" ht="36">
      <c r="A43" s="99" t="str">
        <f>Invoice!F45</f>
        <v>Gold anodized 316L steel belly banana, 14g (1.6mm) with an 7mm round prong set CZ stone and a dangling star shape with  round CZ stone in the middle (dangling is made from gold plated brass)</v>
      </c>
      <c r="B43" s="78" t="str">
        <f>Invoice!C45</f>
        <v>MDGZ414</v>
      </c>
      <c r="C43" s="79">
        <f>Invoice!B45</f>
        <v>5</v>
      </c>
      <c r="D43" s="84">
        <f t="shared" si="0"/>
        <v>3.5463276836158197</v>
      </c>
      <c r="E43" s="84">
        <f t="shared" si="0"/>
        <v>17.731638418079097</v>
      </c>
      <c r="F43" s="85">
        <f>Invoice!G45</f>
        <v>125.54</v>
      </c>
      <c r="G43" s="86">
        <f t="shared" si="1"/>
        <v>627.70000000000005</v>
      </c>
    </row>
    <row r="44" spans="1:7" s="83" customFormat="1" ht="36">
      <c r="A44" s="99" t="str">
        <f>Invoice!F46</f>
        <v>Gold anodized 316L steel belly banana, 14g (1.6mm) with an 7mm round prong set CZ stone and a dangling star shape with  round CZ stone in the middle (dangling is made from gold plated brass)</v>
      </c>
      <c r="B44" s="78" t="str">
        <f>Invoice!C46</f>
        <v>MDGZ414</v>
      </c>
      <c r="C44" s="79">
        <f>Invoice!B46</f>
        <v>10</v>
      </c>
      <c r="D44" s="84">
        <f t="shared" si="0"/>
        <v>3.5463276836158197</v>
      </c>
      <c r="E44" s="84">
        <f t="shared" si="0"/>
        <v>35.463276836158194</v>
      </c>
      <c r="F44" s="85">
        <f>Invoice!G46</f>
        <v>125.54</v>
      </c>
      <c r="G44" s="86">
        <f t="shared" si="1"/>
        <v>1255.4000000000001</v>
      </c>
    </row>
    <row r="45" spans="1:7" s="83" customFormat="1" ht="24">
      <c r="A45" s="99" t="str">
        <f>Invoice!F47</f>
        <v>Anodized surgical steel eyebrow banana, 14g (1.6mm) with two 4mm balls - length 1/4" to 1/2" (6mm - 12mm)</v>
      </c>
      <c r="B45" s="78" t="str">
        <f>Invoice!C47</f>
        <v>BNTB4</v>
      </c>
      <c r="C45" s="79">
        <f>Invoice!B47</f>
        <v>5</v>
      </c>
      <c r="D45" s="84">
        <f t="shared" si="0"/>
        <v>0.58672316384180789</v>
      </c>
      <c r="E45" s="84">
        <f t="shared" si="0"/>
        <v>2.9336158192090394</v>
      </c>
      <c r="F45" s="85">
        <f>Invoice!G47</f>
        <v>20.77</v>
      </c>
      <c r="G45" s="86">
        <f t="shared" si="1"/>
        <v>103.85</v>
      </c>
    </row>
    <row r="46" spans="1:7" s="83" customFormat="1" ht="24">
      <c r="A46" s="99" t="str">
        <f>Invoice!F48</f>
        <v>Anodized surgical steel eyebrow banana, 14g (1.6mm) with two 4mm balls - length 1/4" to 1/2" (6mm - 12mm)</v>
      </c>
      <c r="B46" s="78" t="str">
        <f>Invoice!C48</f>
        <v>BNTB4</v>
      </c>
      <c r="C46" s="79">
        <f>Invoice!B48</f>
        <v>5</v>
      </c>
      <c r="D46" s="84">
        <f t="shared" si="0"/>
        <v>0.58672316384180789</v>
      </c>
      <c r="E46" s="84">
        <f t="shared" si="0"/>
        <v>2.9336158192090394</v>
      </c>
      <c r="F46" s="85">
        <f>Invoice!G48</f>
        <v>20.77</v>
      </c>
      <c r="G46" s="86">
        <f t="shared" si="1"/>
        <v>103.85</v>
      </c>
    </row>
    <row r="47" spans="1:7" s="83" customFormat="1" ht="24">
      <c r="A47" s="99" t="str">
        <f>Invoice!F49</f>
        <v>Anodized surgical steel eyebrow banana, 14g (1.6mm) with two 4mm balls - length 1/4" to 1/2" (6mm - 12mm)</v>
      </c>
      <c r="B47" s="78" t="str">
        <f>Invoice!C49</f>
        <v>BNTB4</v>
      </c>
      <c r="C47" s="79">
        <f>Invoice!B49</f>
        <v>5</v>
      </c>
      <c r="D47" s="84">
        <f t="shared" si="0"/>
        <v>0.58672316384180789</v>
      </c>
      <c r="E47" s="84">
        <f t="shared" si="0"/>
        <v>2.9336158192090394</v>
      </c>
      <c r="F47" s="85">
        <f>Invoice!G49</f>
        <v>20.77</v>
      </c>
      <c r="G47" s="86">
        <f t="shared" si="1"/>
        <v>103.85</v>
      </c>
    </row>
    <row r="48" spans="1:7" s="83" customFormat="1" ht="24">
      <c r="A48" s="99" t="str">
        <f>Invoice!F50</f>
        <v>Anodized surgical steel eyebrow banana, 14g (1.6mm) with two 4mm balls - length 1/4" to 1/2" (6mm - 12mm)</v>
      </c>
      <c r="B48" s="78" t="str">
        <f>Invoice!C50</f>
        <v>BNTB4</v>
      </c>
      <c r="C48" s="79">
        <f>Invoice!B50</f>
        <v>5</v>
      </c>
      <c r="D48" s="84">
        <f t="shared" si="0"/>
        <v>0.58672316384180789</v>
      </c>
      <c r="E48" s="84">
        <f t="shared" si="0"/>
        <v>2.9336158192090394</v>
      </c>
      <c r="F48" s="85">
        <f>Invoice!G50</f>
        <v>20.77</v>
      </c>
      <c r="G48" s="86">
        <f t="shared" si="1"/>
        <v>103.85</v>
      </c>
    </row>
    <row r="49" spans="1:7" s="83" customFormat="1" ht="24">
      <c r="A49" s="99" t="str">
        <f>Invoice!F51</f>
        <v>Anodized surgical steel eyebrow banana, 14g (1.6mm) with two 4mm balls - length 1/4" to 1/2" (6mm - 12mm)</v>
      </c>
      <c r="B49" s="78" t="str">
        <f>Invoice!C51</f>
        <v>BNTB4</v>
      </c>
      <c r="C49" s="79">
        <f>Invoice!B51</f>
        <v>5</v>
      </c>
      <c r="D49" s="84">
        <f t="shared" si="0"/>
        <v>0.58672316384180789</v>
      </c>
      <c r="E49" s="84">
        <f t="shared" si="0"/>
        <v>2.9336158192090394</v>
      </c>
      <c r="F49" s="85">
        <f>Invoice!G51</f>
        <v>20.77</v>
      </c>
      <c r="G49" s="86">
        <f t="shared" si="1"/>
        <v>103.85</v>
      </c>
    </row>
    <row r="50" spans="1:7" s="83" customFormat="1" ht="24">
      <c r="A50" s="99" t="str">
        <f>Invoice!F52</f>
        <v>Anodized surgical steel eyebrow banana, 14g (1.6mm) with two 4mm balls - length 1/4" to 1/2" (6mm - 12mm)</v>
      </c>
      <c r="B50" s="78" t="str">
        <f>Invoice!C52</f>
        <v>BNTB4</v>
      </c>
      <c r="C50" s="79">
        <f>Invoice!B52</f>
        <v>5</v>
      </c>
      <c r="D50" s="84">
        <f t="shared" si="0"/>
        <v>0.58672316384180789</v>
      </c>
      <c r="E50" s="84">
        <f t="shared" si="0"/>
        <v>2.9336158192090394</v>
      </c>
      <c r="F50" s="85">
        <f>Invoice!G52</f>
        <v>20.77</v>
      </c>
      <c r="G50" s="86">
        <f t="shared" si="1"/>
        <v>103.85</v>
      </c>
    </row>
    <row r="51" spans="1:7" s="83" customFormat="1" ht="25.5">
      <c r="A51" s="99" t="str">
        <f>Invoice!F53</f>
        <v>Gold anodized 316L steel belly banana, 14g (1.6mm) with a lower swirl flower design with prong CZ stones</v>
      </c>
      <c r="B51" s="78" t="str">
        <f>Invoice!C53</f>
        <v>MDGZ347</v>
      </c>
      <c r="C51" s="79">
        <f>Invoice!B53</f>
        <v>5</v>
      </c>
      <c r="D51" s="84">
        <f t="shared" si="0"/>
        <v>2.8347457627118642</v>
      </c>
      <c r="E51" s="84">
        <f t="shared" si="0"/>
        <v>14.173728813559322</v>
      </c>
      <c r="F51" s="85">
        <f>Invoice!G53</f>
        <v>100.35</v>
      </c>
      <c r="G51" s="86">
        <f t="shared" si="1"/>
        <v>501.75</v>
      </c>
    </row>
    <row r="52" spans="1:7" s="83" customFormat="1" ht="25.5">
      <c r="A52" s="99" t="str">
        <f>Invoice!F54</f>
        <v>(Discontinued for Acha)Acrylic Hawaiian flower with crystal center navel ring 14g</v>
      </c>
      <c r="B52" s="78" t="str">
        <f>Invoice!C54</f>
        <v>BNAFLC2</v>
      </c>
      <c r="C52" s="79">
        <f>Invoice!B54</f>
        <v>5</v>
      </c>
      <c r="D52" s="84">
        <f t="shared" si="0"/>
        <v>0.27853107344632766</v>
      </c>
      <c r="E52" s="84">
        <f t="shared" si="0"/>
        <v>1.3926553672316384</v>
      </c>
      <c r="F52" s="85">
        <f>Invoice!G54</f>
        <v>9.86</v>
      </c>
      <c r="G52" s="86">
        <f t="shared" si="1"/>
        <v>49.3</v>
      </c>
    </row>
    <row r="53" spans="1:7" s="83" customFormat="1">
      <c r="A53" s="99" t="str">
        <f>Invoice!F55</f>
        <v>High polished surgical steel hinged segment ring, 14g (1.6mm)</v>
      </c>
      <c r="B53" s="78" t="str">
        <f>Invoice!C55</f>
        <v>SEGH14</v>
      </c>
      <c r="C53" s="79">
        <f>Invoice!B55</f>
        <v>10</v>
      </c>
      <c r="D53" s="84">
        <f t="shared" si="0"/>
        <v>1.5316384180790961</v>
      </c>
      <c r="E53" s="84">
        <f t="shared" si="0"/>
        <v>15.316384180790962</v>
      </c>
      <c r="F53" s="85">
        <f>Invoice!G55</f>
        <v>54.22</v>
      </c>
      <c r="G53" s="86">
        <f t="shared" si="1"/>
        <v>542.20000000000005</v>
      </c>
    </row>
    <row r="54" spans="1:7" s="83" customFormat="1">
      <c r="A54" s="99" t="str">
        <f>Invoice!F56</f>
        <v>Premium PVD plated surgical steel segment ring, 14g (1.6mm)</v>
      </c>
      <c r="B54" s="78" t="str">
        <f>Invoice!C56</f>
        <v>SEGT14</v>
      </c>
      <c r="C54" s="79">
        <f>Invoice!B56</f>
        <v>5</v>
      </c>
      <c r="D54" s="84">
        <f t="shared" si="0"/>
        <v>1.2830508474576272</v>
      </c>
      <c r="E54" s="84">
        <f t="shared" si="0"/>
        <v>6.4152542372881367</v>
      </c>
      <c r="F54" s="85">
        <f>Invoice!G56</f>
        <v>45.42</v>
      </c>
      <c r="G54" s="86">
        <f t="shared" si="1"/>
        <v>227.10000000000002</v>
      </c>
    </row>
    <row r="55" spans="1:7" s="83" customFormat="1">
      <c r="A55" s="99" t="str">
        <f>Invoice!F57</f>
        <v>Premium PVD plated surgical steel segment ring, 14g (1.6mm)</v>
      </c>
      <c r="B55" s="78" t="str">
        <f>Invoice!C57</f>
        <v>SEGT14</v>
      </c>
      <c r="C55" s="79">
        <f>Invoice!B57</f>
        <v>10</v>
      </c>
      <c r="D55" s="84">
        <f t="shared" si="0"/>
        <v>1.2830508474576272</v>
      </c>
      <c r="E55" s="84">
        <f t="shared" si="0"/>
        <v>12.830508474576273</v>
      </c>
      <c r="F55" s="85">
        <f>Invoice!G57</f>
        <v>45.42</v>
      </c>
      <c r="G55" s="86">
        <f t="shared" si="1"/>
        <v>454.20000000000005</v>
      </c>
    </row>
    <row r="56" spans="1:7" s="83" customFormat="1">
      <c r="A56" s="99" t="str">
        <f>Invoice!F58</f>
        <v>Premium PVD plated surgical steel segment ring, 14g (1.6mm)</v>
      </c>
      <c r="B56" s="78" t="str">
        <f>Invoice!C58</f>
        <v>SEGT14</v>
      </c>
      <c r="C56" s="79">
        <f>Invoice!B58</f>
        <v>10</v>
      </c>
      <c r="D56" s="84">
        <f t="shared" si="0"/>
        <v>1.2830508474576272</v>
      </c>
      <c r="E56" s="84">
        <f t="shared" si="0"/>
        <v>12.830508474576273</v>
      </c>
      <c r="F56" s="85">
        <f>Invoice!G58</f>
        <v>45.42</v>
      </c>
      <c r="G56" s="86">
        <f t="shared" si="1"/>
        <v>454.20000000000005</v>
      </c>
    </row>
    <row r="57" spans="1:7" s="83" customFormat="1" ht="24">
      <c r="A57" s="99" t="str">
        <f>Invoice!F59</f>
        <v>Anodized 316L steel barbell, 1.6mm (14g) with two forward facing 5mm jewel balls</v>
      </c>
      <c r="B57" s="78" t="str">
        <f>Invoice!C59</f>
        <v>BBTNPC</v>
      </c>
      <c r="C57" s="79">
        <f>Invoice!B59</f>
        <v>2</v>
      </c>
      <c r="D57" s="84">
        <f t="shared" si="0"/>
        <v>1.4819209039548022</v>
      </c>
      <c r="E57" s="84">
        <f t="shared" si="0"/>
        <v>2.9638418079096045</v>
      </c>
      <c r="F57" s="85">
        <f>Invoice!G59</f>
        <v>52.46</v>
      </c>
      <c r="G57" s="86">
        <f t="shared" si="1"/>
        <v>104.92</v>
      </c>
    </row>
    <row r="58" spans="1:7" s="83" customFormat="1" ht="24">
      <c r="A58" s="99" t="str">
        <f>Invoice!F60</f>
        <v>Anodized 316L steel barbell, 1.6mm (14g) with two forward facing 5mm jewel balls</v>
      </c>
      <c r="B58" s="78" t="str">
        <f>Invoice!C60</f>
        <v>BBTNPC</v>
      </c>
      <c r="C58" s="79">
        <f>Invoice!B60</f>
        <v>2</v>
      </c>
      <c r="D58" s="84">
        <f t="shared" si="0"/>
        <v>1.4819209039548022</v>
      </c>
      <c r="E58" s="84">
        <f t="shared" si="0"/>
        <v>2.9638418079096045</v>
      </c>
      <c r="F58" s="85">
        <f>Invoice!G60</f>
        <v>52.46</v>
      </c>
      <c r="G58" s="86">
        <f t="shared" si="1"/>
        <v>104.92</v>
      </c>
    </row>
    <row r="59" spans="1:7" s="83" customFormat="1" ht="24">
      <c r="A59" s="99" t="str">
        <f>Invoice!F61</f>
        <v>Anodized 316L steel barbell, 1.6mm (14g) with two forward facing 5mm jewel balls</v>
      </c>
      <c r="B59" s="78" t="str">
        <f>Invoice!C61</f>
        <v>BBTNPC</v>
      </c>
      <c r="C59" s="79">
        <f>Invoice!B61</f>
        <v>2</v>
      </c>
      <c r="D59" s="84">
        <f t="shared" si="0"/>
        <v>1.4819209039548022</v>
      </c>
      <c r="E59" s="84">
        <f t="shared" si="0"/>
        <v>2.9638418079096045</v>
      </c>
      <c r="F59" s="85">
        <f>Invoice!G61</f>
        <v>52.46</v>
      </c>
      <c r="G59" s="86">
        <f t="shared" si="1"/>
        <v>104.92</v>
      </c>
    </row>
    <row r="60" spans="1:7" s="83" customFormat="1" ht="25.5">
      <c r="A60" s="99" t="str">
        <f>Invoice!F62</f>
        <v>Anodized nipple barbell with multi-crystal balls - 14g, 5/8", 5mm balls</v>
      </c>
      <c r="B60" s="78" t="str">
        <f>Invoice!C62</f>
        <v>BBNPT5C</v>
      </c>
      <c r="C60" s="79">
        <f>Invoice!B62</f>
        <v>2</v>
      </c>
      <c r="D60" s="84">
        <f t="shared" si="0"/>
        <v>2.5144067796610172</v>
      </c>
      <c r="E60" s="84">
        <f t="shared" si="0"/>
        <v>5.0288135593220344</v>
      </c>
      <c r="F60" s="85">
        <f>Invoice!G62</f>
        <v>89.01</v>
      </c>
      <c r="G60" s="86">
        <f t="shared" si="1"/>
        <v>178.02</v>
      </c>
    </row>
    <row r="61" spans="1:7" s="83" customFormat="1" ht="25.5">
      <c r="A61" s="99" t="str">
        <f>Invoice!F63</f>
        <v>Anodized surgical steel nipple barbell, 14g (1.6mm) with two small wings</v>
      </c>
      <c r="B61" s="78" t="str">
        <f>Invoice!C63</f>
        <v>BBNPTWG</v>
      </c>
      <c r="C61" s="79">
        <f>Invoice!B63</f>
        <v>2</v>
      </c>
      <c r="D61" s="84">
        <f t="shared" si="0"/>
        <v>1.4819209039548022</v>
      </c>
      <c r="E61" s="84">
        <f t="shared" si="0"/>
        <v>2.9638418079096045</v>
      </c>
      <c r="F61" s="85">
        <f>Invoice!G63</f>
        <v>52.46</v>
      </c>
      <c r="G61" s="86">
        <f t="shared" si="1"/>
        <v>104.92</v>
      </c>
    </row>
    <row r="62" spans="1:7" s="83" customFormat="1" ht="36">
      <c r="A62" s="99" t="str">
        <f>Invoice!F64</f>
        <v>Gold anodized 316L steel nipple barbell, 14g (1.6mm) with two forward facing 5mm heart shaped CZs in prong set (prong sets made from gold plated brass)</v>
      </c>
      <c r="B62" s="78" t="str">
        <f>Invoice!C64</f>
        <v>BBNPTHZ</v>
      </c>
      <c r="C62" s="79">
        <f>Invoice!B64</f>
        <v>2</v>
      </c>
      <c r="D62" s="84">
        <f t="shared" si="0"/>
        <v>3.0031073446327685</v>
      </c>
      <c r="E62" s="84">
        <f t="shared" si="0"/>
        <v>6.006214689265537</v>
      </c>
      <c r="F62" s="85">
        <f>Invoice!G64</f>
        <v>106.31</v>
      </c>
      <c r="G62" s="86">
        <f t="shared" si="1"/>
        <v>212.62</v>
      </c>
    </row>
    <row r="63" spans="1:7" s="83" customFormat="1" ht="36">
      <c r="A63" s="99" t="str">
        <f>Invoice!F65</f>
        <v>Gold anodized 316L steel nipple barbell, 14g (1.6mm) with two forward facing 5mm heart shaped CZs in prong set (prong sets made from gold plated brass)</v>
      </c>
      <c r="B63" s="78" t="str">
        <f>Invoice!C65</f>
        <v>BBNPTHZ</v>
      </c>
      <c r="C63" s="79">
        <f>Invoice!B65</f>
        <v>2</v>
      </c>
      <c r="D63" s="84">
        <f t="shared" si="0"/>
        <v>3.0031073446327685</v>
      </c>
      <c r="E63" s="84">
        <f t="shared" si="0"/>
        <v>6.006214689265537</v>
      </c>
      <c r="F63" s="85">
        <f>Invoice!G65</f>
        <v>106.31</v>
      </c>
      <c r="G63" s="86">
        <f t="shared" si="1"/>
        <v>212.62</v>
      </c>
    </row>
    <row r="64" spans="1:7" s="83" customFormat="1" ht="36">
      <c r="A64" s="99" t="str">
        <f>Invoice!F66</f>
        <v>Gold anodized 316L steel nipple barbell, 14g (1.6mm) with two forward facing 5mm heart shaped CZs in prong set (prong sets made from gold plated brass)</v>
      </c>
      <c r="B64" s="78" t="str">
        <f>Invoice!C66</f>
        <v>BBNPTHZ</v>
      </c>
      <c r="C64" s="79">
        <f>Invoice!B66</f>
        <v>2</v>
      </c>
      <c r="D64" s="84">
        <f t="shared" si="0"/>
        <v>3.0031073446327685</v>
      </c>
      <c r="E64" s="84">
        <f t="shared" si="0"/>
        <v>6.006214689265537</v>
      </c>
      <c r="F64" s="85">
        <f>Invoice!G66</f>
        <v>106.31</v>
      </c>
      <c r="G64" s="86">
        <f t="shared" si="1"/>
        <v>212.62</v>
      </c>
    </row>
    <row r="65" spans="1:7" s="83" customFormat="1" ht="25.5">
      <c r="A65" s="99" t="str">
        <f>Invoice!F67</f>
        <v>PVD plated internally threaded 316L steel labret, 16g (1.2mm) with a upper 3mm prong set round CZ stone</v>
      </c>
      <c r="B65" s="78" t="str">
        <f>Invoice!C67</f>
        <v>LBTCZIN3</v>
      </c>
      <c r="C65" s="79">
        <f>Invoice!B67</f>
        <v>5</v>
      </c>
      <c r="D65" s="84">
        <f t="shared" ref="D65:D128" si="2">F65/$D$14</f>
        <v>1.3725988700564973</v>
      </c>
      <c r="E65" s="84">
        <f t="shared" ref="E65:E128" si="3">G65/$D$14</f>
        <v>6.8629943502824871</v>
      </c>
      <c r="F65" s="85">
        <f>Invoice!G67</f>
        <v>48.59</v>
      </c>
      <c r="G65" s="86">
        <f t="shared" ref="G65:G128" si="4">C65*F65</f>
        <v>242.95000000000002</v>
      </c>
    </row>
    <row r="66" spans="1:7" s="83" customFormat="1" ht="25.5" hidden="1">
      <c r="A66" s="99" t="str">
        <f>Invoice!F68</f>
        <v>PVD plated internally threaded 316L steel labret, 16g (1.2mm) with a upper 3mm prong set round CZ stone</v>
      </c>
      <c r="B66" s="78" t="str">
        <f>Invoice!C68</f>
        <v>LBTCZIN3</v>
      </c>
      <c r="C66" s="79">
        <f>Invoice!B68</f>
        <v>0</v>
      </c>
      <c r="D66" s="84">
        <f t="shared" si="2"/>
        <v>1.3725988700564973</v>
      </c>
      <c r="E66" s="84">
        <f t="shared" si="3"/>
        <v>0</v>
      </c>
      <c r="F66" s="85">
        <f>Invoice!G68</f>
        <v>48.59</v>
      </c>
      <c r="G66" s="86">
        <f t="shared" si="4"/>
        <v>0</v>
      </c>
    </row>
    <row r="67" spans="1:7" s="83" customFormat="1" ht="25.5" hidden="1">
      <c r="A67" s="99" t="str">
        <f>Invoice!F69</f>
        <v>PVD plated internally threaded 316L steel labret, 16g (1.2mm) with a upper 3mm prong set round CZ stone</v>
      </c>
      <c r="B67" s="78" t="str">
        <f>Invoice!C69</f>
        <v>LBTCZIN3</v>
      </c>
      <c r="C67" s="79">
        <f>Invoice!B69</f>
        <v>0</v>
      </c>
      <c r="D67" s="84">
        <f t="shared" si="2"/>
        <v>1.3725988700564973</v>
      </c>
      <c r="E67" s="84">
        <f t="shared" si="3"/>
        <v>0</v>
      </c>
      <c r="F67" s="85">
        <f>Invoice!G69</f>
        <v>48.59</v>
      </c>
      <c r="G67" s="86">
        <f t="shared" si="4"/>
        <v>0</v>
      </c>
    </row>
    <row r="68" spans="1:7" s="83" customFormat="1" ht="25.5">
      <c r="A68" s="99" t="str">
        <f>Invoice!F70</f>
        <v>PVD plated internally threaded 316L steel labret, 16g (1.2mm) with a upper 3mm prong set round CZ stone</v>
      </c>
      <c r="B68" s="78" t="str">
        <f>Invoice!C70</f>
        <v>LBTCZIN3</v>
      </c>
      <c r="C68" s="79">
        <f>Invoice!B70</f>
        <v>10</v>
      </c>
      <c r="D68" s="84">
        <f t="shared" si="2"/>
        <v>1.3725988700564973</v>
      </c>
      <c r="E68" s="84">
        <f t="shared" si="3"/>
        <v>13.725988700564974</v>
      </c>
      <c r="F68" s="85">
        <f>Invoice!G70</f>
        <v>48.59</v>
      </c>
      <c r="G68" s="86">
        <f t="shared" si="4"/>
        <v>485.90000000000003</v>
      </c>
    </row>
    <row r="69" spans="1:7" s="83" customFormat="1" ht="24">
      <c r="A69" s="99" t="str">
        <f>Invoice!F71</f>
        <v>Surgical steel internally threaded labret, 16g (1.2mm) with crystal flat head sized 3mm for triple tragus piercings</v>
      </c>
      <c r="B69" s="78" t="str">
        <f>Invoice!C71</f>
        <v>LBIFB3</v>
      </c>
      <c r="C69" s="79">
        <f>Invoice!B71</f>
        <v>5</v>
      </c>
      <c r="D69" s="84">
        <f t="shared" si="2"/>
        <v>0.9389830508474577</v>
      </c>
      <c r="E69" s="84">
        <f t="shared" si="3"/>
        <v>4.6949152542372889</v>
      </c>
      <c r="F69" s="85">
        <f>Invoice!G71</f>
        <v>33.24</v>
      </c>
      <c r="G69" s="86">
        <f t="shared" si="4"/>
        <v>166.20000000000002</v>
      </c>
    </row>
    <row r="70" spans="1:7" s="83" customFormat="1" ht="24">
      <c r="A70" s="99" t="str">
        <f>Invoice!F72</f>
        <v>Surgical steel internally threaded labret, 16g (1.2mm) with crystal flat head sized 3mm for triple tragus piercings</v>
      </c>
      <c r="B70" s="78" t="str">
        <f>Invoice!C72</f>
        <v>LBIFB3</v>
      </c>
      <c r="C70" s="79">
        <f>Invoice!B72</f>
        <v>5</v>
      </c>
      <c r="D70" s="84">
        <f t="shared" si="2"/>
        <v>0.9389830508474577</v>
      </c>
      <c r="E70" s="84">
        <f t="shared" si="3"/>
        <v>4.6949152542372889</v>
      </c>
      <c r="F70" s="85">
        <f>Invoice!G72</f>
        <v>33.24</v>
      </c>
      <c r="G70" s="86">
        <f t="shared" si="4"/>
        <v>166.20000000000002</v>
      </c>
    </row>
    <row r="71" spans="1:7" s="83" customFormat="1" ht="24">
      <c r="A71" s="99" t="str">
        <f>Invoice!F73</f>
        <v>Surgical steel internally threaded labret, 16g (1.2mm) with crystal flat head sized 3mm for triple tragus piercings</v>
      </c>
      <c r="B71" s="78" t="str">
        <f>Invoice!C73</f>
        <v>LBIFB3</v>
      </c>
      <c r="C71" s="79">
        <f>Invoice!B73</f>
        <v>5</v>
      </c>
      <c r="D71" s="84">
        <f t="shared" si="2"/>
        <v>0.9389830508474577</v>
      </c>
      <c r="E71" s="84">
        <f t="shared" si="3"/>
        <v>4.6949152542372889</v>
      </c>
      <c r="F71" s="85">
        <f>Invoice!G73</f>
        <v>33.24</v>
      </c>
      <c r="G71" s="86">
        <f t="shared" si="4"/>
        <v>166.20000000000002</v>
      </c>
    </row>
    <row r="72" spans="1:7" s="83" customFormat="1" ht="24">
      <c r="A72" s="99" t="str">
        <f>Invoice!F74</f>
        <v>Surgical steel internally threaded labret, 16g (1.2mm) with crystal flat head sized 3mm for triple tragus piercings</v>
      </c>
      <c r="B72" s="78" t="str">
        <f>Invoice!C74</f>
        <v>LBIFB3</v>
      </c>
      <c r="C72" s="79">
        <f>Invoice!B74</f>
        <v>5</v>
      </c>
      <c r="D72" s="84">
        <f t="shared" si="2"/>
        <v>0.9389830508474577</v>
      </c>
      <c r="E72" s="84">
        <f t="shared" si="3"/>
        <v>4.6949152542372889</v>
      </c>
      <c r="F72" s="85">
        <f>Invoice!G74</f>
        <v>33.24</v>
      </c>
      <c r="G72" s="86">
        <f t="shared" si="4"/>
        <v>166.20000000000002</v>
      </c>
    </row>
    <row r="73" spans="1:7" s="83" customFormat="1" ht="24">
      <c r="A73" s="99" t="str">
        <f>Invoice!F75</f>
        <v>Surgical steel internally threaded labret, 16g (1.2mm) with crystal flat head sized 3mm for triple tragus piercings</v>
      </c>
      <c r="B73" s="78" t="str">
        <f>Invoice!C75</f>
        <v>LBIFB3</v>
      </c>
      <c r="C73" s="79">
        <f>Invoice!B75</f>
        <v>5</v>
      </c>
      <c r="D73" s="84">
        <f t="shared" si="2"/>
        <v>0.9389830508474577</v>
      </c>
      <c r="E73" s="84">
        <f t="shared" si="3"/>
        <v>4.6949152542372889</v>
      </c>
      <c r="F73" s="85">
        <f>Invoice!G75</f>
        <v>33.24</v>
      </c>
      <c r="G73" s="86">
        <f t="shared" si="4"/>
        <v>166.20000000000002</v>
      </c>
    </row>
    <row r="74" spans="1:7" s="83" customFormat="1" ht="24">
      <c r="A74" s="99" t="str">
        <f>Invoice!F76</f>
        <v>Surgical steel internally threaded labret, 16g (1.2mm) with crystal flat head sized 3mm for triple tragus piercings</v>
      </c>
      <c r="B74" s="78" t="str">
        <f>Invoice!C76</f>
        <v>LBIFB3</v>
      </c>
      <c r="C74" s="79">
        <f>Invoice!B76</f>
        <v>5</v>
      </c>
      <c r="D74" s="84">
        <f t="shared" si="2"/>
        <v>0.9389830508474577</v>
      </c>
      <c r="E74" s="84">
        <f t="shared" si="3"/>
        <v>4.6949152542372889</v>
      </c>
      <c r="F74" s="85">
        <f>Invoice!G76</f>
        <v>33.24</v>
      </c>
      <c r="G74" s="86">
        <f t="shared" si="4"/>
        <v>166.20000000000002</v>
      </c>
    </row>
    <row r="75" spans="1:7" s="83" customFormat="1" ht="24">
      <c r="A75" s="99" t="str">
        <f>Invoice!F77</f>
        <v>Surgical steel internally threaded labret, 16g (1.2mm) with crystal flat head sized 3mm for triple tragus piercings</v>
      </c>
      <c r="B75" s="78" t="str">
        <f>Invoice!C77</f>
        <v>LBIFB3</v>
      </c>
      <c r="C75" s="79">
        <f>Invoice!B77</f>
        <v>5</v>
      </c>
      <c r="D75" s="84">
        <f t="shared" si="2"/>
        <v>0.9389830508474577</v>
      </c>
      <c r="E75" s="84">
        <f t="shared" si="3"/>
        <v>4.6949152542372889</v>
      </c>
      <c r="F75" s="85">
        <f>Invoice!G77</f>
        <v>33.24</v>
      </c>
      <c r="G75" s="86">
        <f t="shared" si="4"/>
        <v>166.20000000000002</v>
      </c>
    </row>
    <row r="76" spans="1:7" s="83" customFormat="1" ht="25.5">
      <c r="A76" s="99" t="str">
        <f>Invoice!F78</f>
        <v>316L steel hinged segment ring, 1.2mm (16g) with CNC set Cubic Zirconia (CZ) stones with inner diameter (8mm)</v>
      </c>
      <c r="B76" s="78" t="str">
        <f>Invoice!C78</f>
        <v>SGSH29X16S8</v>
      </c>
      <c r="C76" s="79">
        <f>Invoice!B78</f>
        <v>10</v>
      </c>
      <c r="D76" s="84">
        <f t="shared" si="2"/>
        <v>4.2669491525423737</v>
      </c>
      <c r="E76" s="84">
        <f t="shared" si="3"/>
        <v>42.66949152542373</v>
      </c>
      <c r="F76" s="85">
        <f>Invoice!G78</f>
        <v>151.05000000000001</v>
      </c>
      <c r="G76" s="86">
        <f t="shared" si="4"/>
        <v>1510.5</v>
      </c>
    </row>
    <row r="77" spans="1:7" s="83" customFormat="1" ht="36">
      <c r="A77" s="99" t="str">
        <f>Invoice!F79</f>
        <v>Gold PVD color plated 316L steel hinged segment ring, 1.2mm (16g) with CNC set Cubic Zirconia (CZ) stones with inner diameter (8mm)</v>
      </c>
      <c r="B77" s="78" t="str">
        <f>Invoice!C79</f>
        <v>SGTSH29X16G8</v>
      </c>
      <c r="C77" s="79">
        <f>Invoice!B79</f>
        <v>10</v>
      </c>
      <c r="D77" s="84">
        <f t="shared" si="2"/>
        <v>4.7443502824858754</v>
      </c>
      <c r="E77" s="84">
        <f t="shared" si="3"/>
        <v>47.443502824858761</v>
      </c>
      <c r="F77" s="85">
        <f>Invoice!G79</f>
        <v>167.95</v>
      </c>
      <c r="G77" s="86">
        <f t="shared" si="4"/>
        <v>1679.5</v>
      </c>
    </row>
    <row r="78" spans="1:7" s="83" customFormat="1" ht="25.5" hidden="1">
      <c r="A78" s="99" t="str">
        <f>Invoice!F80</f>
        <v>316L steel hinged segment ring, 1.2mm (16g) with CNC set Cubic Zirconia (CZ) stones with inner diameter (10mm)</v>
      </c>
      <c r="B78" s="78" t="str">
        <f>Invoice!C80</f>
        <v>SGSH29X16S10</v>
      </c>
      <c r="C78" s="79">
        <f>Invoice!B80</f>
        <v>0</v>
      </c>
      <c r="D78" s="84">
        <f t="shared" si="2"/>
        <v>4.2669491525423737</v>
      </c>
      <c r="E78" s="84">
        <f t="shared" si="3"/>
        <v>0</v>
      </c>
      <c r="F78" s="85">
        <f>Invoice!G80</f>
        <v>151.05000000000001</v>
      </c>
      <c r="G78" s="86">
        <f t="shared" si="4"/>
        <v>0</v>
      </c>
    </row>
    <row r="79" spans="1:7" s="83" customFormat="1" ht="36">
      <c r="A79" s="99" t="str">
        <f>Invoice!F81</f>
        <v>Gold PVD color plated 316L steel hinged segment ring, 1.2mm (16g) with CNC set Cubic Zirconia (CZ) stones with inner diameter (10mm)</v>
      </c>
      <c r="B79" s="78" t="str">
        <f>Invoice!C81</f>
        <v>SGTSH29X16G10</v>
      </c>
      <c r="C79" s="79">
        <f>Invoice!B81</f>
        <v>10</v>
      </c>
      <c r="D79" s="84">
        <f t="shared" si="2"/>
        <v>4.7443502824858754</v>
      </c>
      <c r="E79" s="84">
        <f t="shared" si="3"/>
        <v>47.443502824858761</v>
      </c>
      <c r="F79" s="85">
        <f>Invoice!G81</f>
        <v>167.95</v>
      </c>
      <c r="G79" s="86">
        <f t="shared" si="4"/>
        <v>1679.5</v>
      </c>
    </row>
    <row r="80" spans="1:7" s="83" customFormat="1" ht="24">
      <c r="A80" s="99" t="str">
        <f>Invoice!F82</f>
        <v>Anodized surgical steel circular barbell, 16g (1.2mm) with two 4mm balls</v>
      </c>
      <c r="B80" s="78" t="str">
        <f>Invoice!C82</f>
        <v>CBETB4</v>
      </c>
      <c r="C80" s="79">
        <f>Invoice!B82</f>
        <v>5</v>
      </c>
      <c r="D80" s="84">
        <f t="shared" si="2"/>
        <v>0.63644067796610171</v>
      </c>
      <c r="E80" s="84">
        <f t="shared" si="3"/>
        <v>3.1822033898305087</v>
      </c>
      <c r="F80" s="85">
        <f>Invoice!G82</f>
        <v>22.53</v>
      </c>
      <c r="G80" s="86">
        <f t="shared" si="4"/>
        <v>112.65</v>
      </c>
    </row>
    <row r="81" spans="1:7" s="83" customFormat="1" ht="24">
      <c r="A81" s="99" t="str">
        <f>Invoice!F83</f>
        <v>Anodized surgical steel circular barbell, 16g (1.2mm) with two 4mm balls</v>
      </c>
      <c r="B81" s="78" t="str">
        <f>Invoice!C83</f>
        <v>CBETB4</v>
      </c>
      <c r="C81" s="79">
        <f>Invoice!B83</f>
        <v>5</v>
      </c>
      <c r="D81" s="84">
        <f t="shared" si="2"/>
        <v>0.63644067796610171</v>
      </c>
      <c r="E81" s="84">
        <f t="shared" si="3"/>
        <v>3.1822033898305087</v>
      </c>
      <c r="F81" s="85">
        <f>Invoice!G83</f>
        <v>22.53</v>
      </c>
      <c r="G81" s="86">
        <f t="shared" si="4"/>
        <v>112.65</v>
      </c>
    </row>
    <row r="82" spans="1:7" s="83" customFormat="1" ht="24">
      <c r="A82" s="99" t="str">
        <f>Invoice!F84</f>
        <v>Anodized surgical steel circular barbell, 16g (1.2mm) with two 4mm balls</v>
      </c>
      <c r="B82" s="78" t="str">
        <f>Invoice!C84</f>
        <v>CBETB4</v>
      </c>
      <c r="C82" s="79">
        <f>Invoice!B84</f>
        <v>5</v>
      </c>
      <c r="D82" s="84">
        <f t="shared" si="2"/>
        <v>0.63644067796610171</v>
      </c>
      <c r="E82" s="84">
        <f t="shared" si="3"/>
        <v>3.1822033898305087</v>
      </c>
      <c r="F82" s="85">
        <f>Invoice!G84</f>
        <v>22.53</v>
      </c>
      <c r="G82" s="86">
        <f t="shared" si="4"/>
        <v>112.65</v>
      </c>
    </row>
    <row r="83" spans="1:7" s="83" customFormat="1">
      <c r="A83" s="99" t="str">
        <f>Invoice!F85</f>
        <v>Spiral 16g (eyebrow), 3mm cones,1/4'' to 3/8'' (6mm-10mm)</v>
      </c>
      <c r="B83" s="78" t="str">
        <f>Invoice!C85</f>
        <v>SPECN</v>
      </c>
      <c r="C83" s="79">
        <f>Invoice!B85</f>
        <v>3</v>
      </c>
      <c r="D83" s="84">
        <f t="shared" si="2"/>
        <v>0.28841807909604522</v>
      </c>
      <c r="E83" s="84">
        <f t="shared" si="3"/>
        <v>0.86525423728813566</v>
      </c>
      <c r="F83" s="85">
        <f>Invoice!G85</f>
        <v>10.210000000000001</v>
      </c>
      <c r="G83" s="86">
        <f t="shared" si="4"/>
        <v>30.630000000000003</v>
      </c>
    </row>
    <row r="84" spans="1:7" s="83" customFormat="1">
      <c r="A84" s="99" t="str">
        <f>Invoice!F86</f>
        <v>Spiral 16g (eyebrow), 3mm cones,1/4'' to 3/8'' (6mm-10mm)</v>
      </c>
      <c r="B84" s="78" t="str">
        <f>Invoice!C86</f>
        <v>SPECN</v>
      </c>
      <c r="C84" s="79">
        <f>Invoice!B86</f>
        <v>3</v>
      </c>
      <c r="D84" s="84">
        <f t="shared" si="2"/>
        <v>0.28841807909604522</v>
      </c>
      <c r="E84" s="84">
        <f t="shared" si="3"/>
        <v>0.86525423728813566</v>
      </c>
      <c r="F84" s="85">
        <f>Invoice!G86</f>
        <v>10.210000000000001</v>
      </c>
      <c r="G84" s="86">
        <f t="shared" si="4"/>
        <v>30.630000000000003</v>
      </c>
    </row>
    <row r="85" spans="1:7" s="83" customFormat="1">
      <c r="A85" s="99" t="str">
        <f>Invoice!F87</f>
        <v>Spiral 16g (eyebrow), 3mm cones,1/4'' to 3/8'' (6mm-10mm)</v>
      </c>
      <c r="B85" s="78" t="str">
        <f>Invoice!C87</f>
        <v>SPECN</v>
      </c>
      <c r="C85" s="79">
        <f>Invoice!B87</f>
        <v>3</v>
      </c>
      <c r="D85" s="84">
        <f t="shared" si="2"/>
        <v>0.28841807909604522</v>
      </c>
      <c r="E85" s="84">
        <f t="shared" si="3"/>
        <v>0.86525423728813566</v>
      </c>
      <c r="F85" s="85">
        <f>Invoice!G87</f>
        <v>10.210000000000001</v>
      </c>
      <c r="G85" s="86">
        <f t="shared" si="4"/>
        <v>30.630000000000003</v>
      </c>
    </row>
    <row r="86" spans="1:7" s="83" customFormat="1" ht="24">
      <c r="A86" s="99" t="str">
        <f>Invoice!F88</f>
        <v>Surgical Steel eyebrow barbell, 16g (1.2mm) with 3mm balls - length 1/4" to 9/16" (6mm - 10mm)</v>
      </c>
      <c r="B86" s="78" t="str">
        <f>Invoice!C88</f>
        <v>BBEB</v>
      </c>
      <c r="C86" s="79">
        <f>Invoice!B88</f>
        <v>3</v>
      </c>
      <c r="D86" s="84">
        <f t="shared" si="2"/>
        <v>0.15903954802259887</v>
      </c>
      <c r="E86" s="84">
        <f t="shared" si="3"/>
        <v>0.47711864406779664</v>
      </c>
      <c r="F86" s="85">
        <f>Invoice!G88</f>
        <v>5.63</v>
      </c>
      <c r="G86" s="86">
        <f t="shared" si="4"/>
        <v>16.89</v>
      </c>
    </row>
    <row r="87" spans="1:7" s="83" customFormat="1" ht="24">
      <c r="A87" s="99" t="str">
        <f>Invoice!F89</f>
        <v>Surgical Steel eyebrow barbell, 16g (1.2mm) with 3mm balls - length 1/4" to 9/16" (6mm - 10mm)</v>
      </c>
      <c r="B87" s="78" t="str">
        <f>Invoice!C89</f>
        <v>BBEB</v>
      </c>
      <c r="C87" s="79">
        <f>Invoice!B89</f>
        <v>3</v>
      </c>
      <c r="D87" s="84">
        <f t="shared" si="2"/>
        <v>0.15903954802259887</v>
      </c>
      <c r="E87" s="84">
        <f t="shared" si="3"/>
        <v>0.47711864406779664</v>
      </c>
      <c r="F87" s="85">
        <f>Invoice!G89</f>
        <v>5.63</v>
      </c>
      <c r="G87" s="86">
        <f t="shared" si="4"/>
        <v>16.89</v>
      </c>
    </row>
    <row r="88" spans="1:7" s="83" customFormat="1" ht="24">
      <c r="A88" s="99" t="str">
        <f>Invoice!F90</f>
        <v>Surgical Steel eyebrow barbell, 16g (1.2mm) with 3mm balls - length 1/4" to 9/16" (6mm - 10mm)</v>
      </c>
      <c r="B88" s="78" t="str">
        <f>Invoice!C90</f>
        <v>BBEB</v>
      </c>
      <c r="C88" s="79">
        <f>Invoice!B90</f>
        <v>3</v>
      </c>
      <c r="D88" s="84">
        <f t="shared" si="2"/>
        <v>0.15903954802259887</v>
      </c>
      <c r="E88" s="84">
        <f t="shared" si="3"/>
        <v>0.47711864406779664</v>
      </c>
      <c r="F88" s="85">
        <f>Invoice!G90</f>
        <v>5.63</v>
      </c>
      <c r="G88" s="86">
        <f t="shared" si="4"/>
        <v>16.89</v>
      </c>
    </row>
    <row r="89" spans="1:7" s="83" customFormat="1" ht="24">
      <c r="A89" s="99" t="str">
        <f>Invoice!F91</f>
        <v>Surgical Steel eyebrow barbell, 16g (1.2mm) with 3mm balls - length 1/4" to 9/16" (6mm - 10mm)</v>
      </c>
      <c r="B89" s="78" t="str">
        <f>Invoice!C91</f>
        <v>BBEB</v>
      </c>
      <c r="C89" s="79">
        <f>Invoice!B91</f>
        <v>3</v>
      </c>
      <c r="D89" s="84">
        <f t="shared" si="2"/>
        <v>0.15903954802259887</v>
      </c>
      <c r="E89" s="84">
        <f t="shared" si="3"/>
        <v>0.47711864406779664</v>
      </c>
      <c r="F89" s="85">
        <f>Invoice!G91</f>
        <v>5.63</v>
      </c>
      <c r="G89" s="86">
        <f t="shared" si="4"/>
        <v>16.89</v>
      </c>
    </row>
    <row r="90" spans="1:7" s="83" customFormat="1" ht="24" hidden="1">
      <c r="A90" s="99" t="str">
        <f>Invoice!F92</f>
        <v>Surgical steel eyebrow banana, 16g (1.2mm) with two 3mm balls , length 6-12mm</v>
      </c>
      <c r="B90" s="78" t="str">
        <f>Invoice!C92</f>
        <v>BNEB</v>
      </c>
      <c r="C90" s="79">
        <f>Invoice!B92</f>
        <v>0</v>
      </c>
      <c r="D90" s="84">
        <f t="shared" si="2"/>
        <v>0.15903954802259887</v>
      </c>
      <c r="E90" s="84">
        <f t="shared" si="3"/>
        <v>0</v>
      </c>
      <c r="F90" s="85">
        <f>Invoice!G92</f>
        <v>5.63</v>
      </c>
      <c r="G90" s="86">
        <f t="shared" si="4"/>
        <v>0</v>
      </c>
    </row>
    <row r="91" spans="1:7" s="83" customFormat="1" ht="24" hidden="1">
      <c r="A91" s="99" t="str">
        <f>Invoice!F93</f>
        <v>Surgical steel eyebrow banana, 16g (1.2mm) with two 3mm balls , length 6-12mm</v>
      </c>
      <c r="B91" s="78" t="str">
        <f>Invoice!C93</f>
        <v>BNEB</v>
      </c>
      <c r="C91" s="79">
        <f>Invoice!B93</f>
        <v>0</v>
      </c>
      <c r="D91" s="84">
        <f t="shared" si="2"/>
        <v>0.15903954802259887</v>
      </c>
      <c r="E91" s="84">
        <f t="shared" si="3"/>
        <v>0</v>
      </c>
      <c r="F91" s="85">
        <f>Invoice!G93</f>
        <v>5.63</v>
      </c>
      <c r="G91" s="86">
        <f t="shared" si="4"/>
        <v>0</v>
      </c>
    </row>
    <row r="92" spans="1:7" s="83" customFormat="1" ht="24" hidden="1">
      <c r="A92" s="99" t="str">
        <f>Invoice!F94</f>
        <v>Surgical steel eyebrow banana, 16g (1.2mm) with two 3mm balls , length 6-12mm</v>
      </c>
      <c r="B92" s="78" t="str">
        <f>Invoice!C94</f>
        <v>BNEB</v>
      </c>
      <c r="C92" s="79">
        <f>Invoice!B94</f>
        <v>0</v>
      </c>
      <c r="D92" s="84">
        <f t="shared" si="2"/>
        <v>0.15903954802259887</v>
      </c>
      <c r="E92" s="84">
        <f t="shared" si="3"/>
        <v>0</v>
      </c>
      <c r="F92" s="85">
        <f>Invoice!G94</f>
        <v>5.63</v>
      </c>
      <c r="G92" s="86">
        <f t="shared" si="4"/>
        <v>0</v>
      </c>
    </row>
    <row r="93" spans="1:7" s="83" customFormat="1" ht="24" hidden="1">
      <c r="A93" s="99" t="str">
        <f>Invoice!F95</f>
        <v>Surgical steel eyebrow banana, 16g (1.2mm) with two 3mm balls , length 6-12mm</v>
      </c>
      <c r="B93" s="78" t="str">
        <f>Invoice!C95</f>
        <v>BNEB</v>
      </c>
      <c r="C93" s="79">
        <f>Invoice!B95</f>
        <v>0</v>
      </c>
      <c r="D93" s="84">
        <f t="shared" si="2"/>
        <v>0.15903954802259887</v>
      </c>
      <c r="E93" s="84">
        <f t="shared" si="3"/>
        <v>0</v>
      </c>
      <c r="F93" s="85">
        <f>Invoice!G95</f>
        <v>5.63</v>
      </c>
      <c r="G93" s="86">
        <f t="shared" si="4"/>
        <v>0</v>
      </c>
    </row>
    <row r="94" spans="1:7" s="83" customFormat="1" ht="24">
      <c r="A94" s="99" t="str">
        <f>Invoice!F96</f>
        <v>Premium PVD plated surgical steel eyebrow banana, 16g (1.2mm) with 3mm balls - length 5/16'' - 3/8'' (8mm - 10mm)</v>
      </c>
      <c r="B94" s="78" t="str">
        <f>Invoice!C96</f>
        <v>BNETB</v>
      </c>
      <c r="C94" s="79">
        <f>Invoice!B96</f>
        <v>3</v>
      </c>
      <c r="D94" s="84">
        <f t="shared" si="2"/>
        <v>0.58672316384180789</v>
      </c>
      <c r="E94" s="84">
        <f t="shared" si="3"/>
        <v>1.7601694915254238</v>
      </c>
      <c r="F94" s="85">
        <f>Invoice!G96</f>
        <v>20.77</v>
      </c>
      <c r="G94" s="86">
        <f t="shared" si="4"/>
        <v>62.31</v>
      </c>
    </row>
    <row r="95" spans="1:7" s="83" customFormat="1" ht="24">
      <c r="A95" s="99" t="str">
        <f>Invoice!F97</f>
        <v>Premium PVD plated surgical steel eyebrow banana, 16g (1.2mm) with 3mm balls - length 5/16'' - 3/8'' (8mm - 10mm)</v>
      </c>
      <c r="B95" s="78" t="str">
        <f>Invoice!C97</f>
        <v>BNETB</v>
      </c>
      <c r="C95" s="79">
        <f>Invoice!B97</f>
        <v>3</v>
      </c>
      <c r="D95" s="84">
        <f t="shared" si="2"/>
        <v>0.58672316384180789</v>
      </c>
      <c r="E95" s="84">
        <f t="shared" si="3"/>
        <v>1.7601694915254238</v>
      </c>
      <c r="F95" s="85">
        <f>Invoice!G97</f>
        <v>20.77</v>
      </c>
      <c r="G95" s="86">
        <f t="shared" si="4"/>
        <v>62.31</v>
      </c>
    </row>
    <row r="96" spans="1:7" s="83" customFormat="1" ht="24">
      <c r="A96" s="99" t="str">
        <f>Invoice!F98</f>
        <v>Premium PVD plated surgical steel eyebrow banana, 16g (1.2mm) with 3mm balls - length 5/16'' - 3/8'' (8mm - 10mm)</v>
      </c>
      <c r="B96" s="78" t="str">
        <f>Invoice!C98</f>
        <v>BNETB</v>
      </c>
      <c r="C96" s="79">
        <f>Invoice!B98</f>
        <v>3</v>
      </c>
      <c r="D96" s="84">
        <f t="shared" si="2"/>
        <v>0.58672316384180789</v>
      </c>
      <c r="E96" s="84">
        <f t="shared" si="3"/>
        <v>1.7601694915254238</v>
      </c>
      <c r="F96" s="85">
        <f>Invoice!G98</f>
        <v>20.77</v>
      </c>
      <c r="G96" s="86">
        <f t="shared" si="4"/>
        <v>62.31</v>
      </c>
    </row>
    <row r="97" spans="1:7" s="83" customFormat="1" ht="24">
      <c r="A97" s="99" t="str">
        <f>Invoice!F99</f>
        <v>Premium PVD plated surgical steel eyebrow banana, 16g (1.2mm) with 3mm balls - length 5/16'' - 3/8'' (8mm - 10mm)</v>
      </c>
      <c r="B97" s="78" t="str">
        <f>Invoice!C99</f>
        <v>BNETB</v>
      </c>
      <c r="C97" s="79">
        <f>Invoice!B99</f>
        <v>3</v>
      </c>
      <c r="D97" s="84">
        <f t="shared" si="2"/>
        <v>0.58672316384180789</v>
      </c>
      <c r="E97" s="84">
        <f t="shared" si="3"/>
        <v>1.7601694915254238</v>
      </c>
      <c r="F97" s="85">
        <f>Invoice!G99</f>
        <v>20.77</v>
      </c>
      <c r="G97" s="86">
        <f t="shared" si="4"/>
        <v>62.31</v>
      </c>
    </row>
    <row r="98" spans="1:7" s="83" customFormat="1" ht="24">
      <c r="A98" s="99" t="str">
        <f>Invoice!F100</f>
        <v>Premium PVD plated surgical steel eyebrow banana, 16g (1.2mm) with 3mm balls - length 5/16'' - 3/8'' (8mm - 10mm)</v>
      </c>
      <c r="B98" s="78" t="str">
        <f>Invoice!C100</f>
        <v>BNETB</v>
      </c>
      <c r="C98" s="79">
        <f>Invoice!B100</f>
        <v>3</v>
      </c>
      <c r="D98" s="84">
        <f t="shared" si="2"/>
        <v>0.58672316384180789</v>
      </c>
      <c r="E98" s="84">
        <f t="shared" si="3"/>
        <v>1.7601694915254238</v>
      </c>
      <c r="F98" s="85">
        <f>Invoice!G100</f>
        <v>20.77</v>
      </c>
      <c r="G98" s="86">
        <f t="shared" si="4"/>
        <v>62.31</v>
      </c>
    </row>
    <row r="99" spans="1:7" s="83" customFormat="1" ht="24">
      <c r="A99" s="99" t="str">
        <f>Invoice!F101</f>
        <v>Premium PVD plated surgical steel eyebrow banana, 16g (1.2mm) with 3mm balls - length 5/16'' - 3/8'' (8mm - 10mm)</v>
      </c>
      <c r="B99" s="78" t="str">
        <f>Invoice!C101</f>
        <v>BNETB</v>
      </c>
      <c r="C99" s="79">
        <f>Invoice!B101</f>
        <v>3</v>
      </c>
      <c r="D99" s="84">
        <f t="shared" si="2"/>
        <v>0.58672316384180789</v>
      </c>
      <c r="E99" s="84">
        <f t="shared" si="3"/>
        <v>1.7601694915254238</v>
      </c>
      <c r="F99" s="85">
        <f>Invoice!G101</f>
        <v>20.77</v>
      </c>
      <c r="G99" s="86">
        <f t="shared" si="4"/>
        <v>62.31</v>
      </c>
    </row>
    <row r="100" spans="1:7" s="83" customFormat="1" ht="24">
      <c r="A100" s="99" t="str">
        <f>Invoice!F102</f>
        <v>Premium PVD plated surgical steel eyebrow banana, 16g (1.2mm) with 3mm balls - length 5/16'' - 3/8'' (8mm - 10mm)</v>
      </c>
      <c r="B100" s="78" t="str">
        <f>Invoice!C102</f>
        <v>BNETB</v>
      </c>
      <c r="C100" s="79">
        <f>Invoice!B102</f>
        <v>3</v>
      </c>
      <c r="D100" s="84">
        <f t="shared" si="2"/>
        <v>0.58672316384180789</v>
      </c>
      <c r="E100" s="84">
        <f t="shared" si="3"/>
        <v>1.7601694915254238</v>
      </c>
      <c r="F100" s="85">
        <f>Invoice!G102</f>
        <v>20.77</v>
      </c>
      <c r="G100" s="86">
        <f t="shared" si="4"/>
        <v>62.31</v>
      </c>
    </row>
    <row r="101" spans="1:7" s="83" customFormat="1" ht="24">
      <c r="A101" s="99" t="str">
        <f>Invoice!F103</f>
        <v>Premium PVD plated surgical steel eyebrow banana, 16g (1.2mm) with 3mm balls - length 5/16'' - 3/8'' (8mm - 10mm)</v>
      </c>
      <c r="B101" s="78" t="str">
        <f>Invoice!C103</f>
        <v>BNETB</v>
      </c>
      <c r="C101" s="79">
        <f>Invoice!B103</f>
        <v>3</v>
      </c>
      <c r="D101" s="84">
        <f t="shared" si="2"/>
        <v>0.58672316384180789</v>
      </c>
      <c r="E101" s="84">
        <f t="shared" si="3"/>
        <v>1.7601694915254238</v>
      </c>
      <c r="F101" s="85">
        <f>Invoice!G103</f>
        <v>20.77</v>
      </c>
      <c r="G101" s="86">
        <f t="shared" si="4"/>
        <v>62.31</v>
      </c>
    </row>
    <row r="102" spans="1:7" s="83" customFormat="1" ht="36">
      <c r="A102" s="99" t="str">
        <f>Invoice!F104</f>
        <v>Surgical steel eyebrow banana, 16g (1.2mm) with two 3mm steel balls and with a dangling flower with CZ stones (dangling is made from silver plated brass)</v>
      </c>
      <c r="B102" s="78" t="str">
        <f>Invoice!C104</f>
        <v>BNER61</v>
      </c>
      <c r="C102" s="79">
        <f>Invoice!B104</f>
        <v>1</v>
      </c>
      <c r="D102" s="84">
        <f t="shared" si="2"/>
        <v>1.386723163841808</v>
      </c>
      <c r="E102" s="84">
        <f t="shared" si="3"/>
        <v>1.386723163841808</v>
      </c>
      <c r="F102" s="85">
        <f>Invoice!G104</f>
        <v>49.09</v>
      </c>
      <c r="G102" s="86">
        <f t="shared" si="4"/>
        <v>49.09</v>
      </c>
    </row>
    <row r="103" spans="1:7" s="83" customFormat="1" ht="36">
      <c r="A103" s="99" t="str">
        <f>Invoice!F105</f>
        <v>Surgical steel eyebrow banana, 16g (1.2mm) with two 3mm steel balls and with a dangling flower with CZ stones (dangling is made from silver plated brass)</v>
      </c>
      <c r="B103" s="78" t="str">
        <f>Invoice!C105</f>
        <v>BNER61</v>
      </c>
      <c r="C103" s="79">
        <f>Invoice!B105</f>
        <v>1</v>
      </c>
      <c r="D103" s="84">
        <f t="shared" si="2"/>
        <v>1.386723163841808</v>
      </c>
      <c r="E103" s="84">
        <f t="shared" si="3"/>
        <v>1.386723163841808</v>
      </c>
      <c r="F103" s="85">
        <f>Invoice!G105</f>
        <v>49.09</v>
      </c>
      <c r="G103" s="86">
        <f t="shared" si="4"/>
        <v>49.09</v>
      </c>
    </row>
    <row r="104" spans="1:7" s="83" customFormat="1" ht="36">
      <c r="A104" s="99" t="str">
        <f>Invoice!F106</f>
        <v>Internally threaded 316L steel eyebrow banana, 16g (1.2mm) with two 2.5mm prong set round CZ stones on both ends( length 6 8 10 12mm)</v>
      </c>
      <c r="B104" s="78" t="str">
        <f>Invoice!C106</f>
        <v>BNE2CZIN25</v>
      </c>
      <c r="C104" s="79">
        <f>Invoice!B106</f>
        <v>2</v>
      </c>
      <c r="D104" s="84">
        <f t="shared" si="2"/>
        <v>1.942090395480226</v>
      </c>
      <c r="E104" s="84">
        <f t="shared" si="3"/>
        <v>3.884180790960452</v>
      </c>
      <c r="F104" s="85">
        <f>Invoice!G106</f>
        <v>68.75</v>
      </c>
      <c r="G104" s="86">
        <f t="shared" si="4"/>
        <v>137.5</v>
      </c>
    </row>
    <row r="105" spans="1:7" s="83" customFormat="1" ht="36">
      <c r="A105" s="99" t="str">
        <f>Invoice!F107</f>
        <v>Internally threaded 316L steel eyebrow banana, 16g (1.2mm) with two 2.5mm prong set round CZ stones on both ends( length 6 8 10 12mm)</v>
      </c>
      <c r="B105" s="78" t="str">
        <f>Invoice!C107</f>
        <v>BNE2CZIN25</v>
      </c>
      <c r="C105" s="79">
        <f>Invoice!B107</f>
        <v>2</v>
      </c>
      <c r="D105" s="84">
        <f t="shared" si="2"/>
        <v>1.942090395480226</v>
      </c>
      <c r="E105" s="84">
        <f t="shared" si="3"/>
        <v>3.884180790960452</v>
      </c>
      <c r="F105" s="85">
        <f>Invoice!G107</f>
        <v>68.75</v>
      </c>
      <c r="G105" s="86">
        <f t="shared" si="4"/>
        <v>137.5</v>
      </c>
    </row>
    <row r="106" spans="1:7" s="83" customFormat="1" ht="36">
      <c r="A106" s="99" t="str">
        <f>Invoice!F108</f>
        <v>Internally threaded 316L steel eyebrow banana, 16g (1.2mm) with two 2.5mm prong set round CZ stones on both ends( length 6 8 10 12mm)</v>
      </c>
      <c r="B106" s="78" t="str">
        <f>Invoice!C108</f>
        <v>BNE2CZIN25</v>
      </c>
      <c r="C106" s="79">
        <f>Invoice!B108</f>
        <v>2</v>
      </c>
      <c r="D106" s="84">
        <f t="shared" si="2"/>
        <v>1.942090395480226</v>
      </c>
      <c r="E106" s="84">
        <f t="shared" si="3"/>
        <v>3.884180790960452</v>
      </c>
      <c r="F106" s="85">
        <f>Invoice!G108</f>
        <v>68.75</v>
      </c>
      <c r="G106" s="86">
        <f t="shared" si="4"/>
        <v>137.5</v>
      </c>
    </row>
    <row r="107" spans="1:7" s="83" customFormat="1" ht="36">
      <c r="A107" s="99" t="str">
        <f>Invoice!F109</f>
        <v>Internally threaded 316L steel eyebrow banana, 16g (1.2mm) with two 2.5mm prong set round CZ stones on both ends( length 6 8 10 12mm)</v>
      </c>
      <c r="B107" s="78" t="str">
        <f>Invoice!C109</f>
        <v>BNE2CZIN25</v>
      </c>
      <c r="C107" s="79">
        <f>Invoice!B109</f>
        <v>2</v>
      </c>
      <c r="D107" s="84">
        <f t="shared" si="2"/>
        <v>1.942090395480226</v>
      </c>
      <c r="E107" s="84">
        <f t="shared" si="3"/>
        <v>3.884180790960452</v>
      </c>
      <c r="F107" s="85">
        <f>Invoice!G109</f>
        <v>68.75</v>
      </c>
      <c r="G107" s="86">
        <f t="shared" si="4"/>
        <v>137.5</v>
      </c>
    </row>
    <row r="108" spans="1:7" s="83" customFormat="1" ht="36">
      <c r="A108" s="99" t="str">
        <f>Invoice!F110</f>
        <v>Internally threaded 316L steel eyebrow banana, 16g (1.2mm) with two 2.5mm prong set round CZ stones on both ends( length 6 8 10 12mm)</v>
      </c>
      <c r="B108" s="78" t="str">
        <f>Invoice!C110</f>
        <v>BNE2CZIN25</v>
      </c>
      <c r="C108" s="79">
        <f>Invoice!B110</f>
        <v>2</v>
      </c>
      <c r="D108" s="84">
        <f t="shared" si="2"/>
        <v>1.942090395480226</v>
      </c>
      <c r="E108" s="84">
        <f t="shared" si="3"/>
        <v>3.884180790960452</v>
      </c>
      <c r="F108" s="85">
        <f>Invoice!G110</f>
        <v>68.75</v>
      </c>
      <c r="G108" s="86">
        <f t="shared" si="4"/>
        <v>137.5</v>
      </c>
    </row>
    <row r="109" spans="1:7" s="83" customFormat="1" ht="36">
      <c r="A109" s="99" t="str">
        <f>Invoice!F111</f>
        <v>Internally threaded 316L steel eyebrow banana, 16g (1.2mm) with two 2.5mm prong set round CZ stones on both ends( length 6 8 10 12mm)</v>
      </c>
      <c r="B109" s="78" t="str">
        <f>Invoice!C111</f>
        <v>BNE2CZIN25</v>
      </c>
      <c r="C109" s="79">
        <f>Invoice!B111</f>
        <v>2</v>
      </c>
      <c r="D109" s="84">
        <f t="shared" si="2"/>
        <v>1.942090395480226</v>
      </c>
      <c r="E109" s="84">
        <f t="shared" si="3"/>
        <v>3.884180790960452</v>
      </c>
      <c r="F109" s="85">
        <f>Invoice!G111</f>
        <v>68.75</v>
      </c>
      <c r="G109" s="86">
        <f t="shared" si="4"/>
        <v>137.5</v>
      </c>
    </row>
    <row r="110" spans="1:7" s="83" customFormat="1" ht="36">
      <c r="A110" s="99" t="str">
        <f>Invoice!F112</f>
        <v>Internally threaded 316L steel eyebrow banana, 16g (1.2mm) with two 2.5mm prong set round CZ stones on both ends( length 6 8 10 12mm)</v>
      </c>
      <c r="B110" s="78" t="str">
        <f>Invoice!C112</f>
        <v>BNE2CZIN25</v>
      </c>
      <c r="C110" s="79">
        <f>Invoice!B112</f>
        <v>2</v>
      </c>
      <c r="D110" s="84">
        <f t="shared" si="2"/>
        <v>1.942090395480226</v>
      </c>
      <c r="E110" s="84">
        <f t="shared" si="3"/>
        <v>3.884180790960452</v>
      </c>
      <c r="F110" s="85">
        <f>Invoice!G112</f>
        <v>68.75</v>
      </c>
      <c r="G110" s="86">
        <f t="shared" si="4"/>
        <v>137.5</v>
      </c>
    </row>
    <row r="111" spans="1:7" s="83" customFormat="1" ht="36">
      <c r="A111" s="99" t="str">
        <f>Invoice!F113</f>
        <v>Internally threaded 316L steel eyebrow banana, 16g (1.2mm) with two 2.5mm prong set round CZ stones on both ends( length 6 8 10 12mm)</v>
      </c>
      <c r="B111" s="78" t="str">
        <f>Invoice!C113</f>
        <v>BNE2CZIN25</v>
      </c>
      <c r="C111" s="79">
        <f>Invoice!B113</f>
        <v>2</v>
      </c>
      <c r="D111" s="84">
        <f t="shared" si="2"/>
        <v>1.942090395480226</v>
      </c>
      <c r="E111" s="84">
        <f t="shared" si="3"/>
        <v>3.884180790960452</v>
      </c>
      <c r="F111" s="85">
        <f>Invoice!G113</f>
        <v>68.75</v>
      </c>
      <c r="G111" s="86">
        <f t="shared" si="4"/>
        <v>137.5</v>
      </c>
    </row>
    <row r="112" spans="1:7" s="83" customFormat="1">
      <c r="A112" s="99" t="str">
        <f>Invoice!F114</f>
        <v>High polished surgical steel hinged segment ring, 20g (0.8mm)</v>
      </c>
      <c r="B112" s="78" t="str">
        <f>Invoice!C114</f>
        <v>SEGH20</v>
      </c>
      <c r="C112" s="79">
        <f>Invoice!B114</f>
        <v>10</v>
      </c>
      <c r="D112" s="84">
        <f t="shared" si="2"/>
        <v>2.0788135593220343</v>
      </c>
      <c r="E112" s="84">
        <f t="shared" si="3"/>
        <v>20.788135593220343</v>
      </c>
      <c r="F112" s="85">
        <f>Invoice!G114</f>
        <v>73.59</v>
      </c>
      <c r="G112" s="86">
        <f t="shared" si="4"/>
        <v>735.90000000000009</v>
      </c>
    </row>
    <row r="113" spans="1:7" s="83" customFormat="1">
      <c r="A113" s="99" t="str">
        <f>Invoice!F115</f>
        <v>High polished surgical steel hinged segment ring, 20g (0.8mm)</v>
      </c>
      <c r="B113" s="78" t="str">
        <f>Invoice!C115</f>
        <v>SEGH20</v>
      </c>
      <c r="C113" s="79">
        <f>Invoice!B115</f>
        <v>30</v>
      </c>
      <c r="D113" s="84">
        <f t="shared" si="2"/>
        <v>2.0788135593220343</v>
      </c>
      <c r="E113" s="84">
        <f t="shared" si="3"/>
        <v>62.364406779661024</v>
      </c>
      <c r="F113" s="85">
        <f>Invoice!G115</f>
        <v>73.59</v>
      </c>
      <c r="G113" s="86">
        <f t="shared" si="4"/>
        <v>2207.7000000000003</v>
      </c>
    </row>
    <row r="114" spans="1:7" s="83" customFormat="1" ht="25.5">
      <c r="A114" s="99" t="str">
        <f>Invoice!F116</f>
        <v>PVD plated surgical steel hinged segment ring, 20g (0.8mm)</v>
      </c>
      <c r="B114" s="78" t="str">
        <f>Invoice!C116</f>
        <v>SEGHT20</v>
      </c>
      <c r="C114" s="79">
        <f>Invoice!B116</f>
        <v>30</v>
      </c>
      <c r="D114" s="84">
        <f t="shared" si="2"/>
        <v>2.2279661016949155</v>
      </c>
      <c r="E114" s="84">
        <f t="shared" si="3"/>
        <v>66.838983050847474</v>
      </c>
      <c r="F114" s="85">
        <f>Invoice!G116</f>
        <v>78.87</v>
      </c>
      <c r="G114" s="86">
        <f t="shared" si="4"/>
        <v>2366.1000000000004</v>
      </c>
    </row>
    <row r="115" spans="1:7" s="83" customFormat="1" ht="25.5">
      <c r="A115" s="99" t="str">
        <f>Invoice!F117</f>
        <v>PVD plated surgical steel hinged segment ring, 20g (0.8mm)</v>
      </c>
      <c r="B115" s="78" t="str">
        <f>Invoice!C117</f>
        <v>SEGHT20</v>
      </c>
      <c r="C115" s="79">
        <f>Invoice!B117</f>
        <v>15</v>
      </c>
      <c r="D115" s="84">
        <f t="shared" si="2"/>
        <v>2.2279661016949155</v>
      </c>
      <c r="E115" s="84">
        <f t="shared" si="3"/>
        <v>33.419491525423737</v>
      </c>
      <c r="F115" s="85">
        <f>Invoice!G117</f>
        <v>78.87</v>
      </c>
      <c r="G115" s="86">
        <f t="shared" si="4"/>
        <v>1183.0500000000002</v>
      </c>
    </row>
    <row r="116" spans="1:7" s="83" customFormat="1" ht="36">
      <c r="A116" s="99" t="str">
        <f>Invoice!F118</f>
        <v>Gold PVD plated Titanium G23 hinged segment ring, 0.8mm (20g) with CNC set Cubic Zirconia (CZ) stones around the side with inner diameter 8mm (14cz)</v>
      </c>
      <c r="B116" s="78" t="str">
        <f>Invoice!C118</f>
        <v>USGSHSS10TG8</v>
      </c>
      <c r="C116" s="79">
        <f>Invoice!B118</f>
        <v>10</v>
      </c>
      <c r="D116" s="84">
        <f t="shared" si="2"/>
        <v>8.1559322033898312</v>
      </c>
      <c r="E116" s="84">
        <f t="shared" si="3"/>
        <v>81.559322033898312</v>
      </c>
      <c r="F116" s="85">
        <f>Invoice!G118</f>
        <v>288.72000000000003</v>
      </c>
      <c r="G116" s="86">
        <f t="shared" si="4"/>
        <v>2887.2000000000003</v>
      </c>
    </row>
    <row r="117" spans="1:7" s="83" customFormat="1">
      <c r="A117" s="99" t="str">
        <f>Invoice!F119</f>
        <v>Pack of 10 steel balls - 3mm * 1.6mm threading (14g)</v>
      </c>
      <c r="B117" s="78" t="str">
        <f>Invoice!C119</f>
        <v>XBAL3G</v>
      </c>
      <c r="C117" s="79">
        <f>Invoice!B119</f>
        <v>1</v>
      </c>
      <c r="D117" s="84">
        <f t="shared" si="2"/>
        <v>0.61271186440677972</v>
      </c>
      <c r="E117" s="84">
        <f t="shared" si="3"/>
        <v>0.61271186440677972</v>
      </c>
      <c r="F117" s="85">
        <f>Invoice!G119</f>
        <v>21.69</v>
      </c>
      <c r="G117" s="86">
        <f t="shared" si="4"/>
        <v>21.69</v>
      </c>
    </row>
    <row r="118" spans="1:7" s="83" customFormat="1" ht="24">
      <c r="A118" s="99" t="str">
        <f>Invoice!F120</f>
        <v>Pack of 10 steel balls - 4mm * 1.6mm threading (14g) ”body jewelry parts”</v>
      </c>
      <c r="B118" s="78" t="str">
        <f>Invoice!C120</f>
        <v>XBAL4</v>
      </c>
      <c r="C118" s="79">
        <f>Invoice!B120</f>
        <v>1</v>
      </c>
      <c r="D118" s="84">
        <f t="shared" si="2"/>
        <v>0.71242937853107347</v>
      </c>
      <c r="E118" s="84">
        <f t="shared" si="3"/>
        <v>0.71242937853107347</v>
      </c>
      <c r="F118" s="85">
        <f>Invoice!G120</f>
        <v>25.22</v>
      </c>
      <c r="G118" s="86">
        <f t="shared" si="4"/>
        <v>25.22</v>
      </c>
    </row>
    <row r="119" spans="1:7" s="83" customFormat="1" ht="24">
      <c r="A119" s="99" t="str">
        <f>Invoice!F121</f>
        <v>Pack of 10 steel balls - 5mm * 1.6mm threading (14g) ”body jewelry parts”</v>
      </c>
      <c r="B119" s="78" t="str">
        <f>Invoice!C121</f>
        <v>XBAL5</v>
      </c>
      <c r="C119" s="79">
        <f>Invoice!B121</f>
        <v>1</v>
      </c>
      <c r="D119" s="84">
        <f t="shared" si="2"/>
        <v>0.74463276836158199</v>
      </c>
      <c r="E119" s="84">
        <f t="shared" si="3"/>
        <v>0.74463276836158199</v>
      </c>
      <c r="F119" s="85">
        <f>Invoice!G121</f>
        <v>26.36</v>
      </c>
      <c r="G119" s="86">
        <f t="shared" si="4"/>
        <v>26.36</v>
      </c>
    </row>
    <row r="120" spans="1:7" s="83" customFormat="1">
      <c r="A120" s="99" t="str">
        <f>Invoice!F122</f>
        <v>Pack of 10 anodized steel balls - 3mm * 1.6mm threading (14g)</v>
      </c>
      <c r="B120" s="78" t="str">
        <f>Invoice!C122</f>
        <v>XBT3G</v>
      </c>
      <c r="C120" s="79">
        <f>Invoice!B122</f>
        <v>1</v>
      </c>
      <c r="D120" s="84">
        <f t="shared" si="2"/>
        <v>1.9398305084745764</v>
      </c>
      <c r="E120" s="84">
        <f t="shared" si="3"/>
        <v>1.9398305084745764</v>
      </c>
      <c r="F120" s="85">
        <f>Invoice!G122</f>
        <v>68.67</v>
      </c>
      <c r="G120" s="86">
        <f t="shared" si="4"/>
        <v>68.67</v>
      </c>
    </row>
    <row r="121" spans="1:7" s="83" customFormat="1">
      <c r="A121" s="99" t="str">
        <f>Invoice!F123</f>
        <v>Pack of 10 anodized steel balls - 4mm * 1.6mm threading (14g)</v>
      </c>
      <c r="B121" s="78" t="str">
        <f>Invoice!C123</f>
        <v>XBT4G</v>
      </c>
      <c r="C121" s="79">
        <f>Invoice!B123</f>
        <v>1</v>
      </c>
      <c r="D121" s="84">
        <f t="shared" si="2"/>
        <v>1.9742937853107345</v>
      </c>
      <c r="E121" s="84">
        <f t="shared" si="3"/>
        <v>1.9742937853107345</v>
      </c>
      <c r="F121" s="85">
        <f>Invoice!G123</f>
        <v>69.89</v>
      </c>
      <c r="G121" s="86">
        <f t="shared" si="4"/>
        <v>69.89</v>
      </c>
    </row>
    <row r="122" spans="1:7" s="83" customFormat="1">
      <c r="A122" s="99" t="str">
        <f>Invoice!F124</f>
        <v>Pack of 10 anodized steel balls - 5mm * 1.6mm threading (14g)</v>
      </c>
      <c r="B122" s="78" t="str">
        <f>Invoice!C124</f>
        <v>XBT5G</v>
      </c>
      <c r="C122" s="79">
        <f>Invoice!B124</f>
        <v>1</v>
      </c>
      <c r="D122" s="84">
        <f t="shared" si="2"/>
        <v>2.3598870056497177</v>
      </c>
      <c r="E122" s="84">
        <f t="shared" si="3"/>
        <v>2.3598870056497177</v>
      </c>
      <c r="F122" s="85">
        <f>Invoice!G124</f>
        <v>83.54</v>
      </c>
      <c r="G122" s="86">
        <f t="shared" si="4"/>
        <v>83.54</v>
      </c>
    </row>
    <row r="123" spans="1:7" s="83" customFormat="1">
      <c r="A123" s="99" t="str">
        <f>Invoice!F125</f>
        <v>Pack of 10 anodized steel balls - 3mm * 1.6mm threading (14g)</v>
      </c>
      <c r="B123" s="78" t="str">
        <f>Invoice!C125</f>
        <v>XBT3G</v>
      </c>
      <c r="C123" s="79">
        <f>Invoice!B125</f>
        <v>1</v>
      </c>
      <c r="D123" s="84">
        <f t="shared" si="2"/>
        <v>1.9398305084745764</v>
      </c>
      <c r="E123" s="84">
        <f t="shared" si="3"/>
        <v>1.9398305084745764</v>
      </c>
      <c r="F123" s="85">
        <f>Invoice!G125</f>
        <v>68.67</v>
      </c>
      <c r="G123" s="86">
        <f t="shared" si="4"/>
        <v>68.67</v>
      </c>
    </row>
    <row r="124" spans="1:7" s="83" customFormat="1">
      <c r="A124" s="99" t="str">
        <f>Invoice!F126</f>
        <v>Pack of 10 anodized steel balls - 4mm * 1.6mm threading (14g)</v>
      </c>
      <c r="B124" s="78" t="str">
        <f>Invoice!C126</f>
        <v>XBT4G</v>
      </c>
      <c r="C124" s="79">
        <f>Invoice!B126</f>
        <v>1</v>
      </c>
      <c r="D124" s="84">
        <f t="shared" si="2"/>
        <v>1.9742937853107345</v>
      </c>
      <c r="E124" s="84">
        <f t="shared" si="3"/>
        <v>1.9742937853107345</v>
      </c>
      <c r="F124" s="85">
        <f>Invoice!G126</f>
        <v>69.89</v>
      </c>
      <c r="G124" s="86">
        <f t="shared" si="4"/>
        <v>69.89</v>
      </c>
    </row>
    <row r="125" spans="1:7" s="83" customFormat="1">
      <c r="A125" s="99" t="str">
        <f>Invoice!F127</f>
        <v>Pack of 10 anodized steel balls - 5mm * 1.6mm threading (14g)</v>
      </c>
      <c r="B125" s="78" t="str">
        <f>Invoice!C127</f>
        <v>XBT5G</v>
      </c>
      <c r="C125" s="79">
        <f>Invoice!B127</f>
        <v>1</v>
      </c>
      <c r="D125" s="84">
        <f t="shared" si="2"/>
        <v>2.3598870056497177</v>
      </c>
      <c r="E125" s="84">
        <f t="shared" si="3"/>
        <v>2.3598870056497177</v>
      </c>
      <c r="F125" s="85">
        <f>Invoice!G127</f>
        <v>83.54</v>
      </c>
      <c r="G125" s="86">
        <f t="shared" si="4"/>
        <v>83.54</v>
      </c>
    </row>
    <row r="126" spans="1:7" s="83" customFormat="1" ht="24">
      <c r="A126" s="99" t="str">
        <f>Invoice!F128</f>
        <v>Pack of 10 anodized steel bar posts for barbells - 1.6mm threading (14g), 9/16" to1(14mm-25mm)'' long ”body jewelry parts”</v>
      </c>
      <c r="B126" s="78" t="str">
        <f>Invoice!C128</f>
        <v>XTBB14G</v>
      </c>
      <c r="C126" s="79">
        <f>Invoice!B128</f>
        <v>1</v>
      </c>
      <c r="D126" s="84">
        <f t="shared" si="2"/>
        <v>2.8861581920903956</v>
      </c>
      <c r="E126" s="84">
        <f t="shared" si="3"/>
        <v>2.8861581920903956</v>
      </c>
      <c r="F126" s="85">
        <f>Invoice!G128</f>
        <v>102.17</v>
      </c>
      <c r="G126" s="86">
        <f t="shared" si="4"/>
        <v>102.17</v>
      </c>
    </row>
    <row r="127" spans="1:7" s="83" customFormat="1" ht="24">
      <c r="A127" s="99" t="str">
        <f>Invoice!F129</f>
        <v>Pack of 10 anodized steel bar posts for barbells - 1.6mm threading (14g), 9/16" to1(14mm-25mm)'' long ”body jewelry parts”</v>
      </c>
      <c r="B127" s="78" t="str">
        <f>Invoice!C129</f>
        <v>XTBB14G</v>
      </c>
      <c r="C127" s="79">
        <f>Invoice!B129</f>
        <v>1</v>
      </c>
      <c r="D127" s="84">
        <f t="shared" si="2"/>
        <v>2.8861581920903956</v>
      </c>
      <c r="E127" s="84">
        <f t="shared" si="3"/>
        <v>2.8861581920903956</v>
      </c>
      <c r="F127" s="85">
        <f>Invoice!G129</f>
        <v>102.17</v>
      </c>
      <c r="G127" s="86">
        <f t="shared" si="4"/>
        <v>102.17</v>
      </c>
    </row>
    <row r="128" spans="1:7" s="83" customFormat="1" ht="24">
      <c r="A128" s="99" t="str">
        <f>Invoice!F130</f>
        <v>Pack of 10 anodized steel bar posts for barbells - 1.6mm threading (14g), 9/16" to1(14mm-25mm)'' long ”body jewelry parts”</v>
      </c>
      <c r="B128" s="78" t="str">
        <f>Invoice!C130</f>
        <v>XTBB14G</v>
      </c>
      <c r="C128" s="79">
        <f>Invoice!B130</f>
        <v>1</v>
      </c>
      <c r="D128" s="84">
        <f t="shared" si="2"/>
        <v>2.8861581920903956</v>
      </c>
      <c r="E128" s="84">
        <f t="shared" si="3"/>
        <v>2.8861581920903956</v>
      </c>
      <c r="F128" s="85">
        <f>Invoice!G130</f>
        <v>102.17</v>
      </c>
      <c r="G128" s="86">
        <f t="shared" si="4"/>
        <v>102.17</v>
      </c>
    </row>
    <row r="129" spans="1:7" s="83" customFormat="1" ht="24">
      <c r="A129" s="99" t="str">
        <f>Invoice!F131</f>
        <v>PVD plated internally threaded surgical steel double flare flesh tunnel - 0g(8mm)</v>
      </c>
      <c r="B129" s="78" t="str">
        <f>Invoice!C131</f>
        <v>STHP0</v>
      </c>
      <c r="C129" s="79">
        <f>Invoice!B131</f>
        <v>10</v>
      </c>
      <c r="D129" s="84">
        <f t="shared" ref="D129:D192" si="5">F129/$D$14</f>
        <v>2.8745762711864411</v>
      </c>
      <c r="E129" s="84">
        <f t="shared" ref="E129:E192" si="6">G129/$D$14</f>
        <v>28.745762711864408</v>
      </c>
      <c r="F129" s="85">
        <f>Invoice!G131</f>
        <v>101.76</v>
      </c>
      <c r="G129" s="86">
        <f t="shared" ref="G129:G192" si="7">C129*F129</f>
        <v>1017.6</v>
      </c>
    </row>
    <row r="130" spans="1:7" s="83" customFormat="1">
      <c r="A130" s="99" t="str">
        <f>Invoice!F132</f>
        <v>PVD plated surgical steel double flare tunnel - 0g (8mm)</v>
      </c>
      <c r="B130" s="78" t="str">
        <f>Invoice!C132</f>
        <v>DTPG0</v>
      </c>
      <c r="C130" s="79">
        <f>Invoice!B132</f>
        <v>10</v>
      </c>
      <c r="D130" s="84">
        <f t="shared" si="5"/>
        <v>1.2830508474576272</v>
      </c>
      <c r="E130" s="84">
        <f t="shared" si="6"/>
        <v>12.830508474576273</v>
      </c>
      <c r="F130" s="85">
        <f>Invoice!G132</f>
        <v>45.42</v>
      </c>
      <c r="G130" s="86">
        <f t="shared" si="7"/>
        <v>454.20000000000005</v>
      </c>
    </row>
    <row r="131" spans="1:7" s="83" customFormat="1" ht="24">
      <c r="A131" s="99" t="str">
        <f>Invoice!F133</f>
        <v>Annealed gold or black PVD plated surgical steel septum ring, 16g (1.2mm) with small beads on the lower part</v>
      </c>
      <c r="B131" s="78" t="str">
        <f>Invoice!C133</f>
        <v>SEPTN</v>
      </c>
      <c r="C131" s="79">
        <f>Invoice!B133</f>
        <v>20</v>
      </c>
      <c r="D131" s="84">
        <f t="shared" si="5"/>
        <v>1.6807909604519775</v>
      </c>
      <c r="E131" s="84">
        <f t="shared" si="6"/>
        <v>33.61581920903955</v>
      </c>
      <c r="F131" s="85">
        <f>Invoice!G133</f>
        <v>59.5</v>
      </c>
      <c r="G131" s="86">
        <f t="shared" si="7"/>
        <v>1190</v>
      </c>
    </row>
    <row r="132" spans="1:7" s="83" customFormat="1" ht="24">
      <c r="A132" s="99" t="str">
        <f>Invoice!F135</f>
        <v>High polished internally threaded surgical steel double flare flesh tunnel with a single small crystal on one side of the hole - 0g(8mm)</v>
      </c>
      <c r="B132" s="78" t="str">
        <f>Invoice!C135</f>
        <v>SHPC0</v>
      </c>
      <c r="C132" s="79">
        <f>Invoice!B135</f>
        <v>5</v>
      </c>
      <c r="D132" s="84">
        <f t="shared" si="5"/>
        <v>2.2776836158192091</v>
      </c>
      <c r="E132" s="84">
        <f t="shared" si="6"/>
        <v>11.388418079096045</v>
      </c>
      <c r="F132" s="85">
        <f>Invoice!G135</f>
        <v>80.63</v>
      </c>
      <c r="G132" s="86">
        <f t="shared" si="7"/>
        <v>403.15</v>
      </c>
    </row>
    <row r="133" spans="1:7" s="83" customFormat="1" ht="36">
      <c r="A133" s="99" t="str">
        <f>Invoice!F136</f>
        <v>High polished internally threaded surgical steel double flare flesh tunnel with a single small crystal on one side of the hole - 00g(10mm)</v>
      </c>
      <c r="B133" s="78" t="str">
        <f>Invoice!C136</f>
        <v>SHPC00</v>
      </c>
      <c r="C133" s="79">
        <f>Invoice!B136</f>
        <v>5</v>
      </c>
      <c r="D133" s="84">
        <f t="shared" si="5"/>
        <v>2.575988700564972</v>
      </c>
      <c r="E133" s="84">
        <f t="shared" si="6"/>
        <v>12.879943502824858</v>
      </c>
      <c r="F133" s="85">
        <f>Invoice!G136</f>
        <v>91.19</v>
      </c>
      <c r="G133" s="86">
        <f t="shared" si="7"/>
        <v>455.95</v>
      </c>
    </row>
    <row r="134" spans="1:7" s="83" customFormat="1" ht="36">
      <c r="A134" s="99" t="str">
        <f>Invoice!F137</f>
        <v>High polished internally threaded surgical steel double flare flesh tunnel with a single small crystal on one side of the hole - 1/2" ( 12mm )</v>
      </c>
      <c r="B134" s="78" t="str">
        <f>Invoice!C137</f>
        <v>SHPC1/2</v>
      </c>
      <c r="C134" s="79">
        <f>Invoice!B137</f>
        <v>5</v>
      </c>
      <c r="D134" s="84">
        <f t="shared" si="5"/>
        <v>2.8248587570621471</v>
      </c>
      <c r="E134" s="84">
        <f t="shared" si="6"/>
        <v>14.124293785310735</v>
      </c>
      <c r="F134" s="85">
        <f>Invoice!G137</f>
        <v>100</v>
      </c>
      <c r="G134" s="86">
        <f t="shared" si="7"/>
        <v>500</v>
      </c>
    </row>
    <row r="135" spans="1:7" s="83" customFormat="1" ht="24">
      <c r="A135" s="99" t="str">
        <f>Invoice!F138</f>
        <v>Surgical steel double flare flesh tunnel with internal screw-fit and big central CZ stone - size 0g (8mm)</v>
      </c>
      <c r="B135" s="78" t="str">
        <f>Invoice!C138</f>
        <v>SHPRZ0</v>
      </c>
      <c r="C135" s="79">
        <f>Invoice!B138</f>
        <v>3</v>
      </c>
      <c r="D135" s="84">
        <f t="shared" si="5"/>
        <v>2.1782485875706215</v>
      </c>
      <c r="E135" s="84">
        <f t="shared" si="6"/>
        <v>6.5347457627118644</v>
      </c>
      <c r="F135" s="85">
        <f>Invoice!G138</f>
        <v>77.11</v>
      </c>
      <c r="G135" s="86">
        <f t="shared" si="7"/>
        <v>231.32999999999998</v>
      </c>
    </row>
    <row r="136" spans="1:7" s="83" customFormat="1" ht="24">
      <c r="A136" s="99" t="str">
        <f>Invoice!F139</f>
        <v>Surgical steel double flare flesh tunnel with internal screw-fit and big central CZ stone - size 00g (10mm)</v>
      </c>
      <c r="B136" s="78" t="str">
        <f>Invoice!C139</f>
        <v>SHPRZ00</v>
      </c>
      <c r="C136" s="79">
        <f>Invoice!B139</f>
        <v>3</v>
      </c>
      <c r="D136" s="84">
        <f t="shared" si="5"/>
        <v>2.775141242937853</v>
      </c>
      <c r="E136" s="84">
        <f t="shared" si="6"/>
        <v>8.3254237288135595</v>
      </c>
      <c r="F136" s="85">
        <f>Invoice!G139</f>
        <v>98.24</v>
      </c>
      <c r="G136" s="86">
        <f t="shared" si="7"/>
        <v>294.71999999999997</v>
      </c>
    </row>
    <row r="137" spans="1:7" s="83" customFormat="1" ht="25.5">
      <c r="A137" s="99" t="str">
        <f>Invoice!F140</f>
        <v>Surgical steel double flare flesh tunnel with internal screw-fit and big central CZ stone - size 1/2" (12mm)</v>
      </c>
      <c r="B137" s="78" t="str">
        <f>Invoice!C140</f>
        <v>SHPRZ1/2</v>
      </c>
      <c r="C137" s="79">
        <f>Invoice!B140</f>
        <v>3</v>
      </c>
      <c r="D137" s="84">
        <f t="shared" si="5"/>
        <v>3.5706214689265541</v>
      </c>
      <c r="E137" s="84">
        <f t="shared" si="6"/>
        <v>10.711864406779663</v>
      </c>
      <c r="F137" s="85">
        <f>Invoice!G140</f>
        <v>126.4</v>
      </c>
      <c r="G137" s="86">
        <f t="shared" si="7"/>
        <v>379.20000000000005</v>
      </c>
    </row>
    <row r="138" spans="1:7" s="83" customFormat="1" ht="24">
      <c r="A138" s="99" t="str">
        <f>Invoice!F141</f>
        <v>High polished 316L steel screw fit flesh tunnel with a rim of prong set CZ stones - 0g (8mm)</v>
      </c>
      <c r="B138" s="78" t="str">
        <f>Invoice!C141</f>
        <v>FSPCZ0</v>
      </c>
      <c r="C138" s="79">
        <f>Invoice!B141</f>
        <v>3</v>
      </c>
      <c r="D138" s="84">
        <f t="shared" si="5"/>
        <v>4.4259887005649725</v>
      </c>
      <c r="E138" s="84">
        <f t="shared" si="6"/>
        <v>13.277966101694917</v>
      </c>
      <c r="F138" s="85">
        <f>Invoice!G141</f>
        <v>156.68</v>
      </c>
      <c r="G138" s="86">
        <f t="shared" si="7"/>
        <v>470.04</v>
      </c>
    </row>
    <row r="139" spans="1:7" s="83" customFormat="1" ht="24">
      <c r="A139" s="99" t="str">
        <f>Invoice!F142</f>
        <v>High polished 316L steel screw fit flesh tunnel with a rim of prong set CZ stones  - 00g (10mm)</v>
      </c>
      <c r="B139" s="78" t="str">
        <f>Invoice!C142</f>
        <v>FSPCZ00</v>
      </c>
      <c r="C139" s="79">
        <f>Invoice!B142</f>
        <v>3</v>
      </c>
      <c r="D139" s="84">
        <f t="shared" si="5"/>
        <v>4.6748587570621476</v>
      </c>
      <c r="E139" s="84">
        <f t="shared" si="6"/>
        <v>14.024576271186442</v>
      </c>
      <c r="F139" s="85">
        <f>Invoice!G142</f>
        <v>165.49</v>
      </c>
      <c r="G139" s="86">
        <f t="shared" si="7"/>
        <v>496.47</v>
      </c>
    </row>
    <row r="140" spans="1:7" s="83" customFormat="1" ht="25.5">
      <c r="A140" s="99" t="str">
        <f>Invoice!F143</f>
        <v>High polished 316L steel screw fit flesh tunnel with a rim of prong set CZ stones  - 1/2" (12mm)</v>
      </c>
      <c r="B140" s="78" t="str">
        <f>Invoice!C143</f>
        <v>FSPCZ1/2</v>
      </c>
      <c r="C140" s="79">
        <f>Invoice!B143</f>
        <v>3</v>
      </c>
      <c r="D140" s="84">
        <f t="shared" si="5"/>
        <v>4.97316384180791</v>
      </c>
      <c r="E140" s="84">
        <f t="shared" si="6"/>
        <v>14.919491525423732</v>
      </c>
      <c r="F140" s="85">
        <f>Invoice!G143</f>
        <v>176.05</v>
      </c>
      <c r="G140" s="86">
        <f t="shared" si="7"/>
        <v>528.15000000000009</v>
      </c>
    </row>
    <row r="141" spans="1:7" s="83" customFormat="1" ht="24">
      <c r="A141" s="99" t="str">
        <f>Invoice!F144</f>
        <v>High polished 316L steel screw fit flesh tunnel with a rim of prong set CZ stones - 0g (8mm)</v>
      </c>
      <c r="B141" s="78" t="str">
        <f>Invoice!C144</f>
        <v>FSPCZ0</v>
      </c>
      <c r="C141" s="79">
        <f>Invoice!B144</f>
        <v>3</v>
      </c>
      <c r="D141" s="84">
        <f t="shared" si="5"/>
        <v>4.4259887005649725</v>
      </c>
      <c r="E141" s="84">
        <f t="shared" si="6"/>
        <v>13.277966101694917</v>
      </c>
      <c r="F141" s="85">
        <f>Invoice!G144</f>
        <v>156.68</v>
      </c>
      <c r="G141" s="86">
        <f t="shared" si="7"/>
        <v>470.04</v>
      </c>
    </row>
    <row r="142" spans="1:7" s="83" customFormat="1" ht="24">
      <c r="A142" s="99" t="str">
        <f>Invoice!F145</f>
        <v>High polished 316L steel screw fit flesh tunnel with a rim of prong set CZ stones  - 00g (10mm)</v>
      </c>
      <c r="B142" s="78" t="str">
        <f>Invoice!C145</f>
        <v>FSPCZ00</v>
      </c>
      <c r="C142" s="79">
        <f>Invoice!B145</f>
        <v>3</v>
      </c>
      <c r="D142" s="84">
        <f t="shared" si="5"/>
        <v>4.6748587570621476</v>
      </c>
      <c r="E142" s="84">
        <f t="shared" si="6"/>
        <v>14.024576271186442</v>
      </c>
      <c r="F142" s="85">
        <f>Invoice!G145</f>
        <v>165.49</v>
      </c>
      <c r="G142" s="86">
        <f t="shared" si="7"/>
        <v>496.47</v>
      </c>
    </row>
    <row r="143" spans="1:7" s="83" customFormat="1" ht="25.5">
      <c r="A143" s="99" t="str">
        <f>Invoice!F146</f>
        <v>High polished 316L steel screw fit flesh tunnel with a rim of prong set CZ stones  - 1/2" (12mm)</v>
      </c>
      <c r="B143" s="78" t="str">
        <f>Invoice!C146</f>
        <v>FSPCZ1/2</v>
      </c>
      <c r="C143" s="79">
        <f>Invoice!B146</f>
        <v>3</v>
      </c>
      <c r="D143" s="84">
        <f t="shared" si="5"/>
        <v>4.97316384180791</v>
      </c>
      <c r="E143" s="84">
        <f t="shared" si="6"/>
        <v>14.919491525423732</v>
      </c>
      <c r="F143" s="85">
        <f>Invoice!G146</f>
        <v>176.05</v>
      </c>
      <c r="G143" s="86">
        <f t="shared" si="7"/>
        <v>528.15000000000009</v>
      </c>
    </row>
    <row r="144" spans="1:7" s="83" customFormat="1" ht="24">
      <c r="A144" s="99" t="str">
        <f>Invoice!F147</f>
        <v>High polished stainless steel screw-fit flesh tunnel with laser cut lizard in the center  - 0g (8mm)</v>
      </c>
      <c r="B144" s="78" t="str">
        <f>Invoice!C147</f>
        <v>FLIZ0</v>
      </c>
      <c r="C144" s="79">
        <f>Invoice!B147</f>
        <v>3</v>
      </c>
      <c r="D144" s="84">
        <f t="shared" si="5"/>
        <v>1.4819209039548022</v>
      </c>
      <c r="E144" s="84">
        <f t="shared" si="6"/>
        <v>4.4457627118644067</v>
      </c>
      <c r="F144" s="85">
        <f>Invoice!G147</f>
        <v>52.46</v>
      </c>
      <c r="G144" s="86">
        <f t="shared" si="7"/>
        <v>157.38</v>
      </c>
    </row>
    <row r="145" spans="1:7" s="83" customFormat="1" ht="24">
      <c r="A145" s="99" t="str">
        <f>Invoice!F148</f>
        <v>High polished stainless steel screw-fit flesh tunnel with laser cut lizard in the center  - 00g (10mm)</v>
      </c>
      <c r="B145" s="78" t="str">
        <f>Invoice!C148</f>
        <v>FLIZ00</v>
      </c>
      <c r="C145" s="79">
        <f>Invoice!B148</f>
        <v>3</v>
      </c>
      <c r="D145" s="84">
        <f t="shared" si="5"/>
        <v>1.6310734463276837</v>
      </c>
      <c r="E145" s="84">
        <f t="shared" si="6"/>
        <v>4.8932203389830509</v>
      </c>
      <c r="F145" s="85">
        <f>Invoice!G148</f>
        <v>57.74</v>
      </c>
      <c r="G145" s="86">
        <f t="shared" si="7"/>
        <v>173.22</v>
      </c>
    </row>
    <row r="146" spans="1:7" s="83" customFormat="1" ht="24">
      <c r="A146" s="99" t="str">
        <f>Invoice!F149</f>
        <v>High polished stainless steel screw-fit flesh tunnel with laser cut lizard in the center  - 1/2" (12mm)</v>
      </c>
      <c r="B146" s="78" t="str">
        <f>Invoice!C149</f>
        <v>FLIZ1/2</v>
      </c>
      <c r="C146" s="79">
        <f>Invoice!B149</f>
        <v>3</v>
      </c>
      <c r="D146" s="84">
        <f t="shared" si="5"/>
        <v>1.8302259887005652</v>
      </c>
      <c r="E146" s="84">
        <f t="shared" si="6"/>
        <v>5.4906779661016953</v>
      </c>
      <c r="F146" s="85">
        <f>Invoice!G149</f>
        <v>64.790000000000006</v>
      </c>
      <c r="G146" s="86">
        <f t="shared" si="7"/>
        <v>194.37</v>
      </c>
    </row>
    <row r="147" spans="1:7" s="83" customFormat="1">
      <c r="A147" s="99" t="str">
        <f>Invoice!F150</f>
        <v>Steel screw-fit hollow plug with spider web - 0g (8mm)</v>
      </c>
      <c r="B147" s="78" t="str">
        <f>Invoice!C150</f>
        <v>FSPW0</v>
      </c>
      <c r="C147" s="79">
        <f>Invoice!B150</f>
        <v>3</v>
      </c>
      <c r="D147" s="84">
        <f t="shared" si="5"/>
        <v>1.4819209039548022</v>
      </c>
      <c r="E147" s="84">
        <f t="shared" si="6"/>
        <v>4.4457627118644067</v>
      </c>
      <c r="F147" s="85">
        <f>Invoice!G150</f>
        <v>52.46</v>
      </c>
      <c r="G147" s="86">
        <f t="shared" si="7"/>
        <v>157.38</v>
      </c>
    </row>
    <row r="148" spans="1:7" s="83" customFormat="1">
      <c r="A148" s="99" t="str">
        <f>Invoice!F151</f>
        <v>Steel screw-fit hollow plug with spider web - 00g (10mm)</v>
      </c>
      <c r="B148" s="78" t="str">
        <f>Invoice!C151</f>
        <v>FSPW00</v>
      </c>
      <c r="C148" s="79">
        <f>Invoice!B151</f>
        <v>3</v>
      </c>
      <c r="D148" s="84">
        <f t="shared" si="5"/>
        <v>1.6310734463276837</v>
      </c>
      <c r="E148" s="84">
        <f t="shared" si="6"/>
        <v>4.8932203389830509</v>
      </c>
      <c r="F148" s="85">
        <f>Invoice!G151</f>
        <v>57.74</v>
      </c>
      <c r="G148" s="86">
        <f t="shared" si="7"/>
        <v>173.22</v>
      </c>
    </row>
    <row r="149" spans="1:7" s="83" customFormat="1">
      <c r="A149" s="99" t="str">
        <f>Invoice!F152</f>
        <v>Steel screw-fit hollow plug with spider web - 1/2" (12mm)</v>
      </c>
      <c r="B149" s="78" t="str">
        <f>Invoice!C152</f>
        <v>FSPW1/2</v>
      </c>
      <c r="C149" s="79">
        <f>Invoice!B152</f>
        <v>3</v>
      </c>
      <c r="D149" s="84">
        <f t="shared" si="5"/>
        <v>1.8302259887005652</v>
      </c>
      <c r="E149" s="84">
        <f t="shared" si="6"/>
        <v>5.4906779661016953</v>
      </c>
      <c r="F149" s="85">
        <f>Invoice!G152</f>
        <v>64.790000000000006</v>
      </c>
      <c r="G149" s="86">
        <f t="shared" si="7"/>
        <v>194.37</v>
      </c>
    </row>
    <row r="150" spans="1:7" s="83" customFormat="1" ht="24">
      <c r="A150" s="99" t="str">
        <f>Invoice!F153</f>
        <v>High polished stainless steel screw-fit flesh tunnel with laser cut spider in the center   - 0g (8mm)</v>
      </c>
      <c r="B150" s="78" t="str">
        <f>Invoice!C153</f>
        <v>FSPI0</v>
      </c>
      <c r="C150" s="79">
        <f>Invoice!B153</f>
        <v>3</v>
      </c>
      <c r="D150" s="84">
        <f t="shared" si="5"/>
        <v>1.4819209039548022</v>
      </c>
      <c r="E150" s="84">
        <f t="shared" si="6"/>
        <v>4.4457627118644067</v>
      </c>
      <c r="F150" s="85">
        <f>Invoice!G153</f>
        <v>52.46</v>
      </c>
      <c r="G150" s="86">
        <f t="shared" si="7"/>
        <v>157.38</v>
      </c>
    </row>
    <row r="151" spans="1:7" s="83" customFormat="1" ht="24">
      <c r="A151" s="99" t="str">
        <f>Invoice!F154</f>
        <v>High polished stainless steel screw-fit flesh tunnel with laser cut spider in the center  - 00g (10mm)</v>
      </c>
      <c r="B151" s="78" t="str">
        <f>Invoice!C154</f>
        <v>FSPI00</v>
      </c>
      <c r="C151" s="79">
        <f>Invoice!B154</f>
        <v>3</v>
      </c>
      <c r="D151" s="84">
        <f t="shared" si="5"/>
        <v>1.6310734463276837</v>
      </c>
      <c r="E151" s="84">
        <f t="shared" si="6"/>
        <v>4.8932203389830509</v>
      </c>
      <c r="F151" s="85">
        <f>Invoice!G154</f>
        <v>57.74</v>
      </c>
      <c r="G151" s="86">
        <f t="shared" si="7"/>
        <v>173.22</v>
      </c>
    </row>
    <row r="152" spans="1:7" s="83" customFormat="1" ht="24">
      <c r="A152" s="99" t="str">
        <f>Invoice!F155</f>
        <v>High polished stainless steel screw-fit flesh tunnel with laser cut spider in the center  - 1/2" (12mm)</v>
      </c>
      <c r="B152" s="78" t="str">
        <f>Invoice!C155</f>
        <v>FSPI1/2</v>
      </c>
      <c r="C152" s="79">
        <f>Invoice!B155</f>
        <v>3</v>
      </c>
      <c r="D152" s="84">
        <f t="shared" si="5"/>
        <v>1.8302259887005652</v>
      </c>
      <c r="E152" s="84">
        <f t="shared" si="6"/>
        <v>5.4906779661016953</v>
      </c>
      <c r="F152" s="85">
        <f>Invoice!G155</f>
        <v>64.790000000000006</v>
      </c>
      <c r="G152" s="86">
        <f t="shared" si="7"/>
        <v>194.37</v>
      </c>
    </row>
    <row r="153" spans="1:7" s="83" customFormat="1" ht="25.5">
      <c r="A153" s="99" t="str">
        <f>Invoice!F156</f>
        <v>Areng wood double flared flesh tunnel with crystals- size 0g(8mm)</v>
      </c>
      <c r="B153" s="78" t="str">
        <f>Invoice!C156</f>
        <v>PWKKCC0</v>
      </c>
      <c r="C153" s="79">
        <f>Invoice!B156</f>
        <v>3</v>
      </c>
      <c r="D153" s="84">
        <f t="shared" si="5"/>
        <v>1.4322033898305087</v>
      </c>
      <c r="E153" s="84">
        <f t="shared" si="6"/>
        <v>4.296610169491526</v>
      </c>
      <c r="F153" s="85">
        <f>Invoice!G156</f>
        <v>50.7</v>
      </c>
      <c r="G153" s="86">
        <f t="shared" si="7"/>
        <v>152.10000000000002</v>
      </c>
    </row>
    <row r="154" spans="1:7" s="83" customFormat="1" ht="25.5">
      <c r="A154" s="99" t="str">
        <f>Invoice!F157</f>
        <v>Areng wood double flared flesh tunnel with crystals- size 00g(10mm)</v>
      </c>
      <c r="B154" s="78" t="str">
        <f>Invoice!C157</f>
        <v>PWKKCC00</v>
      </c>
      <c r="C154" s="79">
        <f>Invoice!B157</f>
        <v>3</v>
      </c>
      <c r="D154" s="84">
        <f t="shared" si="5"/>
        <v>1.5316384180790961</v>
      </c>
      <c r="E154" s="84">
        <f t="shared" si="6"/>
        <v>4.5949152542372884</v>
      </c>
      <c r="F154" s="85">
        <f>Invoice!G157</f>
        <v>54.22</v>
      </c>
      <c r="G154" s="86">
        <f t="shared" si="7"/>
        <v>162.66</v>
      </c>
    </row>
    <row r="155" spans="1:7" s="83" customFormat="1" ht="25.5">
      <c r="A155" s="99" t="str">
        <f>Invoice!F158</f>
        <v>Areng wood double flared flesh tunnel with crystals - size 1/2"(12mm)</v>
      </c>
      <c r="B155" s="78" t="str">
        <f>Invoice!C158</f>
        <v>PWKKCC1/2</v>
      </c>
      <c r="C155" s="79">
        <f>Invoice!B158</f>
        <v>3</v>
      </c>
      <c r="D155" s="84">
        <f t="shared" si="5"/>
        <v>1.5813559322033899</v>
      </c>
      <c r="E155" s="84">
        <f t="shared" si="6"/>
        <v>4.7440677966101692</v>
      </c>
      <c r="F155" s="85">
        <f>Invoice!G158</f>
        <v>55.98</v>
      </c>
      <c r="G155" s="86">
        <f t="shared" si="7"/>
        <v>167.94</v>
      </c>
    </row>
    <row r="156" spans="1:7" s="83" customFormat="1">
      <c r="A156" s="99" t="str">
        <f>Invoice!F159</f>
        <v>Double flared coconut wood flesh tunnel plug - 0g (8mm)</v>
      </c>
      <c r="B156" s="78" t="str">
        <f>Invoice!C159</f>
        <v>DPWB0</v>
      </c>
      <c r="C156" s="79">
        <f>Invoice!B159</f>
        <v>3</v>
      </c>
      <c r="D156" s="84">
        <f t="shared" si="5"/>
        <v>1.0841807909604522</v>
      </c>
      <c r="E156" s="84">
        <f t="shared" si="6"/>
        <v>3.2525423728813565</v>
      </c>
      <c r="F156" s="85">
        <f>Invoice!G159</f>
        <v>38.380000000000003</v>
      </c>
      <c r="G156" s="86">
        <f t="shared" si="7"/>
        <v>115.14000000000001</v>
      </c>
    </row>
    <row r="157" spans="1:7" s="83" customFormat="1">
      <c r="A157" s="99" t="str">
        <f>Invoice!F160</f>
        <v>Double flared coconut wood flesh tunnel plug - 00g (10mm)</v>
      </c>
      <c r="B157" s="78" t="str">
        <f>Invoice!C160</f>
        <v>DPWB00</v>
      </c>
      <c r="C157" s="79">
        <f>Invoice!B160</f>
        <v>3</v>
      </c>
      <c r="D157" s="84">
        <f t="shared" si="5"/>
        <v>1.1836158192090396</v>
      </c>
      <c r="E157" s="84">
        <f t="shared" si="6"/>
        <v>3.5508474576271185</v>
      </c>
      <c r="F157" s="85">
        <f>Invoice!G160</f>
        <v>41.9</v>
      </c>
      <c r="G157" s="86">
        <f t="shared" si="7"/>
        <v>125.69999999999999</v>
      </c>
    </row>
    <row r="158" spans="1:7" s="83" customFormat="1" ht="25.5">
      <c r="A158" s="99" t="str">
        <f>Invoice!F161</f>
        <v>Double flared coconut wood flesh tunnel plug - 1/2" (12mm)</v>
      </c>
      <c r="B158" s="78" t="str">
        <f>Invoice!C161</f>
        <v>DPWB1/2</v>
      </c>
      <c r="C158" s="79">
        <f>Invoice!B161</f>
        <v>3</v>
      </c>
      <c r="D158" s="84">
        <f t="shared" si="5"/>
        <v>1.2830508474576272</v>
      </c>
      <c r="E158" s="84">
        <f t="shared" si="6"/>
        <v>3.8491525423728814</v>
      </c>
      <c r="F158" s="85">
        <f>Invoice!G161</f>
        <v>45.42</v>
      </c>
      <c r="G158" s="86">
        <f t="shared" si="7"/>
        <v>136.26</v>
      </c>
    </row>
    <row r="159" spans="1:7" s="83" customFormat="1" ht="24">
      <c r="A159" s="99" t="str">
        <f>Invoice!F162</f>
        <v>Double-flared hollow plug in black horn (outside) and coconut wood (inside),0g (8mm)</v>
      </c>
      <c r="B159" s="78" t="str">
        <f>Invoice!C162</f>
        <v>PHBO0</v>
      </c>
      <c r="C159" s="79">
        <f>Invoice!B162</f>
        <v>3</v>
      </c>
      <c r="D159" s="84">
        <f t="shared" si="5"/>
        <v>1.9395480225988699</v>
      </c>
      <c r="E159" s="84">
        <f t="shared" si="6"/>
        <v>5.81864406779661</v>
      </c>
      <c r="F159" s="85">
        <f>Invoice!G162</f>
        <v>68.66</v>
      </c>
      <c r="G159" s="86">
        <f t="shared" si="7"/>
        <v>205.98</v>
      </c>
    </row>
    <row r="160" spans="1:7" s="83" customFormat="1" ht="24">
      <c r="A160" s="99" t="str">
        <f>Invoice!F163</f>
        <v>Double-flared hollow plug in black horn (outside) and coconut wood (inside),00g (10mm)</v>
      </c>
      <c r="B160" s="78" t="str">
        <f>Invoice!C163</f>
        <v>PHBO00</v>
      </c>
      <c r="C160" s="79">
        <f>Invoice!B163</f>
        <v>3</v>
      </c>
      <c r="D160" s="84">
        <f t="shared" si="5"/>
        <v>1.9395480225988699</v>
      </c>
      <c r="E160" s="84">
        <f t="shared" si="6"/>
        <v>5.81864406779661</v>
      </c>
      <c r="F160" s="85">
        <f>Invoice!G163</f>
        <v>68.66</v>
      </c>
      <c r="G160" s="86">
        <f t="shared" si="7"/>
        <v>205.98</v>
      </c>
    </row>
    <row r="161" spans="1:7" s="83" customFormat="1" ht="24">
      <c r="A161" s="99" t="str">
        <f>Invoice!F164</f>
        <v>Double-flared hollow plug in black horn (outside) and coconut wood (inside),1/2" (12mm)</v>
      </c>
      <c r="B161" s="78" t="str">
        <f>Invoice!C164</f>
        <v>PHBO1/2</v>
      </c>
      <c r="C161" s="79">
        <f>Invoice!B164</f>
        <v>3</v>
      </c>
      <c r="D161" s="84">
        <f t="shared" si="5"/>
        <v>2.2378531073446326</v>
      </c>
      <c r="E161" s="84">
        <f t="shared" si="6"/>
        <v>6.7135593220338983</v>
      </c>
      <c r="F161" s="85">
        <f>Invoice!G164</f>
        <v>79.22</v>
      </c>
      <c r="G161" s="86">
        <f t="shared" si="7"/>
        <v>237.66</v>
      </c>
    </row>
    <row r="162" spans="1:7" s="83" customFormat="1" ht="24">
      <c r="A162" s="99" t="str">
        <f>Invoice!F165</f>
        <v>Black areng wood double flare flesh tunnel plug with  rifled conical openings on both sides  - 0g ( 8mm )</v>
      </c>
      <c r="B162" s="78" t="str">
        <f>Invoice!C165</f>
        <v>PHAR0</v>
      </c>
      <c r="C162" s="79">
        <f>Invoice!B165</f>
        <v>3</v>
      </c>
      <c r="D162" s="84">
        <f t="shared" si="5"/>
        <v>1.7805084745762714</v>
      </c>
      <c r="E162" s="84">
        <f t="shared" si="6"/>
        <v>5.3415254237288137</v>
      </c>
      <c r="F162" s="85">
        <f>Invoice!G165</f>
        <v>63.03</v>
      </c>
      <c r="G162" s="86">
        <f t="shared" si="7"/>
        <v>189.09</v>
      </c>
    </row>
    <row r="163" spans="1:7" s="83" customFormat="1" ht="24">
      <c r="A163" s="99" t="str">
        <f>Invoice!F166</f>
        <v>Black areng wood double flare flesh tunnel plug with  rifled conical openings on both sides - 00g ( 10mm )</v>
      </c>
      <c r="B163" s="78" t="str">
        <f>Invoice!C166</f>
        <v>PHAR00</v>
      </c>
      <c r="C163" s="79">
        <f>Invoice!B166</f>
        <v>3</v>
      </c>
      <c r="D163" s="84">
        <f t="shared" si="5"/>
        <v>1.8799435028248588</v>
      </c>
      <c r="E163" s="84">
        <f t="shared" si="6"/>
        <v>5.6398305084745761</v>
      </c>
      <c r="F163" s="85">
        <f>Invoice!G166</f>
        <v>66.55</v>
      </c>
      <c r="G163" s="86">
        <f t="shared" si="7"/>
        <v>199.64999999999998</v>
      </c>
    </row>
    <row r="164" spans="1:7" s="83" customFormat="1" ht="24">
      <c r="A164" s="99" t="str">
        <f>Invoice!F167</f>
        <v>Black areng wood double flare flesh tunnel plug with  rifled conical openings on both sides - 1/2" ( 12mm )</v>
      </c>
      <c r="B164" s="78" t="str">
        <f>Invoice!C167</f>
        <v>PHAR1/2</v>
      </c>
      <c r="C164" s="79">
        <f>Invoice!B167</f>
        <v>3</v>
      </c>
      <c r="D164" s="84">
        <f t="shared" si="5"/>
        <v>1.9793785310734462</v>
      </c>
      <c r="E164" s="84">
        <f t="shared" si="6"/>
        <v>5.9381355932203386</v>
      </c>
      <c r="F164" s="85">
        <f>Invoice!G167</f>
        <v>70.069999999999993</v>
      </c>
      <c r="G164" s="86">
        <f t="shared" si="7"/>
        <v>210.20999999999998</v>
      </c>
    </row>
    <row r="165" spans="1:7" s="83" customFormat="1" ht="24">
      <c r="A165" s="99" t="str">
        <f>Invoice!F168</f>
        <v>Sawo wood with carved coconut wood in flower shape plug   - 0g (8mm)</v>
      </c>
      <c r="B165" s="78" t="str">
        <f>Invoice!C168</f>
        <v>PWBF0</v>
      </c>
      <c r="C165" s="79">
        <f>Invoice!B168</f>
        <v>3</v>
      </c>
      <c r="D165" s="84">
        <f t="shared" si="5"/>
        <v>0.33615819209039549</v>
      </c>
      <c r="E165" s="84">
        <f t="shared" si="6"/>
        <v>1.0084745762711866</v>
      </c>
      <c r="F165" s="85">
        <f>Invoice!G168</f>
        <v>11.9</v>
      </c>
      <c r="G165" s="86">
        <f t="shared" si="7"/>
        <v>35.700000000000003</v>
      </c>
    </row>
    <row r="166" spans="1:7" s="83" customFormat="1" ht="24">
      <c r="A166" s="99" t="str">
        <f>Invoice!F169</f>
        <v>Sawo wood with carved coconut wood in flower shape plug  - 00g (10mm)</v>
      </c>
      <c r="B166" s="78" t="str">
        <f>Invoice!C169</f>
        <v>PWBF00</v>
      </c>
      <c r="C166" s="79">
        <f>Invoice!B169</f>
        <v>0</v>
      </c>
      <c r="D166" s="84">
        <f t="shared" si="5"/>
        <v>0.38107344632768364</v>
      </c>
      <c r="E166" s="84">
        <f t="shared" si="6"/>
        <v>0</v>
      </c>
      <c r="F166" s="85">
        <f>Invoice!G169</f>
        <v>13.49</v>
      </c>
      <c r="G166" s="86">
        <f t="shared" si="7"/>
        <v>0</v>
      </c>
    </row>
    <row r="167" spans="1:7" s="83" customFormat="1" ht="24">
      <c r="A167" s="99" t="str">
        <f>Invoice!F170</f>
        <v>Sawo wood with carved coconut wood in flower shape plug   - 1/2" (12mm)</v>
      </c>
      <c r="B167" s="78" t="str">
        <f>Invoice!C170</f>
        <v>PWBF1/2</v>
      </c>
      <c r="C167" s="79">
        <f>Invoice!B170</f>
        <v>3</v>
      </c>
      <c r="D167" s="84">
        <f t="shared" si="5"/>
        <v>0.41920903954802263</v>
      </c>
      <c r="E167" s="84">
        <f t="shared" si="6"/>
        <v>1.2576271186440677</v>
      </c>
      <c r="F167" s="85">
        <f>Invoice!G170</f>
        <v>14.84</v>
      </c>
      <c r="G167" s="86">
        <f t="shared" si="7"/>
        <v>44.519999999999996</v>
      </c>
    </row>
    <row r="168" spans="1:7" s="83" customFormat="1" ht="24">
      <c r="A168" s="99" t="str">
        <f>Invoice!F171</f>
        <v>Double-flared hollow plug in black horn (outside) and white bone (inside),0g (8mm)</v>
      </c>
      <c r="B168" s="78" t="str">
        <f>Invoice!C171</f>
        <v>PHWO0</v>
      </c>
      <c r="C168" s="79">
        <f>Invoice!B171</f>
        <v>3</v>
      </c>
      <c r="D168" s="84">
        <f t="shared" si="5"/>
        <v>1.7805084745762714</v>
      </c>
      <c r="E168" s="84">
        <f t="shared" si="6"/>
        <v>5.3415254237288137</v>
      </c>
      <c r="F168" s="85">
        <f>Invoice!G171</f>
        <v>63.03</v>
      </c>
      <c r="G168" s="86">
        <f t="shared" si="7"/>
        <v>189.09</v>
      </c>
    </row>
    <row r="169" spans="1:7" s="83" customFormat="1" ht="24">
      <c r="A169" s="99" t="str">
        <f>Invoice!F172</f>
        <v>Double-flared hollow plug in black horn (outside) and white bone (inside),00g (10mm)</v>
      </c>
      <c r="B169" s="78" t="str">
        <f>Invoice!C172</f>
        <v>PHWO00</v>
      </c>
      <c r="C169" s="79">
        <f>Invoice!B172</f>
        <v>3</v>
      </c>
      <c r="D169" s="84">
        <f t="shared" si="5"/>
        <v>1.8799435028248588</v>
      </c>
      <c r="E169" s="84">
        <f t="shared" si="6"/>
        <v>5.6398305084745761</v>
      </c>
      <c r="F169" s="85">
        <f>Invoice!G172</f>
        <v>66.55</v>
      </c>
      <c r="G169" s="86">
        <f t="shared" si="7"/>
        <v>199.64999999999998</v>
      </c>
    </row>
    <row r="170" spans="1:7" s="83" customFormat="1" ht="25.5">
      <c r="A170" s="99" t="str">
        <f>Invoice!F173</f>
        <v>Double-flared hollow plug in black horn (outside) and white bone (inside),1/2" (12mm)</v>
      </c>
      <c r="B170" s="78" t="str">
        <f>Invoice!C173</f>
        <v>PHWO1/2</v>
      </c>
      <c r="C170" s="79">
        <f>Invoice!B173</f>
        <v>3</v>
      </c>
      <c r="D170" s="84">
        <f t="shared" si="5"/>
        <v>2.0290960451977402</v>
      </c>
      <c r="E170" s="84">
        <f t="shared" si="6"/>
        <v>6.0872881355932211</v>
      </c>
      <c r="F170" s="85">
        <f>Invoice!G173</f>
        <v>71.83</v>
      </c>
      <c r="G170" s="86">
        <f t="shared" si="7"/>
        <v>215.49</v>
      </c>
    </row>
    <row r="171" spans="1:7" s="83" customFormat="1">
      <c r="A171" s="99" t="str">
        <f>Invoice!F174</f>
        <v>Tamarind wood spiral coil taper - 0g (8mm)</v>
      </c>
      <c r="B171" s="78" t="str">
        <f>Invoice!C174</f>
        <v>IPTM0</v>
      </c>
      <c r="C171" s="79">
        <f>Invoice!B174</f>
        <v>3</v>
      </c>
      <c r="D171" s="84">
        <f t="shared" si="5"/>
        <v>1.8799435028248588</v>
      </c>
      <c r="E171" s="84">
        <f t="shared" si="6"/>
        <v>5.6398305084745761</v>
      </c>
      <c r="F171" s="85">
        <f>Invoice!G174</f>
        <v>66.55</v>
      </c>
      <c r="G171" s="86">
        <f t="shared" si="7"/>
        <v>199.64999999999998</v>
      </c>
    </row>
    <row r="172" spans="1:7" s="83" customFormat="1">
      <c r="A172" s="99" t="str">
        <f>Invoice!F175</f>
        <v>Tamarind wood spiral coil taper - 00g (10mm)</v>
      </c>
      <c r="B172" s="78" t="str">
        <f>Invoice!C175</f>
        <v>IPTM00</v>
      </c>
      <c r="C172" s="79">
        <f>Invoice!B175</f>
        <v>3</v>
      </c>
      <c r="D172" s="84">
        <f t="shared" si="5"/>
        <v>1.9793785310734462</v>
      </c>
      <c r="E172" s="84">
        <f t="shared" si="6"/>
        <v>5.9381355932203386</v>
      </c>
      <c r="F172" s="85">
        <f>Invoice!G175</f>
        <v>70.069999999999993</v>
      </c>
      <c r="G172" s="86">
        <f t="shared" si="7"/>
        <v>210.20999999999998</v>
      </c>
    </row>
    <row r="173" spans="1:7" s="83" customFormat="1">
      <c r="A173" s="99" t="str">
        <f>Invoice!F176</f>
        <v>Tamarind wood spiral coil taper - 1/2" (12mm)</v>
      </c>
      <c r="B173" s="78" t="str">
        <f>Invoice!C176</f>
        <v>IPTM1/2</v>
      </c>
      <c r="C173" s="79">
        <f>Invoice!B176</f>
        <v>2</v>
      </c>
      <c r="D173" s="84">
        <f t="shared" si="5"/>
        <v>2.0788135593220343</v>
      </c>
      <c r="E173" s="84">
        <f t="shared" si="6"/>
        <v>4.1576271186440685</v>
      </c>
      <c r="F173" s="85">
        <f>Invoice!G176</f>
        <v>73.59</v>
      </c>
      <c r="G173" s="86">
        <f t="shared" si="7"/>
        <v>147.18</v>
      </c>
    </row>
    <row r="174" spans="1:7" s="83" customFormat="1">
      <c r="A174" s="99" t="str">
        <f>Invoice!F177</f>
        <v>Double flared black horn flesh tunnel plug - 0g ( 8mm )</v>
      </c>
      <c r="B174" s="78" t="str">
        <f>Invoice!C177</f>
        <v>DPHK0</v>
      </c>
      <c r="C174" s="79">
        <f>Invoice!B177</f>
        <v>3</v>
      </c>
      <c r="D174" s="84">
        <f t="shared" si="5"/>
        <v>1.7805084745762714</v>
      </c>
      <c r="E174" s="84">
        <f t="shared" si="6"/>
        <v>5.3415254237288137</v>
      </c>
      <c r="F174" s="85">
        <f>Invoice!G177</f>
        <v>63.03</v>
      </c>
      <c r="G174" s="86">
        <f t="shared" si="7"/>
        <v>189.09</v>
      </c>
    </row>
    <row r="175" spans="1:7" s="83" customFormat="1">
      <c r="A175" s="99" t="str">
        <f>Invoice!F178</f>
        <v>Double flared black horn flesh tunnel plug  - 00g ( 10mm )</v>
      </c>
      <c r="B175" s="78" t="str">
        <f>Invoice!C178</f>
        <v>DPHK00</v>
      </c>
      <c r="C175" s="79">
        <f>Invoice!B178</f>
        <v>3</v>
      </c>
      <c r="D175" s="84">
        <f t="shared" si="5"/>
        <v>1.9296610169491526</v>
      </c>
      <c r="E175" s="84">
        <f t="shared" si="6"/>
        <v>5.7889830508474578</v>
      </c>
      <c r="F175" s="85">
        <f>Invoice!G178</f>
        <v>68.31</v>
      </c>
      <c r="G175" s="86">
        <f t="shared" si="7"/>
        <v>204.93</v>
      </c>
    </row>
    <row r="176" spans="1:7" s="83" customFormat="1">
      <c r="A176" s="99" t="str">
        <f>Invoice!F179</f>
        <v>Double flared black horn flesh tunnel plug  - 1/2" ( 12mm )</v>
      </c>
      <c r="B176" s="78" t="str">
        <f>Invoice!C179</f>
        <v>DPHK1/2</v>
      </c>
      <c r="C176" s="79">
        <f>Invoice!B179</f>
        <v>3</v>
      </c>
      <c r="D176" s="84">
        <f t="shared" si="5"/>
        <v>2.0788135593220343</v>
      </c>
      <c r="E176" s="84">
        <f t="shared" si="6"/>
        <v>6.2364406779661019</v>
      </c>
      <c r="F176" s="85">
        <f>Invoice!G179</f>
        <v>73.59</v>
      </c>
      <c r="G176" s="86">
        <f t="shared" si="7"/>
        <v>220.77</v>
      </c>
    </row>
    <row r="177" spans="1:7" s="83" customFormat="1" hidden="1">
      <c r="A177" s="99" t="str">
        <f>Invoice!F180</f>
        <v>Exchange rate :</v>
      </c>
      <c r="B177" s="78">
        <f>Invoice!C180</f>
        <v>0</v>
      </c>
      <c r="C177" s="79">
        <f>Invoice!B180</f>
        <v>0</v>
      </c>
      <c r="D177" s="84">
        <f t="shared" si="5"/>
        <v>0</v>
      </c>
      <c r="E177" s="84">
        <f t="shared" si="6"/>
        <v>0</v>
      </c>
      <c r="F177" s="85">
        <f>Invoice!G180</f>
        <v>0</v>
      </c>
      <c r="G177" s="86">
        <f t="shared" si="7"/>
        <v>0</v>
      </c>
    </row>
    <row r="178" spans="1:7" s="83" customFormat="1" hidden="1">
      <c r="A178" s="99" t="str">
        <f>Invoice!F181</f>
        <v>Exchange rate :</v>
      </c>
      <c r="B178" s="78">
        <f>Invoice!C181</f>
        <v>0</v>
      </c>
      <c r="C178" s="79">
        <f>Invoice!B181</f>
        <v>0</v>
      </c>
      <c r="D178" s="84">
        <f t="shared" si="5"/>
        <v>0</v>
      </c>
      <c r="E178" s="84">
        <f t="shared" si="6"/>
        <v>0</v>
      </c>
      <c r="F178" s="85">
        <f>Invoice!G181</f>
        <v>0</v>
      </c>
      <c r="G178" s="86">
        <f t="shared" si="7"/>
        <v>0</v>
      </c>
    </row>
    <row r="179" spans="1:7" s="83" customFormat="1" hidden="1">
      <c r="A179" s="99" t="str">
        <f>Invoice!F182</f>
        <v>Exchange rate :</v>
      </c>
      <c r="B179" s="78">
        <f>Invoice!C182</f>
        <v>0</v>
      </c>
      <c r="C179" s="79">
        <f>Invoice!B182</f>
        <v>0</v>
      </c>
      <c r="D179" s="84">
        <f t="shared" si="5"/>
        <v>0</v>
      </c>
      <c r="E179" s="84">
        <f t="shared" si="6"/>
        <v>0</v>
      </c>
      <c r="F179" s="85">
        <f>Invoice!G182</f>
        <v>0</v>
      </c>
      <c r="G179" s="86">
        <f t="shared" si="7"/>
        <v>0</v>
      </c>
    </row>
    <row r="180" spans="1:7" s="83" customFormat="1" hidden="1">
      <c r="A180" s="99" t="str">
        <f>Invoice!F183</f>
        <v>Exchange rate :</v>
      </c>
      <c r="B180" s="78">
        <f>Invoice!C183</f>
        <v>0</v>
      </c>
      <c r="C180" s="79">
        <f>Invoice!B183</f>
        <v>0</v>
      </c>
      <c r="D180" s="84">
        <f t="shared" si="5"/>
        <v>0</v>
      </c>
      <c r="E180" s="84">
        <f t="shared" si="6"/>
        <v>0</v>
      </c>
      <c r="F180" s="85">
        <f>Invoice!G183</f>
        <v>0</v>
      </c>
      <c r="G180" s="86">
        <f t="shared" si="7"/>
        <v>0</v>
      </c>
    </row>
    <row r="181" spans="1:7" s="83" customFormat="1" hidden="1">
      <c r="A181" s="99" t="str">
        <f>Invoice!F184</f>
        <v>Exchange rate :</v>
      </c>
      <c r="B181" s="78">
        <f>Invoice!C184</f>
        <v>0</v>
      </c>
      <c r="C181" s="79">
        <f>Invoice!B184</f>
        <v>0</v>
      </c>
      <c r="D181" s="84">
        <f t="shared" si="5"/>
        <v>0</v>
      </c>
      <c r="E181" s="84">
        <f t="shared" si="6"/>
        <v>0</v>
      </c>
      <c r="F181" s="85">
        <f>Invoice!G184</f>
        <v>0</v>
      </c>
      <c r="G181" s="86">
        <f t="shared" si="7"/>
        <v>0</v>
      </c>
    </row>
    <row r="182" spans="1:7" s="83" customFormat="1" hidden="1">
      <c r="A182" s="99" t="str">
        <f>Invoice!F185</f>
        <v>Exchange rate :</v>
      </c>
      <c r="B182" s="78">
        <f>Invoice!C185</f>
        <v>0</v>
      </c>
      <c r="C182" s="79">
        <f>Invoice!B185</f>
        <v>0</v>
      </c>
      <c r="D182" s="84">
        <f t="shared" si="5"/>
        <v>0</v>
      </c>
      <c r="E182" s="84">
        <f t="shared" si="6"/>
        <v>0</v>
      </c>
      <c r="F182" s="85">
        <f>Invoice!G185</f>
        <v>0</v>
      </c>
      <c r="G182" s="86">
        <f t="shared" si="7"/>
        <v>0</v>
      </c>
    </row>
    <row r="183" spans="1:7" s="83" customFormat="1" hidden="1">
      <c r="A183" s="99" t="str">
        <f>Invoice!F186</f>
        <v>Exchange rate :</v>
      </c>
      <c r="B183" s="78">
        <f>Invoice!C186</f>
        <v>0</v>
      </c>
      <c r="C183" s="79">
        <f>Invoice!B186</f>
        <v>0</v>
      </c>
      <c r="D183" s="84">
        <f t="shared" si="5"/>
        <v>0</v>
      </c>
      <c r="E183" s="84">
        <f t="shared" si="6"/>
        <v>0</v>
      </c>
      <c r="F183" s="85">
        <f>Invoice!G186</f>
        <v>0</v>
      </c>
      <c r="G183" s="86">
        <f t="shared" si="7"/>
        <v>0</v>
      </c>
    </row>
    <row r="184" spans="1:7" s="83" customFormat="1" hidden="1">
      <c r="A184" s="99" t="str">
        <f>Invoice!F187</f>
        <v>Exchange rate :</v>
      </c>
      <c r="B184" s="78">
        <f>Invoice!C187</f>
        <v>0</v>
      </c>
      <c r="C184" s="79">
        <f>Invoice!B187</f>
        <v>0</v>
      </c>
      <c r="D184" s="84">
        <f t="shared" si="5"/>
        <v>0</v>
      </c>
      <c r="E184" s="84">
        <f t="shared" si="6"/>
        <v>0</v>
      </c>
      <c r="F184" s="85">
        <f>Invoice!G187</f>
        <v>0</v>
      </c>
      <c r="G184" s="86">
        <f t="shared" si="7"/>
        <v>0</v>
      </c>
    </row>
    <row r="185" spans="1:7" s="83" customFormat="1" hidden="1">
      <c r="A185" s="99" t="str">
        <f>Invoice!F188</f>
        <v>Exchange rate :</v>
      </c>
      <c r="B185" s="78">
        <f>Invoice!C188</f>
        <v>0</v>
      </c>
      <c r="C185" s="79">
        <f>Invoice!B188</f>
        <v>0</v>
      </c>
      <c r="D185" s="84">
        <f t="shared" si="5"/>
        <v>0</v>
      </c>
      <c r="E185" s="84">
        <f t="shared" si="6"/>
        <v>0</v>
      </c>
      <c r="F185" s="85">
        <f>Invoice!G188</f>
        <v>0</v>
      </c>
      <c r="G185" s="86">
        <f t="shared" si="7"/>
        <v>0</v>
      </c>
    </row>
    <row r="186" spans="1:7" s="83" customFormat="1" hidden="1">
      <c r="A186" s="99" t="str">
        <f>Invoice!F189</f>
        <v>Exchange rate :</v>
      </c>
      <c r="B186" s="78">
        <f>Invoice!C189</f>
        <v>0</v>
      </c>
      <c r="C186" s="79">
        <f>Invoice!B189</f>
        <v>0</v>
      </c>
      <c r="D186" s="84">
        <f t="shared" si="5"/>
        <v>0</v>
      </c>
      <c r="E186" s="84">
        <f t="shared" si="6"/>
        <v>0</v>
      </c>
      <c r="F186" s="85">
        <f>Invoice!G189</f>
        <v>0</v>
      </c>
      <c r="G186" s="86">
        <f t="shared" si="7"/>
        <v>0</v>
      </c>
    </row>
    <row r="187" spans="1:7" s="83" customFormat="1" hidden="1">
      <c r="A187" s="99" t="str">
        <f>Invoice!F190</f>
        <v>Exchange rate :</v>
      </c>
      <c r="B187" s="78">
        <f>Invoice!C190</f>
        <v>0</v>
      </c>
      <c r="C187" s="79">
        <f>Invoice!B190</f>
        <v>0</v>
      </c>
      <c r="D187" s="84">
        <f t="shared" si="5"/>
        <v>0</v>
      </c>
      <c r="E187" s="84">
        <f t="shared" si="6"/>
        <v>0</v>
      </c>
      <c r="F187" s="85">
        <f>Invoice!G190</f>
        <v>0</v>
      </c>
      <c r="G187" s="86">
        <f t="shared" si="7"/>
        <v>0</v>
      </c>
    </row>
    <row r="188" spans="1:7" s="83" customFormat="1" hidden="1">
      <c r="A188" s="99" t="str">
        <f>Invoice!F191</f>
        <v>Exchange rate :</v>
      </c>
      <c r="B188" s="78">
        <f>Invoice!C191</f>
        <v>0</v>
      </c>
      <c r="C188" s="79">
        <f>Invoice!B191</f>
        <v>0</v>
      </c>
      <c r="D188" s="84">
        <f t="shared" si="5"/>
        <v>0</v>
      </c>
      <c r="E188" s="84">
        <f t="shared" si="6"/>
        <v>0</v>
      </c>
      <c r="F188" s="85">
        <f>Invoice!G191</f>
        <v>0</v>
      </c>
      <c r="G188" s="86">
        <f t="shared" si="7"/>
        <v>0</v>
      </c>
    </row>
    <row r="189" spans="1:7" s="83" customFormat="1" hidden="1">
      <c r="A189" s="99" t="str">
        <f>Invoice!F192</f>
        <v>Exchange rate :</v>
      </c>
      <c r="B189" s="78">
        <f>Invoice!C192</f>
        <v>0</v>
      </c>
      <c r="C189" s="79">
        <f>Invoice!B192</f>
        <v>0</v>
      </c>
      <c r="D189" s="84">
        <f t="shared" si="5"/>
        <v>0</v>
      </c>
      <c r="E189" s="84">
        <f t="shared" si="6"/>
        <v>0</v>
      </c>
      <c r="F189" s="85">
        <f>Invoice!G192</f>
        <v>0</v>
      </c>
      <c r="G189" s="86">
        <f t="shared" si="7"/>
        <v>0</v>
      </c>
    </row>
    <row r="190" spans="1:7" s="83" customFormat="1" hidden="1">
      <c r="A190" s="99" t="str">
        <f>Invoice!F193</f>
        <v>Exchange rate :</v>
      </c>
      <c r="B190" s="78">
        <f>Invoice!C193</f>
        <v>0</v>
      </c>
      <c r="C190" s="79">
        <f>Invoice!B193</f>
        <v>0</v>
      </c>
      <c r="D190" s="84">
        <f t="shared" si="5"/>
        <v>0</v>
      </c>
      <c r="E190" s="84">
        <f t="shared" si="6"/>
        <v>0</v>
      </c>
      <c r="F190" s="85">
        <f>Invoice!G193</f>
        <v>0</v>
      </c>
      <c r="G190" s="86">
        <f t="shared" si="7"/>
        <v>0</v>
      </c>
    </row>
    <row r="191" spans="1:7" s="83" customFormat="1" hidden="1">
      <c r="A191" s="99" t="str">
        <f>Invoice!F194</f>
        <v>Exchange rate :</v>
      </c>
      <c r="B191" s="78">
        <f>Invoice!C194</f>
        <v>0</v>
      </c>
      <c r="C191" s="79">
        <f>Invoice!B194</f>
        <v>0</v>
      </c>
      <c r="D191" s="84">
        <f t="shared" si="5"/>
        <v>0</v>
      </c>
      <c r="E191" s="84">
        <f t="shared" si="6"/>
        <v>0</v>
      </c>
      <c r="F191" s="85">
        <f>Invoice!G194</f>
        <v>0</v>
      </c>
      <c r="G191" s="86">
        <f t="shared" si="7"/>
        <v>0</v>
      </c>
    </row>
    <row r="192" spans="1:7" s="83" customFormat="1" hidden="1">
      <c r="A192" s="99" t="str">
        <f>Invoice!F195</f>
        <v>Exchange rate :</v>
      </c>
      <c r="B192" s="78">
        <f>Invoice!C195</f>
        <v>0</v>
      </c>
      <c r="C192" s="79">
        <f>Invoice!B195</f>
        <v>0</v>
      </c>
      <c r="D192" s="84">
        <f t="shared" si="5"/>
        <v>0</v>
      </c>
      <c r="E192" s="84">
        <f t="shared" si="6"/>
        <v>0</v>
      </c>
      <c r="F192" s="85">
        <f>Invoice!G195</f>
        <v>0</v>
      </c>
      <c r="G192" s="86">
        <f t="shared" si="7"/>
        <v>0</v>
      </c>
    </row>
    <row r="193" spans="1:7" s="83" customFormat="1" hidden="1">
      <c r="A193" s="99" t="str">
        <f>Invoice!F196</f>
        <v>Exchange rate :</v>
      </c>
      <c r="B193" s="78">
        <f>Invoice!C196</f>
        <v>0</v>
      </c>
      <c r="C193" s="79">
        <f>Invoice!B196</f>
        <v>0</v>
      </c>
      <c r="D193" s="84">
        <f t="shared" ref="D193:D256" si="8">F193/$D$14</f>
        <v>0</v>
      </c>
      <c r="E193" s="84">
        <f t="shared" ref="E193:E256" si="9">G193/$D$14</f>
        <v>0</v>
      </c>
      <c r="F193" s="85">
        <f>Invoice!G196</f>
        <v>0</v>
      </c>
      <c r="G193" s="86">
        <f t="shared" ref="G193:G256" si="10">C193*F193</f>
        <v>0</v>
      </c>
    </row>
    <row r="194" spans="1:7" s="83" customFormat="1" hidden="1">
      <c r="A194" s="99" t="str">
        <f>Invoice!F197</f>
        <v>Exchange rate :</v>
      </c>
      <c r="B194" s="78">
        <f>Invoice!C197</f>
        <v>0</v>
      </c>
      <c r="C194" s="79">
        <f>Invoice!B197</f>
        <v>0</v>
      </c>
      <c r="D194" s="84">
        <f t="shared" si="8"/>
        <v>0</v>
      </c>
      <c r="E194" s="84">
        <f t="shared" si="9"/>
        <v>0</v>
      </c>
      <c r="F194" s="85">
        <f>Invoice!G197</f>
        <v>0</v>
      </c>
      <c r="G194" s="86">
        <f t="shared" si="10"/>
        <v>0</v>
      </c>
    </row>
    <row r="195" spans="1:7" s="83" customFormat="1" hidden="1">
      <c r="A195" s="99" t="str">
        <f>Invoice!F198</f>
        <v>Exchange rate :</v>
      </c>
      <c r="B195" s="78">
        <f>Invoice!C198</f>
        <v>0</v>
      </c>
      <c r="C195" s="79">
        <f>Invoice!B198</f>
        <v>0</v>
      </c>
      <c r="D195" s="84">
        <f t="shared" si="8"/>
        <v>0</v>
      </c>
      <c r="E195" s="84">
        <f t="shared" si="9"/>
        <v>0</v>
      </c>
      <c r="F195" s="85">
        <f>Invoice!G198</f>
        <v>0</v>
      </c>
      <c r="G195" s="86">
        <f t="shared" si="10"/>
        <v>0</v>
      </c>
    </row>
    <row r="196" spans="1:7" s="83" customFormat="1" hidden="1">
      <c r="A196" s="99" t="str">
        <f>Invoice!F199</f>
        <v>Exchange rate :</v>
      </c>
      <c r="B196" s="78">
        <f>Invoice!C199</f>
        <v>0</v>
      </c>
      <c r="C196" s="79">
        <f>Invoice!B199</f>
        <v>0</v>
      </c>
      <c r="D196" s="84">
        <f t="shared" si="8"/>
        <v>0</v>
      </c>
      <c r="E196" s="84">
        <f t="shared" si="9"/>
        <v>0</v>
      </c>
      <c r="F196" s="85">
        <f>Invoice!G199</f>
        <v>0</v>
      </c>
      <c r="G196" s="86">
        <f t="shared" si="10"/>
        <v>0</v>
      </c>
    </row>
    <row r="197" spans="1:7" s="83" customFormat="1" hidden="1">
      <c r="A197" s="99" t="str">
        <f>Invoice!F200</f>
        <v>Exchange rate :</v>
      </c>
      <c r="B197" s="78">
        <f>Invoice!C200</f>
        <v>0</v>
      </c>
      <c r="C197" s="79">
        <f>Invoice!B200</f>
        <v>0</v>
      </c>
      <c r="D197" s="84">
        <f t="shared" si="8"/>
        <v>0</v>
      </c>
      <c r="E197" s="84">
        <f t="shared" si="9"/>
        <v>0</v>
      </c>
      <c r="F197" s="85">
        <f>Invoice!G200</f>
        <v>0</v>
      </c>
      <c r="G197" s="86">
        <f t="shared" si="10"/>
        <v>0</v>
      </c>
    </row>
    <row r="198" spans="1:7" s="83" customFormat="1" hidden="1">
      <c r="A198" s="99" t="str">
        <f>Invoice!F201</f>
        <v>Exchange rate :</v>
      </c>
      <c r="B198" s="78">
        <f>Invoice!C201</f>
        <v>0</v>
      </c>
      <c r="C198" s="79">
        <f>Invoice!B201</f>
        <v>0</v>
      </c>
      <c r="D198" s="84">
        <f t="shared" si="8"/>
        <v>0</v>
      </c>
      <c r="E198" s="84">
        <f t="shared" si="9"/>
        <v>0</v>
      </c>
      <c r="F198" s="85">
        <f>Invoice!G201</f>
        <v>0</v>
      </c>
      <c r="G198" s="86">
        <f t="shared" si="10"/>
        <v>0</v>
      </c>
    </row>
    <row r="199" spans="1:7" s="83" customFormat="1" hidden="1">
      <c r="A199" s="99" t="str">
        <f>Invoice!F202</f>
        <v>Exchange rate :</v>
      </c>
      <c r="B199" s="78">
        <f>Invoice!C202</f>
        <v>0</v>
      </c>
      <c r="C199" s="79">
        <f>Invoice!B202</f>
        <v>0</v>
      </c>
      <c r="D199" s="84">
        <f t="shared" si="8"/>
        <v>0</v>
      </c>
      <c r="E199" s="84">
        <f t="shared" si="9"/>
        <v>0</v>
      </c>
      <c r="F199" s="85">
        <f>Invoice!G202</f>
        <v>0</v>
      </c>
      <c r="G199" s="86">
        <f t="shared" si="10"/>
        <v>0</v>
      </c>
    </row>
    <row r="200" spans="1:7" s="83" customFormat="1" hidden="1">
      <c r="A200" s="99" t="str">
        <f>Invoice!F203</f>
        <v>Exchange rate :</v>
      </c>
      <c r="B200" s="78">
        <f>Invoice!C203</f>
        <v>0</v>
      </c>
      <c r="C200" s="79">
        <f>Invoice!B203</f>
        <v>0</v>
      </c>
      <c r="D200" s="84">
        <f t="shared" si="8"/>
        <v>0</v>
      </c>
      <c r="E200" s="84">
        <f t="shared" si="9"/>
        <v>0</v>
      </c>
      <c r="F200" s="85">
        <f>Invoice!G203</f>
        <v>0</v>
      </c>
      <c r="G200" s="86">
        <f t="shared" si="10"/>
        <v>0</v>
      </c>
    </row>
    <row r="201" spans="1:7" s="83" customFormat="1" hidden="1">
      <c r="A201" s="99" t="str">
        <f>Invoice!F204</f>
        <v>Exchange rate :</v>
      </c>
      <c r="B201" s="78">
        <f>Invoice!C204</f>
        <v>0</v>
      </c>
      <c r="C201" s="79">
        <f>Invoice!B204</f>
        <v>0</v>
      </c>
      <c r="D201" s="84">
        <f t="shared" si="8"/>
        <v>0</v>
      </c>
      <c r="E201" s="84">
        <f t="shared" si="9"/>
        <v>0</v>
      </c>
      <c r="F201" s="85">
        <f>Invoice!G204</f>
        <v>0</v>
      </c>
      <c r="G201" s="86">
        <f t="shared" si="10"/>
        <v>0</v>
      </c>
    </row>
    <row r="202" spans="1:7" s="83" customFormat="1" hidden="1">
      <c r="A202" s="99" t="str">
        <f>Invoice!F205</f>
        <v>Exchange rate :</v>
      </c>
      <c r="B202" s="78">
        <f>Invoice!C205</f>
        <v>0</v>
      </c>
      <c r="C202" s="79">
        <f>Invoice!B205</f>
        <v>0</v>
      </c>
      <c r="D202" s="84">
        <f t="shared" si="8"/>
        <v>0</v>
      </c>
      <c r="E202" s="84">
        <f t="shared" si="9"/>
        <v>0</v>
      </c>
      <c r="F202" s="85">
        <f>Invoice!G205</f>
        <v>0</v>
      </c>
      <c r="G202" s="86">
        <f t="shared" si="10"/>
        <v>0</v>
      </c>
    </row>
    <row r="203" spans="1:7" s="83" customFormat="1" hidden="1">
      <c r="A203" s="99" t="str">
        <f>Invoice!F206</f>
        <v>Exchange rate :</v>
      </c>
      <c r="B203" s="78">
        <f>Invoice!C206</f>
        <v>0</v>
      </c>
      <c r="C203" s="79">
        <f>Invoice!B206</f>
        <v>0</v>
      </c>
      <c r="D203" s="84">
        <f t="shared" si="8"/>
        <v>0</v>
      </c>
      <c r="E203" s="84">
        <f t="shared" si="9"/>
        <v>0</v>
      </c>
      <c r="F203" s="85">
        <f>Invoice!G206</f>
        <v>0</v>
      </c>
      <c r="G203" s="86">
        <f t="shared" si="10"/>
        <v>0</v>
      </c>
    </row>
    <row r="204" spans="1:7" s="83" customFormat="1" hidden="1">
      <c r="A204" s="99" t="str">
        <f>Invoice!F207</f>
        <v>Exchange rate :</v>
      </c>
      <c r="B204" s="78">
        <f>Invoice!C207</f>
        <v>0</v>
      </c>
      <c r="C204" s="79">
        <f>Invoice!B207</f>
        <v>0</v>
      </c>
      <c r="D204" s="84">
        <f t="shared" si="8"/>
        <v>0</v>
      </c>
      <c r="E204" s="84">
        <f t="shared" si="9"/>
        <v>0</v>
      </c>
      <c r="F204" s="85">
        <f>Invoice!G207</f>
        <v>0</v>
      </c>
      <c r="G204" s="86">
        <f t="shared" si="10"/>
        <v>0</v>
      </c>
    </row>
    <row r="205" spans="1:7" s="83" customFormat="1" hidden="1">
      <c r="A205" s="99" t="str">
        <f>Invoice!F208</f>
        <v>Exchange rate :</v>
      </c>
      <c r="B205" s="78">
        <f>Invoice!C208</f>
        <v>0</v>
      </c>
      <c r="C205" s="79">
        <f>Invoice!B208</f>
        <v>0</v>
      </c>
      <c r="D205" s="84">
        <f t="shared" si="8"/>
        <v>0</v>
      </c>
      <c r="E205" s="84">
        <f t="shared" si="9"/>
        <v>0</v>
      </c>
      <c r="F205" s="85">
        <f>Invoice!G208</f>
        <v>0</v>
      </c>
      <c r="G205" s="86">
        <f t="shared" si="10"/>
        <v>0</v>
      </c>
    </row>
    <row r="206" spans="1:7" s="83" customFormat="1" hidden="1">
      <c r="A206" s="99" t="str">
        <f>Invoice!F209</f>
        <v>Exchange rate :</v>
      </c>
      <c r="B206" s="78">
        <f>Invoice!C209</f>
        <v>0</v>
      </c>
      <c r="C206" s="79">
        <f>Invoice!B209</f>
        <v>0</v>
      </c>
      <c r="D206" s="84">
        <f t="shared" si="8"/>
        <v>0</v>
      </c>
      <c r="E206" s="84">
        <f t="shared" si="9"/>
        <v>0</v>
      </c>
      <c r="F206" s="85">
        <f>Invoice!G209</f>
        <v>0</v>
      </c>
      <c r="G206" s="86">
        <f t="shared" si="10"/>
        <v>0</v>
      </c>
    </row>
    <row r="207" spans="1:7" s="83" customFormat="1" hidden="1">
      <c r="A207" s="99" t="str">
        <f>Invoice!F210</f>
        <v>Exchange rate :</v>
      </c>
      <c r="B207" s="78">
        <f>Invoice!C210</f>
        <v>0</v>
      </c>
      <c r="C207" s="79">
        <f>Invoice!B210</f>
        <v>0</v>
      </c>
      <c r="D207" s="84">
        <f t="shared" si="8"/>
        <v>0</v>
      </c>
      <c r="E207" s="84">
        <f t="shared" si="9"/>
        <v>0</v>
      </c>
      <c r="F207" s="85">
        <f>Invoice!G210</f>
        <v>0</v>
      </c>
      <c r="G207" s="86">
        <f t="shared" si="10"/>
        <v>0</v>
      </c>
    </row>
    <row r="208" spans="1:7" s="83" customFormat="1" hidden="1">
      <c r="A208" s="99" t="str">
        <f>Invoice!F211</f>
        <v>Exchange rate :</v>
      </c>
      <c r="B208" s="78">
        <f>Invoice!C211</f>
        <v>0</v>
      </c>
      <c r="C208" s="79">
        <f>Invoice!B211</f>
        <v>0</v>
      </c>
      <c r="D208" s="84">
        <f t="shared" si="8"/>
        <v>0</v>
      </c>
      <c r="E208" s="84">
        <f t="shared" si="9"/>
        <v>0</v>
      </c>
      <c r="F208" s="85">
        <f>Invoice!G211</f>
        <v>0</v>
      </c>
      <c r="G208" s="86">
        <f t="shared" si="10"/>
        <v>0</v>
      </c>
    </row>
    <row r="209" spans="1:7" s="83" customFormat="1" hidden="1">
      <c r="A209" s="99" t="str">
        <f>Invoice!F212</f>
        <v>Exchange rate :</v>
      </c>
      <c r="B209" s="78">
        <f>Invoice!C212</f>
        <v>0</v>
      </c>
      <c r="C209" s="79">
        <f>Invoice!B212</f>
        <v>0</v>
      </c>
      <c r="D209" s="84">
        <f t="shared" si="8"/>
        <v>0</v>
      </c>
      <c r="E209" s="84">
        <f t="shared" si="9"/>
        <v>0</v>
      </c>
      <c r="F209" s="85">
        <f>Invoice!G212</f>
        <v>0</v>
      </c>
      <c r="G209" s="86">
        <f t="shared" si="10"/>
        <v>0</v>
      </c>
    </row>
    <row r="210" spans="1:7" s="83" customFormat="1" hidden="1">
      <c r="A210" s="99" t="str">
        <f>Invoice!F213</f>
        <v>Exchange rate :</v>
      </c>
      <c r="B210" s="78">
        <f>Invoice!C213</f>
        <v>0</v>
      </c>
      <c r="C210" s="79">
        <f>Invoice!B213</f>
        <v>0</v>
      </c>
      <c r="D210" s="84">
        <f t="shared" si="8"/>
        <v>0</v>
      </c>
      <c r="E210" s="84">
        <f t="shared" si="9"/>
        <v>0</v>
      </c>
      <c r="F210" s="85">
        <f>Invoice!G213</f>
        <v>0</v>
      </c>
      <c r="G210" s="86">
        <f t="shared" si="10"/>
        <v>0</v>
      </c>
    </row>
    <row r="211" spans="1:7" s="83" customFormat="1" hidden="1">
      <c r="A211" s="99" t="str">
        <f>Invoice!F214</f>
        <v>Exchange rate :</v>
      </c>
      <c r="B211" s="78">
        <f>Invoice!C214</f>
        <v>0</v>
      </c>
      <c r="C211" s="79">
        <f>Invoice!B214</f>
        <v>0</v>
      </c>
      <c r="D211" s="84">
        <f t="shared" si="8"/>
        <v>0</v>
      </c>
      <c r="E211" s="84">
        <f t="shared" si="9"/>
        <v>0</v>
      </c>
      <c r="F211" s="85">
        <f>Invoice!G214</f>
        <v>0</v>
      </c>
      <c r="G211" s="86">
        <f t="shared" si="10"/>
        <v>0</v>
      </c>
    </row>
    <row r="212" spans="1:7" s="83" customFormat="1" hidden="1">
      <c r="A212" s="99" t="str">
        <f>Invoice!F215</f>
        <v>Exchange rate :</v>
      </c>
      <c r="B212" s="78">
        <f>Invoice!C215</f>
        <v>0</v>
      </c>
      <c r="C212" s="79">
        <f>Invoice!B215</f>
        <v>0</v>
      </c>
      <c r="D212" s="84">
        <f t="shared" si="8"/>
        <v>0</v>
      </c>
      <c r="E212" s="84">
        <f t="shared" si="9"/>
        <v>0</v>
      </c>
      <c r="F212" s="85">
        <f>Invoice!G215</f>
        <v>0</v>
      </c>
      <c r="G212" s="86">
        <f t="shared" si="10"/>
        <v>0</v>
      </c>
    </row>
    <row r="213" spans="1:7" s="83" customFormat="1" hidden="1">
      <c r="A213" s="99" t="str">
        <f>Invoice!F216</f>
        <v>Exchange rate :</v>
      </c>
      <c r="B213" s="78">
        <f>Invoice!C216</f>
        <v>0</v>
      </c>
      <c r="C213" s="79">
        <f>Invoice!B216</f>
        <v>0</v>
      </c>
      <c r="D213" s="84">
        <f t="shared" si="8"/>
        <v>0</v>
      </c>
      <c r="E213" s="84">
        <f t="shared" si="9"/>
        <v>0</v>
      </c>
      <c r="F213" s="85">
        <f>Invoice!G216</f>
        <v>0</v>
      </c>
      <c r="G213" s="86">
        <f t="shared" si="10"/>
        <v>0</v>
      </c>
    </row>
    <row r="214" spans="1:7" s="83" customFormat="1" hidden="1">
      <c r="A214" s="99" t="str">
        <f>Invoice!F217</f>
        <v>Exchange rate :</v>
      </c>
      <c r="B214" s="78">
        <f>Invoice!C217</f>
        <v>0</v>
      </c>
      <c r="C214" s="79">
        <f>Invoice!B217</f>
        <v>0</v>
      </c>
      <c r="D214" s="84">
        <f t="shared" si="8"/>
        <v>0</v>
      </c>
      <c r="E214" s="84">
        <f t="shared" si="9"/>
        <v>0</v>
      </c>
      <c r="F214" s="85">
        <f>Invoice!G217</f>
        <v>0</v>
      </c>
      <c r="G214" s="86">
        <f t="shared" si="10"/>
        <v>0</v>
      </c>
    </row>
    <row r="215" spans="1:7" s="83" customFormat="1" hidden="1">
      <c r="A215" s="99" t="str">
        <f>Invoice!F218</f>
        <v>Exchange rate :</v>
      </c>
      <c r="B215" s="78">
        <f>Invoice!C218</f>
        <v>0</v>
      </c>
      <c r="C215" s="79">
        <f>Invoice!B218</f>
        <v>0</v>
      </c>
      <c r="D215" s="84">
        <f t="shared" si="8"/>
        <v>0</v>
      </c>
      <c r="E215" s="84">
        <f t="shared" si="9"/>
        <v>0</v>
      </c>
      <c r="F215" s="85">
        <f>Invoice!G218</f>
        <v>0</v>
      </c>
      <c r="G215" s="86">
        <f t="shared" si="10"/>
        <v>0</v>
      </c>
    </row>
    <row r="216" spans="1:7" s="83" customFormat="1" hidden="1">
      <c r="A216" s="99" t="str">
        <f>Invoice!F219</f>
        <v>Exchange rate :</v>
      </c>
      <c r="B216" s="78">
        <f>Invoice!C219</f>
        <v>0</v>
      </c>
      <c r="C216" s="79">
        <f>Invoice!B219</f>
        <v>0</v>
      </c>
      <c r="D216" s="84">
        <f t="shared" si="8"/>
        <v>0</v>
      </c>
      <c r="E216" s="84">
        <f t="shared" si="9"/>
        <v>0</v>
      </c>
      <c r="F216" s="85">
        <f>Invoice!G219</f>
        <v>0</v>
      </c>
      <c r="G216" s="86">
        <f t="shared" si="10"/>
        <v>0</v>
      </c>
    </row>
    <row r="217" spans="1:7" s="83" customFormat="1" hidden="1">
      <c r="A217" s="99" t="str">
        <f>Invoice!F220</f>
        <v>Exchange rate :</v>
      </c>
      <c r="B217" s="78">
        <f>Invoice!C220</f>
        <v>0</v>
      </c>
      <c r="C217" s="79">
        <f>Invoice!B220</f>
        <v>0</v>
      </c>
      <c r="D217" s="84">
        <f t="shared" si="8"/>
        <v>0</v>
      </c>
      <c r="E217" s="84">
        <f t="shared" si="9"/>
        <v>0</v>
      </c>
      <c r="F217" s="85">
        <f>Invoice!G220</f>
        <v>0</v>
      </c>
      <c r="G217" s="86">
        <f t="shared" si="10"/>
        <v>0</v>
      </c>
    </row>
    <row r="218" spans="1:7" s="83" customFormat="1" hidden="1">
      <c r="A218" s="99" t="str">
        <f>Invoice!F221</f>
        <v>Exchange rate :</v>
      </c>
      <c r="B218" s="78">
        <f>Invoice!C221</f>
        <v>0</v>
      </c>
      <c r="C218" s="79">
        <f>Invoice!B221</f>
        <v>0</v>
      </c>
      <c r="D218" s="84">
        <f t="shared" si="8"/>
        <v>0</v>
      </c>
      <c r="E218" s="84">
        <f t="shared" si="9"/>
        <v>0</v>
      </c>
      <c r="F218" s="85">
        <f>Invoice!G221</f>
        <v>0</v>
      </c>
      <c r="G218" s="86">
        <f t="shared" si="10"/>
        <v>0</v>
      </c>
    </row>
    <row r="219" spans="1:7" s="83" customFormat="1" hidden="1">
      <c r="A219" s="99" t="str">
        <f>Invoice!F222</f>
        <v>Exchange rate :</v>
      </c>
      <c r="B219" s="78">
        <f>Invoice!C222</f>
        <v>0</v>
      </c>
      <c r="C219" s="79">
        <f>Invoice!B222</f>
        <v>0</v>
      </c>
      <c r="D219" s="84">
        <f t="shared" si="8"/>
        <v>0</v>
      </c>
      <c r="E219" s="84">
        <f t="shared" si="9"/>
        <v>0</v>
      </c>
      <c r="F219" s="85">
        <f>Invoice!G222</f>
        <v>0</v>
      </c>
      <c r="G219" s="86">
        <f t="shared" si="10"/>
        <v>0</v>
      </c>
    </row>
    <row r="220" spans="1:7" s="83" customFormat="1" hidden="1">
      <c r="A220" s="99" t="str">
        <f>Invoice!F223</f>
        <v>Exchange rate :</v>
      </c>
      <c r="B220" s="78">
        <f>Invoice!C223</f>
        <v>0</v>
      </c>
      <c r="C220" s="79">
        <f>Invoice!B223</f>
        <v>0</v>
      </c>
      <c r="D220" s="84">
        <f t="shared" si="8"/>
        <v>0</v>
      </c>
      <c r="E220" s="84">
        <f t="shared" si="9"/>
        <v>0</v>
      </c>
      <c r="F220" s="85">
        <f>Invoice!G223</f>
        <v>0</v>
      </c>
      <c r="G220" s="86">
        <f t="shared" si="10"/>
        <v>0</v>
      </c>
    </row>
    <row r="221" spans="1:7" s="83" customFormat="1" hidden="1">
      <c r="A221" s="99" t="str">
        <f>Invoice!F224</f>
        <v>Exchange rate :</v>
      </c>
      <c r="B221" s="78">
        <f>Invoice!C224</f>
        <v>0</v>
      </c>
      <c r="C221" s="79">
        <f>Invoice!B224</f>
        <v>0</v>
      </c>
      <c r="D221" s="84">
        <f t="shared" si="8"/>
        <v>0</v>
      </c>
      <c r="E221" s="84">
        <f t="shared" si="9"/>
        <v>0</v>
      </c>
      <c r="F221" s="85">
        <f>Invoice!G224</f>
        <v>0</v>
      </c>
      <c r="G221" s="86">
        <f t="shared" si="10"/>
        <v>0</v>
      </c>
    </row>
    <row r="222" spans="1:7" s="83" customFormat="1" hidden="1">
      <c r="A222" s="99" t="str">
        <f>Invoice!F225</f>
        <v>Exchange rate :</v>
      </c>
      <c r="B222" s="78">
        <f>Invoice!C225</f>
        <v>0</v>
      </c>
      <c r="C222" s="79">
        <f>Invoice!B225</f>
        <v>0</v>
      </c>
      <c r="D222" s="84">
        <f t="shared" si="8"/>
        <v>0</v>
      </c>
      <c r="E222" s="84">
        <f t="shared" si="9"/>
        <v>0</v>
      </c>
      <c r="F222" s="85">
        <f>Invoice!G225</f>
        <v>0</v>
      </c>
      <c r="G222" s="86">
        <f t="shared" si="10"/>
        <v>0</v>
      </c>
    </row>
    <row r="223" spans="1:7" s="83" customFormat="1" hidden="1">
      <c r="A223" s="99" t="str">
        <f>Invoice!F226</f>
        <v>Exchange rate :</v>
      </c>
      <c r="B223" s="78">
        <f>Invoice!C226</f>
        <v>0</v>
      </c>
      <c r="C223" s="79">
        <f>Invoice!B226</f>
        <v>0</v>
      </c>
      <c r="D223" s="84">
        <f t="shared" si="8"/>
        <v>0</v>
      </c>
      <c r="E223" s="84">
        <f t="shared" si="9"/>
        <v>0</v>
      </c>
      <c r="F223" s="85">
        <f>Invoice!G226</f>
        <v>0</v>
      </c>
      <c r="G223" s="86">
        <f t="shared" si="10"/>
        <v>0</v>
      </c>
    </row>
    <row r="224" spans="1:7" s="83" customFormat="1" hidden="1">
      <c r="A224" s="99" t="str">
        <f>Invoice!F227</f>
        <v>Exchange rate :</v>
      </c>
      <c r="B224" s="78">
        <f>Invoice!C227</f>
        <v>0</v>
      </c>
      <c r="C224" s="79">
        <f>Invoice!B227</f>
        <v>0</v>
      </c>
      <c r="D224" s="84">
        <f t="shared" si="8"/>
        <v>0</v>
      </c>
      <c r="E224" s="84">
        <f t="shared" si="9"/>
        <v>0</v>
      </c>
      <c r="F224" s="85">
        <f>Invoice!G227</f>
        <v>0</v>
      </c>
      <c r="G224" s="86">
        <f t="shared" si="10"/>
        <v>0</v>
      </c>
    </row>
    <row r="225" spans="1:7" s="83" customFormat="1" hidden="1">
      <c r="A225" s="99" t="str">
        <f>Invoice!F228</f>
        <v>Exchange rate :</v>
      </c>
      <c r="B225" s="78">
        <f>Invoice!C228</f>
        <v>0</v>
      </c>
      <c r="C225" s="79">
        <f>Invoice!B228</f>
        <v>0</v>
      </c>
      <c r="D225" s="84">
        <f t="shared" si="8"/>
        <v>0</v>
      </c>
      <c r="E225" s="84">
        <f t="shared" si="9"/>
        <v>0</v>
      </c>
      <c r="F225" s="85">
        <f>Invoice!G228</f>
        <v>0</v>
      </c>
      <c r="G225" s="86">
        <f t="shared" si="10"/>
        <v>0</v>
      </c>
    </row>
    <row r="226" spans="1:7" s="83" customFormat="1" hidden="1">
      <c r="A226" s="99" t="str">
        <f>Invoice!F229</f>
        <v>Exchange rate :</v>
      </c>
      <c r="B226" s="78">
        <f>Invoice!C229</f>
        <v>0</v>
      </c>
      <c r="C226" s="79">
        <f>Invoice!B229</f>
        <v>0</v>
      </c>
      <c r="D226" s="84">
        <f t="shared" si="8"/>
        <v>0</v>
      </c>
      <c r="E226" s="84">
        <f t="shared" si="9"/>
        <v>0</v>
      </c>
      <c r="F226" s="85">
        <f>Invoice!G229</f>
        <v>0</v>
      </c>
      <c r="G226" s="86">
        <f t="shared" si="10"/>
        <v>0</v>
      </c>
    </row>
    <row r="227" spans="1:7" s="83" customFormat="1" hidden="1">
      <c r="A227" s="99" t="str">
        <f>Invoice!F230</f>
        <v>Exchange rate :</v>
      </c>
      <c r="B227" s="78">
        <f>Invoice!C230</f>
        <v>0</v>
      </c>
      <c r="C227" s="79">
        <f>Invoice!B230</f>
        <v>0</v>
      </c>
      <c r="D227" s="84">
        <f t="shared" si="8"/>
        <v>0</v>
      </c>
      <c r="E227" s="84">
        <f t="shared" si="9"/>
        <v>0</v>
      </c>
      <c r="F227" s="85">
        <f>Invoice!G230</f>
        <v>0</v>
      </c>
      <c r="G227" s="86">
        <f t="shared" si="10"/>
        <v>0</v>
      </c>
    </row>
    <row r="228" spans="1:7" s="83" customFormat="1" hidden="1">
      <c r="A228" s="99" t="str">
        <f>Invoice!F231</f>
        <v>Exchange rate :</v>
      </c>
      <c r="B228" s="78">
        <f>Invoice!C231</f>
        <v>0</v>
      </c>
      <c r="C228" s="79">
        <f>Invoice!B231</f>
        <v>0</v>
      </c>
      <c r="D228" s="84">
        <f t="shared" si="8"/>
        <v>0</v>
      </c>
      <c r="E228" s="84">
        <f t="shared" si="9"/>
        <v>0</v>
      </c>
      <c r="F228" s="85">
        <f>Invoice!G231</f>
        <v>0</v>
      </c>
      <c r="G228" s="86">
        <f t="shared" si="10"/>
        <v>0</v>
      </c>
    </row>
    <row r="229" spans="1:7" s="83" customFormat="1" hidden="1">
      <c r="A229" s="99" t="str">
        <f>Invoice!F232</f>
        <v>Exchange rate :</v>
      </c>
      <c r="B229" s="78">
        <f>Invoice!C232</f>
        <v>0</v>
      </c>
      <c r="C229" s="79">
        <f>Invoice!B232</f>
        <v>0</v>
      </c>
      <c r="D229" s="84">
        <f t="shared" si="8"/>
        <v>0</v>
      </c>
      <c r="E229" s="84">
        <f t="shared" si="9"/>
        <v>0</v>
      </c>
      <c r="F229" s="85">
        <f>Invoice!G232</f>
        <v>0</v>
      </c>
      <c r="G229" s="86">
        <f t="shared" si="10"/>
        <v>0</v>
      </c>
    </row>
    <row r="230" spans="1:7" s="83" customFormat="1" hidden="1">
      <c r="A230" s="99" t="str">
        <f>Invoice!F233</f>
        <v>Exchange rate :</v>
      </c>
      <c r="B230" s="78">
        <f>Invoice!C233</f>
        <v>0</v>
      </c>
      <c r="C230" s="79">
        <f>Invoice!B233</f>
        <v>0</v>
      </c>
      <c r="D230" s="84">
        <f t="shared" si="8"/>
        <v>0</v>
      </c>
      <c r="E230" s="84">
        <f t="shared" si="9"/>
        <v>0</v>
      </c>
      <c r="F230" s="85">
        <f>Invoice!G233</f>
        <v>0</v>
      </c>
      <c r="G230" s="86">
        <f t="shared" si="10"/>
        <v>0</v>
      </c>
    </row>
    <row r="231" spans="1:7" s="83" customFormat="1" hidden="1">
      <c r="A231" s="99" t="str">
        <f>Invoice!F234</f>
        <v>Exchange rate :</v>
      </c>
      <c r="B231" s="78">
        <f>Invoice!C234</f>
        <v>0</v>
      </c>
      <c r="C231" s="79">
        <f>Invoice!B234</f>
        <v>0</v>
      </c>
      <c r="D231" s="84">
        <f t="shared" si="8"/>
        <v>0</v>
      </c>
      <c r="E231" s="84">
        <f t="shared" si="9"/>
        <v>0</v>
      </c>
      <c r="F231" s="85">
        <f>Invoice!G234</f>
        <v>0</v>
      </c>
      <c r="G231" s="86">
        <f t="shared" si="10"/>
        <v>0</v>
      </c>
    </row>
    <row r="232" spans="1:7" s="83" customFormat="1" hidden="1">
      <c r="A232" s="99" t="str">
        <f>Invoice!F235</f>
        <v>Exchange rate :</v>
      </c>
      <c r="B232" s="78">
        <f>Invoice!C235</f>
        <v>0</v>
      </c>
      <c r="C232" s="79">
        <f>Invoice!B235</f>
        <v>0</v>
      </c>
      <c r="D232" s="84">
        <f t="shared" si="8"/>
        <v>0</v>
      </c>
      <c r="E232" s="84">
        <f t="shared" si="9"/>
        <v>0</v>
      </c>
      <c r="F232" s="85">
        <f>Invoice!G235</f>
        <v>0</v>
      </c>
      <c r="G232" s="86">
        <f t="shared" si="10"/>
        <v>0</v>
      </c>
    </row>
    <row r="233" spans="1:7" s="83" customFormat="1" hidden="1">
      <c r="A233" s="99" t="str">
        <f>Invoice!F236</f>
        <v>Exchange rate :</v>
      </c>
      <c r="B233" s="78">
        <f>Invoice!C236</f>
        <v>0</v>
      </c>
      <c r="C233" s="79">
        <f>Invoice!B236</f>
        <v>0</v>
      </c>
      <c r="D233" s="84">
        <f t="shared" si="8"/>
        <v>0</v>
      </c>
      <c r="E233" s="84">
        <f t="shared" si="9"/>
        <v>0</v>
      </c>
      <c r="F233" s="85">
        <f>Invoice!G236</f>
        <v>0</v>
      </c>
      <c r="G233" s="86">
        <f t="shared" si="10"/>
        <v>0</v>
      </c>
    </row>
    <row r="234" spans="1:7" s="83" customFormat="1" hidden="1">
      <c r="A234" s="99" t="str">
        <f>Invoice!F237</f>
        <v>Exchange rate :</v>
      </c>
      <c r="B234" s="78">
        <f>Invoice!C237</f>
        <v>0</v>
      </c>
      <c r="C234" s="79">
        <f>Invoice!B237</f>
        <v>0</v>
      </c>
      <c r="D234" s="84">
        <f t="shared" si="8"/>
        <v>0</v>
      </c>
      <c r="E234" s="84">
        <f t="shared" si="9"/>
        <v>0</v>
      </c>
      <c r="F234" s="85">
        <f>Invoice!G237</f>
        <v>0</v>
      </c>
      <c r="G234" s="86">
        <f t="shared" si="10"/>
        <v>0</v>
      </c>
    </row>
    <row r="235" spans="1:7" s="83" customFormat="1" hidden="1">
      <c r="A235" s="99" t="str">
        <f>Invoice!F238</f>
        <v>Exchange rate :</v>
      </c>
      <c r="B235" s="78">
        <f>Invoice!C238</f>
        <v>0</v>
      </c>
      <c r="C235" s="79">
        <f>Invoice!B238</f>
        <v>0</v>
      </c>
      <c r="D235" s="84">
        <f t="shared" si="8"/>
        <v>0</v>
      </c>
      <c r="E235" s="84">
        <f t="shared" si="9"/>
        <v>0</v>
      </c>
      <c r="F235" s="85">
        <f>Invoice!G238</f>
        <v>0</v>
      </c>
      <c r="G235" s="86">
        <f t="shared" si="10"/>
        <v>0</v>
      </c>
    </row>
    <row r="236" spans="1:7" s="83" customFormat="1" hidden="1">
      <c r="A236" s="99" t="str">
        <f>Invoice!F239</f>
        <v>Exchange rate :</v>
      </c>
      <c r="B236" s="78">
        <f>Invoice!C239</f>
        <v>0</v>
      </c>
      <c r="C236" s="79">
        <f>Invoice!B239</f>
        <v>0</v>
      </c>
      <c r="D236" s="84">
        <f t="shared" si="8"/>
        <v>0</v>
      </c>
      <c r="E236" s="84">
        <f t="shared" si="9"/>
        <v>0</v>
      </c>
      <c r="F236" s="85">
        <f>Invoice!G239</f>
        <v>0</v>
      </c>
      <c r="G236" s="86">
        <f t="shared" si="10"/>
        <v>0</v>
      </c>
    </row>
    <row r="237" spans="1:7" s="83" customFormat="1" hidden="1">
      <c r="A237" s="99" t="str">
        <f>Invoice!F240</f>
        <v>Exchange rate :</v>
      </c>
      <c r="B237" s="78">
        <f>Invoice!C240</f>
        <v>0</v>
      </c>
      <c r="C237" s="79">
        <f>Invoice!B240</f>
        <v>0</v>
      </c>
      <c r="D237" s="84">
        <f t="shared" si="8"/>
        <v>0</v>
      </c>
      <c r="E237" s="84">
        <f t="shared" si="9"/>
        <v>0</v>
      </c>
      <c r="F237" s="85">
        <f>Invoice!G240</f>
        <v>0</v>
      </c>
      <c r="G237" s="86">
        <f t="shared" si="10"/>
        <v>0</v>
      </c>
    </row>
    <row r="238" spans="1:7" s="83" customFormat="1" hidden="1">
      <c r="A238" s="99" t="str">
        <f>Invoice!F241</f>
        <v>Exchange rate :</v>
      </c>
      <c r="B238" s="78">
        <f>Invoice!C241</f>
        <v>0</v>
      </c>
      <c r="C238" s="79">
        <f>Invoice!B241</f>
        <v>0</v>
      </c>
      <c r="D238" s="84">
        <f t="shared" si="8"/>
        <v>0</v>
      </c>
      <c r="E238" s="84">
        <f t="shared" si="9"/>
        <v>0</v>
      </c>
      <c r="F238" s="85">
        <f>Invoice!G241</f>
        <v>0</v>
      </c>
      <c r="G238" s="86">
        <f t="shared" si="10"/>
        <v>0</v>
      </c>
    </row>
    <row r="239" spans="1:7" s="83" customFormat="1" hidden="1">
      <c r="A239" s="99" t="str">
        <f>Invoice!F242</f>
        <v>Exchange rate :</v>
      </c>
      <c r="B239" s="78">
        <f>Invoice!C242</f>
        <v>0</v>
      </c>
      <c r="C239" s="79">
        <f>Invoice!B242</f>
        <v>0</v>
      </c>
      <c r="D239" s="84">
        <f t="shared" si="8"/>
        <v>0</v>
      </c>
      <c r="E239" s="84">
        <f t="shared" si="9"/>
        <v>0</v>
      </c>
      <c r="F239" s="85">
        <f>Invoice!G242</f>
        <v>0</v>
      </c>
      <c r="G239" s="86">
        <f t="shared" si="10"/>
        <v>0</v>
      </c>
    </row>
    <row r="240" spans="1:7" s="83" customFormat="1" hidden="1">
      <c r="A240" s="99" t="str">
        <f>Invoice!F243</f>
        <v>Exchange rate :</v>
      </c>
      <c r="B240" s="78">
        <f>Invoice!C243</f>
        <v>0</v>
      </c>
      <c r="C240" s="79">
        <f>Invoice!B243</f>
        <v>0</v>
      </c>
      <c r="D240" s="84">
        <f t="shared" si="8"/>
        <v>0</v>
      </c>
      <c r="E240" s="84">
        <f t="shared" si="9"/>
        <v>0</v>
      </c>
      <c r="F240" s="85">
        <f>Invoice!G243</f>
        <v>0</v>
      </c>
      <c r="G240" s="86">
        <f t="shared" si="10"/>
        <v>0</v>
      </c>
    </row>
    <row r="241" spans="1:7" s="83" customFormat="1" hidden="1">
      <c r="A241" s="99" t="str">
        <f>Invoice!F244</f>
        <v>Exchange rate :</v>
      </c>
      <c r="B241" s="78">
        <f>Invoice!C244</f>
        <v>0</v>
      </c>
      <c r="C241" s="79">
        <f>Invoice!B244</f>
        <v>0</v>
      </c>
      <c r="D241" s="84">
        <f t="shared" si="8"/>
        <v>0</v>
      </c>
      <c r="E241" s="84">
        <f t="shared" si="9"/>
        <v>0</v>
      </c>
      <c r="F241" s="85">
        <f>Invoice!G244</f>
        <v>0</v>
      </c>
      <c r="G241" s="86">
        <f t="shared" si="10"/>
        <v>0</v>
      </c>
    </row>
    <row r="242" spans="1:7" s="83" customFormat="1" hidden="1">
      <c r="A242" s="99" t="str">
        <f>Invoice!F245</f>
        <v>Exchange rate :</v>
      </c>
      <c r="B242" s="78">
        <f>Invoice!C245</f>
        <v>0</v>
      </c>
      <c r="C242" s="79">
        <f>Invoice!B245</f>
        <v>0</v>
      </c>
      <c r="D242" s="84">
        <f t="shared" si="8"/>
        <v>0</v>
      </c>
      <c r="E242" s="84">
        <f t="shared" si="9"/>
        <v>0</v>
      </c>
      <c r="F242" s="85">
        <f>Invoice!G245</f>
        <v>0</v>
      </c>
      <c r="G242" s="86">
        <f t="shared" si="10"/>
        <v>0</v>
      </c>
    </row>
    <row r="243" spans="1:7" s="83" customFormat="1" hidden="1">
      <c r="A243" s="99" t="str">
        <f>Invoice!F246</f>
        <v>Exchange rate :</v>
      </c>
      <c r="B243" s="78">
        <f>Invoice!C246</f>
        <v>0</v>
      </c>
      <c r="C243" s="79">
        <f>Invoice!B246</f>
        <v>0</v>
      </c>
      <c r="D243" s="84">
        <f t="shared" si="8"/>
        <v>0</v>
      </c>
      <c r="E243" s="84">
        <f t="shared" si="9"/>
        <v>0</v>
      </c>
      <c r="F243" s="85">
        <f>Invoice!G246</f>
        <v>0</v>
      </c>
      <c r="G243" s="86">
        <f t="shared" si="10"/>
        <v>0</v>
      </c>
    </row>
    <row r="244" spans="1:7" s="83" customFormat="1" hidden="1">
      <c r="A244" s="99" t="str">
        <f>Invoice!F247</f>
        <v>Exchange rate :</v>
      </c>
      <c r="B244" s="78">
        <f>Invoice!C247</f>
        <v>0</v>
      </c>
      <c r="C244" s="79">
        <f>Invoice!B247</f>
        <v>0</v>
      </c>
      <c r="D244" s="84">
        <f t="shared" si="8"/>
        <v>0</v>
      </c>
      <c r="E244" s="84">
        <f t="shared" si="9"/>
        <v>0</v>
      </c>
      <c r="F244" s="85">
        <f>Invoice!G247</f>
        <v>0</v>
      </c>
      <c r="G244" s="86">
        <f t="shared" si="10"/>
        <v>0</v>
      </c>
    </row>
    <row r="245" spans="1:7" s="83" customFormat="1" hidden="1">
      <c r="A245" s="99" t="str">
        <f>Invoice!F248</f>
        <v>Exchange rate :</v>
      </c>
      <c r="B245" s="78">
        <f>Invoice!C248</f>
        <v>0</v>
      </c>
      <c r="C245" s="79">
        <f>Invoice!B248</f>
        <v>0</v>
      </c>
      <c r="D245" s="84">
        <f t="shared" si="8"/>
        <v>0</v>
      </c>
      <c r="E245" s="84">
        <f t="shared" si="9"/>
        <v>0</v>
      </c>
      <c r="F245" s="85">
        <f>Invoice!G248</f>
        <v>0</v>
      </c>
      <c r="G245" s="86">
        <f t="shared" si="10"/>
        <v>0</v>
      </c>
    </row>
    <row r="246" spans="1:7" s="83" customFormat="1" hidden="1">
      <c r="A246" s="99" t="str">
        <f>Invoice!F249</f>
        <v>Exchange rate :</v>
      </c>
      <c r="B246" s="78">
        <f>Invoice!C249</f>
        <v>0</v>
      </c>
      <c r="C246" s="79">
        <f>Invoice!B249</f>
        <v>0</v>
      </c>
      <c r="D246" s="84">
        <f t="shared" si="8"/>
        <v>0</v>
      </c>
      <c r="E246" s="84">
        <f t="shared" si="9"/>
        <v>0</v>
      </c>
      <c r="F246" s="85">
        <f>Invoice!G249</f>
        <v>0</v>
      </c>
      <c r="G246" s="86">
        <f t="shared" si="10"/>
        <v>0</v>
      </c>
    </row>
    <row r="247" spans="1:7" s="83" customFormat="1" hidden="1">
      <c r="A247" s="99" t="str">
        <f>Invoice!F250</f>
        <v>Exchange rate :</v>
      </c>
      <c r="B247" s="78">
        <f>Invoice!C250</f>
        <v>0</v>
      </c>
      <c r="C247" s="79">
        <f>Invoice!B250</f>
        <v>0</v>
      </c>
      <c r="D247" s="84">
        <f t="shared" si="8"/>
        <v>0</v>
      </c>
      <c r="E247" s="84">
        <f t="shared" si="9"/>
        <v>0</v>
      </c>
      <c r="F247" s="85">
        <f>Invoice!G250</f>
        <v>0</v>
      </c>
      <c r="G247" s="86">
        <f t="shared" si="10"/>
        <v>0</v>
      </c>
    </row>
    <row r="248" spans="1:7" s="83" customFormat="1" hidden="1">
      <c r="A248" s="99" t="str">
        <f>Invoice!F251</f>
        <v>Exchange rate :</v>
      </c>
      <c r="B248" s="78">
        <f>Invoice!C251</f>
        <v>0</v>
      </c>
      <c r="C248" s="79">
        <f>Invoice!B251</f>
        <v>0</v>
      </c>
      <c r="D248" s="84">
        <f t="shared" si="8"/>
        <v>0</v>
      </c>
      <c r="E248" s="84">
        <f t="shared" si="9"/>
        <v>0</v>
      </c>
      <c r="F248" s="85">
        <f>Invoice!G251</f>
        <v>0</v>
      </c>
      <c r="G248" s="86">
        <f t="shared" si="10"/>
        <v>0</v>
      </c>
    </row>
    <row r="249" spans="1:7" s="83" customFormat="1" hidden="1">
      <c r="A249" s="99" t="str">
        <f>Invoice!F252</f>
        <v>Exchange rate :</v>
      </c>
      <c r="B249" s="78">
        <f>Invoice!C252</f>
        <v>0</v>
      </c>
      <c r="C249" s="79">
        <f>Invoice!B252</f>
        <v>0</v>
      </c>
      <c r="D249" s="84">
        <f t="shared" si="8"/>
        <v>0</v>
      </c>
      <c r="E249" s="84">
        <f t="shared" si="9"/>
        <v>0</v>
      </c>
      <c r="F249" s="85">
        <f>Invoice!G252</f>
        <v>0</v>
      </c>
      <c r="G249" s="86">
        <f t="shared" si="10"/>
        <v>0</v>
      </c>
    </row>
    <row r="250" spans="1:7" s="83" customFormat="1" hidden="1">
      <c r="A250" s="99" t="str">
        <f>Invoice!F253</f>
        <v>Exchange rate :</v>
      </c>
      <c r="B250" s="78">
        <f>Invoice!C253</f>
        <v>0</v>
      </c>
      <c r="C250" s="79">
        <f>Invoice!B253</f>
        <v>0</v>
      </c>
      <c r="D250" s="84">
        <f t="shared" si="8"/>
        <v>0</v>
      </c>
      <c r="E250" s="84">
        <f t="shared" si="9"/>
        <v>0</v>
      </c>
      <c r="F250" s="85">
        <f>Invoice!G253</f>
        <v>0</v>
      </c>
      <c r="G250" s="86">
        <f t="shared" si="10"/>
        <v>0</v>
      </c>
    </row>
    <row r="251" spans="1:7" s="83" customFormat="1" hidden="1">
      <c r="A251" s="99" t="str">
        <f>Invoice!F254</f>
        <v>Exchange rate :</v>
      </c>
      <c r="B251" s="78">
        <f>Invoice!C254</f>
        <v>0</v>
      </c>
      <c r="C251" s="79">
        <f>Invoice!B254</f>
        <v>0</v>
      </c>
      <c r="D251" s="84">
        <f t="shared" si="8"/>
        <v>0</v>
      </c>
      <c r="E251" s="84">
        <f t="shared" si="9"/>
        <v>0</v>
      </c>
      <c r="F251" s="85">
        <f>Invoice!G254</f>
        <v>0</v>
      </c>
      <c r="G251" s="86">
        <f t="shared" si="10"/>
        <v>0</v>
      </c>
    </row>
    <row r="252" spans="1:7" s="83" customFormat="1" hidden="1">
      <c r="A252" s="99" t="str">
        <f>Invoice!F255</f>
        <v>Exchange rate :</v>
      </c>
      <c r="B252" s="78">
        <f>Invoice!C255</f>
        <v>0</v>
      </c>
      <c r="C252" s="79">
        <f>Invoice!B255</f>
        <v>0</v>
      </c>
      <c r="D252" s="84">
        <f t="shared" si="8"/>
        <v>0</v>
      </c>
      <c r="E252" s="84">
        <f t="shared" si="9"/>
        <v>0</v>
      </c>
      <c r="F252" s="85">
        <f>Invoice!G255</f>
        <v>0</v>
      </c>
      <c r="G252" s="86">
        <f t="shared" si="10"/>
        <v>0</v>
      </c>
    </row>
    <row r="253" spans="1:7" s="83" customFormat="1" hidden="1">
      <c r="A253" s="99" t="str">
        <f>Invoice!F256</f>
        <v>Exchange rate :</v>
      </c>
      <c r="B253" s="78">
        <f>Invoice!C256</f>
        <v>0</v>
      </c>
      <c r="C253" s="79">
        <f>Invoice!B256</f>
        <v>0</v>
      </c>
      <c r="D253" s="84">
        <f t="shared" si="8"/>
        <v>0</v>
      </c>
      <c r="E253" s="84">
        <f t="shared" si="9"/>
        <v>0</v>
      </c>
      <c r="F253" s="85">
        <f>Invoice!G256</f>
        <v>0</v>
      </c>
      <c r="G253" s="86">
        <f t="shared" si="10"/>
        <v>0</v>
      </c>
    </row>
    <row r="254" spans="1:7" s="83" customFormat="1" hidden="1">
      <c r="A254" s="99" t="str">
        <f>Invoice!F257</f>
        <v>Exchange rate :</v>
      </c>
      <c r="B254" s="78">
        <f>Invoice!C257</f>
        <v>0</v>
      </c>
      <c r="C254" s="79">
        <f>Invoice!B257</f>
        <v>0</v>
      </c>
      <c r="D254" s="84">
        <f t="shared" si="8"/>
        <v>0</v>
      </c>
      <c r="E254" s="84">
        <f t="shared" si="9"/>
        <v>0</v>
      </c>
      <c r="F254" s="85">
        <f>Invoice!G257</f>
        <v>0</v>
      </c>
      <c r="G254" s="86">
        <f t="shared" si="10"/>
        <v>0</v>
      </c>
    </row>
    <row r="255" spans="1:7" s="83" customFormat="1" hidden="1">
      <c r="A255" s="99" t="str">
        <f>Invoice!F258</f>
        <v>Exchange rate :</v>
      </c>
      <c r="B255" s="78">
        <f>Invoice!C258</f>
        <v>0</v>
      </c>
      <c r="C255" s="79">
        <f>Invoice!B258</f>
        <v>0</v>
      </c>
      <c r="D255" s="84">
        <f t="shared" si="8"/>
        <v>0</v>
      </c>
      <c r="E255" s="84">
        <f t="shared" si="9"/>
        <v>0</v>
      </c>
      <c r="F255" s="85">
        <f>Invoice!G258</f>
        <v>0</v>
      </c>
      <c r="G255" s="86">
        <f t="shared" si="10"/>
        <v>0</v>
      </c>
    </row>
    <row r="256" spans="1:7" s="83" customFormat="1" hidden="1">
      <c r="A256" s="99" t="str">
        <f>Invoice!F259</f>
        <v>Exchange rate :</v>
      </c>
      <c r="B256" s="78">
        <f>Invoice!C259</f>
        <v>0</v>
      </c>
      <c r="C256" s="79">
        <f>Invoice!B259</f>
        <v>0</v>
      </c>
      <c r="D256" s="84">
        <f t="shared" si="8"/>
        <v>0</v>
      </c>
      <c r="E256" s="84">
        <f t="shared" si="9"/>
        <v>0</v>
      </c>
      <c r="F256" s="85">
        <f>Invoice!G259</f>
        <v>0</v>
      </c>
      <c r="G256" s="86">
        <f t="shared" si="10"/>
        <v>0</v>
      </c>
    </row>
    <row r="257" spans="1:7" s="83" customFormat="1" hidden="1">
      <c r="A257" s="99" t="str">
        <f>Invoice!F260</f>
        <v>Exchange rate :</v>
      </c>
      <c r="B257" s="78">
        <f>Invoice!C260</f>
        <v>0</v>
      </c>
      <c r="C257" s="79">
        <f>Invoice!B260</f>
        <v>0</v>
      </c>
      <c r="D257" s="84">
        <f t="shared" ref="D257:D320" si="11">F257/$D$14</f>
        <v>0</v>
      </c>
      <c r="E257" s="84">
        <f t="shared" ref="E257:E320" si="12">G257/$D$14</f>
        <v>0</v>
      </c>
      <c r="F257" s="85">
        <f>Invoice!G260</f>
        <v>0</v>
      </c>
      <c r="G257" s="86">
        <f t="shared" ref="G257:G320" si="13">C257*F257</f>
        <v>0</v>
      </c>
    </row>
    <row r="258" spans="1:7" s="83" customFormat="1" hidden="1">
      <c r="A258" s="99" t="str">
        <f>Invoice!F261</f>
        <v>Exchange rate :</v>
      </c>
      <c r="B258" s="78">
        <f>Invoice!C261</f>
        <v>0</v>
      </c>
      <c r="C258" s="79">
        <f>Invoice!B261</f>
        <v>0</v>
      </c>
      <c r="D258" s="84">
        <f t="shared" si="11"/>
        <v>0</v>
      </c>
      <c r="E258" s="84">
        <f t="shared" si="12"/>
        <v>0</v>
      </c>
      <c r="F258" s="85">
        <f>Invoice!G261</f>
        <v>0</v>
      </c>
      <c r="G258" s="86">
        <f t="shared" si="13"/>
        <v>0</v>
      </c>
    </row>
    <row r="259" spans="1:7" s="83" customFormat="1" hidden="1">
      <c r="A259" s="99" t="str">
        <f>Invoice!F262</f>
        <v>Exchange rate :</v>
      </c>
      <c r="B259" s="78">
        <f>Invoice!C262</f>
        <v>0</v>
      </c>
      <c r="C259" s="79">
        <f>Invoice!B262</f>
        <v>0</v>
      </c>
      <c r="D259" s="84">
        <f t="shared" si="11"/>
        <v>0</v>
      </c>
      <c r="E259" s="84">
        <f t="shared" si="12"/>
        <v>0</v>
      </c>
      <c r="F259" s="85">
        <f>Invoice!G262</f>
        <v>0</v>
      </c>
      <c r="G259" s="86">
        <f t="shared" si="13"/>
        <v>0</v>
      </c>
    </row>
    <row r="260" spans="1:7" s="83" customFormat="1" hidden="1">
      <c r="A260" s="99" t="str">
        <f>Invoice!F263</f>
        <v>Exchange rate :</v>
      </c>
      <c r="B260" s="78">
        <f>Invoice!C263</f>
        <v>0</v>
      </c>
      <c r="C260" s="79">
        <f>Invoice!B263</f>
        <v>0</v>
      </c>
      <c r="D260" s="84">
        <f t="shared" si="11"/>
        <v>0</v>
      </c>
      <c r="E260" s="84">
        <f t="shared" si="12"/>
        <v>0</v>
      </c>
      <c r="F260" s="85">
        <f>Invoice!G263</f>
        <v>0</v>
      </c>
      <c r="G260" s="86">
        <f t="shared" si="13"/>
        <v>0</v>
      </c>
    </row>
    <row r="261" spans="1:7" s="83" customFormat="1" hidden="1">
      <c r="A261" s="99" t="str">
        <f>Invoice!F264</f>
        <v>Exchange rate :</v>
      </c>
      <c r="B261" s="78">
        <f>Invoice!C264</f>
        <v>0</v>
      </c>
      <c r="C261" s="79">
        <f>Invoice!B264</f>
        <v>0</v>
      </c>
      <c r="D261" s="84">
        <f t="shared" si="11"/>
        <v>0</v>
      </c>
      <c r="E261" s="84">
        <f t="shared" si="12"/>
        <v>0</v>
      </c>
      <c r="F261" s="85">
        <f>Invoice!G264</f>
        <v>0</v>
      </c>
      <c r="G261" s="86">
        <f t="shared" si="13"/>
        <v>0</v>
      </c>
    </row>
    <row r="262" spans="1:7" s="83" customFormat="1" hidden="1">
      <c r="A262" s="99" t="str">
        <f>Invoice!F265</f>
        <v>Exchange rate :</v>
      </c>
      <c r="B262" s="78">
        <f>Invoice!C265</f>
        <v>0</v>
      </c>
      <c r="C262" s="79">
        <f>Invoice!B265</f>
        <v>0</v>
      </c>
      <c r="D262" s="84">
        <f t="shared" si="11"/>
        <v>0</v>
      </c>
      <c r="E262" s="84">
        <f t="shared" si="12"/>
        <v>0</v>
      </c>
      <c r="F262" s="85">
        <f>Invoice!G265</f>
        <v>0</v>
      </c>
      <c r="G262" s="86">
        <f t="shared" si="13"/>
        <v>0</v>
      </c>
    </row>
    <row r="263" spans="1:7" s="83" customFormat="1" hidden="1">
      <c r="A263" s="99" t="str">
        <f>Invoice!F266</f>
        <v>Exchange rate :</v>
      </c>
      <c r="B263" s="78">
        <f>Invoice!C266</f>
        <v>0</v>
      </c>
      <c r="C263" s="79">
        <f>Invoice!B266</f>
        <v>0</v>
      </c>
      <c r="D263" s="84">
        <f t="shared" si="11"/>
        <v>0</v>
      </c>
      <c r="E263" s="84">
        <f t="shared" si="12"/>
        <v>0</v>
      </c>
      <c r="F263" s="85">
        <f>Invoice!G266</f>
        <v>0</v>
      </c>
      <c r="G263" s="86">
        <f t="shared" si="13"/>
        <v>0</v>
      </c>
    </row>
    <row r="264" spans="1:7" s="83" customFormat="1" hidden="1">
      <c r="A264" s="99" t="str">
        <f>Invoice!F267</f>
        <v>Exchange rate :</v>
      </c>
      <c r="B264" s="78">
        <f>Invoice!C267</f>
        <v>0</v>
      </c>
      <c r="C264" s="79">
        <f>Invoice!B267</f>
        <v>0</v>
      </c>
      <c r="D264" s="84">
        <f t="shared" si="11"/>
        <v>0</v>
      </c>
      <c r="E264" s="84">
        <f t="shared" si="12"/>
        <v>0</v>
      </c>
      <c r="F264" s="85">
        <f>Invoice!G267</f>
        <v>0</v>
      </c>
      <c r="G264" s="86">
        <f t="shared" si="13"/>
        <v>0</v>
      </c>
    </row>
    <row r="265" spans="1:7" s="83" customFormat="1" hidden="1">
      <c r="A265" s="99" t="str">
        <f>Invoice!F268</f>
        <v>Exchange rate :</v>
      </c>
      <c r="B265" s="78">
        <f>Invoice!C268</f>
        <v>0</v>
      </c>
      <c r="C265" s="79">
        <f>Invoice!B268</f>
        <v>0</v>
      </c>
      <c r="D265" s="84">
        <f t="shared" si="11"/>
        <v>0</v>
      </c>
      <c r="E265" s="84">
        <f t="shared" si="12"/>
        <v>0</v>
      </c>
      <c r="F265" s="85">
        <f>Invoice!G268</f>
        <v>0</v>
      </c>
      <c r="G265" s="86">
        <f t="shared" si="13"/>
        <v>0</v>
      </c>
    </row>
    <row r="266" spans="1:7" s="83" customFormat="1" hidden="1">
      <c r="A266" s="99" t="str">
        <f>Invoice!F269</f>
        <v>Exchange rate :</v>
      </c>
      <c r="B266" s="78">
        <f>Invoice!C269</f>
        <v>0</v>
      </c>
      <c r="C266" s="79">
        <f>Invoice!B269</f>
        <v>0</v>
      </c>
      <c r="D266" s="84">
        <f t="shared" si="11"/>
        <v>0</v>
      </c>
      <c r="E266" s="84">
        <f t="shared" si="12"/>
        <v>0</v>
      </c>
      <c r="F266" s="85">
        <f>Invoice!G269</f>
        <v>0</v>
      </c>
      <c r="G266" s="86">
        <f t="shared" si="13"/>
        <v>0</v>
      </c>
    </row>
    <row r="267" spans="1:7" s="83" customFormat="1" hidden="1">
      <c r="A267" s="99" t="str">
        <f>Invoice!F270</f>
        <v>Exchange rate :</v>
      </c>
      <c r="B267" s="78">
        <f>Invoice!C270</f>
        <v>0</v>
      </c>
      <c r="C267" s="79">
        <f>Invoice!B270</f>
        <v>0</v>
      </c>
      <c r="D267" s="84">
        <f t="shared" si="11"/>
        <v>0</v>
      </c>
      <c r="E267" s="84">
        <f t="shared" si="12"/>
        <v>0</v>
      </c>
      <c r="F267" s="85">
        <f>Invoice!G270</f>
        <v>0</v>
      </c>
      <c r="G267" s="86">
        <f t="shared" si="13"/>
        <v>0</v>
      </c>
    </row>
    <row r="268" spans="1:7" s="83" customFormat="1" hidden="1">
      <c r="A268" s="99" t="str">
        <f>Invoice!F271</f>
        <v>Exchange rate :</v>
      </c>
      <c r="B268" s="78">
        <f>Invoice!C271</f>
        <v>0</v>
      </c>
      <c r="C268" s="79">
        <f>Invoice!B271</f>
        <v>0</v>
      </c>
      <c r="D268" s="84">
        <f t="shared" si="11"/>
        <v>0</v>
      </c>
      <c r="E268" s="84">
        <f t="shared" si="12"/>
        <v>0</v>
      </c>
      <c r="F268" s="85">
        <f>Invoice!G271</f>
        <v>0</v>
      </c>
      <c r="G268" s="86">
        <f t="shared" si="13"/>
        <v>0</v>
      </c>
    </row>
    <row r="269" spans="1:7" s="83" customFormat="1" hidden="1">
      <c r="A269" s="99" t="str">
        <f>Invoice!F272</f>
        <v>Exchange rate :</v>
      </c>
      <c r="B269" s="78">
        <f>Invoice!C272</f>
        <v>0</v>
      </c>
      <c r="C269" s="79">
        <f>Invoice!B272</f>
        <v>0</v>
      </c>
      <c r="D269" s="84">
        <f t="shared" si="11"/>
        <v>0</v>
      </c>
      <c r="E269" s="84">
        <f t="shared" si="12"/>
        <v>0</v>
      </c>
      <c r="F269" s="85">
        <f>Invoice!G272</f>
        <v>0</v>
      </c>
      <c r="G269" s="86">
        <f t="shared" si="13"/>
        <v>0</v>
      </c>
    </row>
    <row r="270" spans="1:7" s="83" customFormat="1" hidden="1">
      <c r="A270" s="99" t="str">
        <f>Invoice!F273</f>
        <v>Exchange rate :</v>
      </c>
      <c r="B270" s="78">
        <f>Invoice!C273</f>
        <v>0</v>
      </c>
      <c r="C270" s="79">
        <f>Invoice!B273</f>
        <v>0</v>
      </c>
      <c r="D270" s="84">
        <f t="shared" si="11"/>
        <v>0</v>
      </c>
      <c r="E270" s="84">
        <f t="shared" si="12"/>
        <v>0</v>
      </c>
      <c r="F270" s="85">
        <f>Invoice!G273</f>
        <v>0</v>
      </c>
      <c r="G270" s="86">
        <f t="shared" si="13"/>
        <v>0</v>
      </c>
    </row>
    <row r="271" spans="1:7" s="83" customFormat="1" hidden="1">
      <c r="A271" s="99" t="str">
        <f>Invoice!F274</f>
        <v>Exchange rate :</v>
      </c>
      <c r="B271" s="78">
        <f>Invoice!C274</f>
        <v>0</v>
      </c>
      <c r="C271" s="79">
        <f>Invoice!B274</f>
        <v>0</v>
      </c>
      <c r="D271" s="84">
        <f t="shared" si="11"/>
        <v>0</v>
      </c>
      <c r="E271" s="84">
        <f t="shared" si="12"/>
        <v>0</v>
      </c>
      <c r="F271" s="85">
        <f>Invoice!G274</f>
        <v>0</v>
      </c>
      <c r="G271" s="86">
        <f t="shared" si="13"/>
        <v>0</v>
      </c>
    </row>
    <row r="272" spans="1:7" s="83" customFormat="1" hidden="1">
      <c r="A272" s="99" t="str">
        <f>Invoice!F275</f>
        <v>Exchange rate :</v>
      </c>
      <c r="B272" s="78">
        <f>Invoice!C275</f>
        <v>0</v>
      </c>
      <c r="C272" s="79">
        <f>Invoice!B275</f>
        <v>0</v>
      </c>
      <c r="D272" s="84">
        <f t="shared" si="11"/>
        <v>0</v>
      </c>
      <c r="E272" s="84">
        <f t="shared" si="12"/>
        <v>0</v>
      </c>
      <c r="F272" s="85">
        <f>Invoice!G275</f>
        <v>0</v>
      </c>
      <c r="G272" s="86">
        <f t="shared" si="13"/>
        <v>0</v>
      </c>
    </row>
    <row r="273" spans="1:7" s="83" customFormat="1" hidden="1">
      <c r="A273" s="99" t="str">
        <f>Invoice!F276</f>
        <v>Exchange rate :</v>
      </c>
      <c r="B273" s="78">
        <f>Invoice!C276</f>
        <v>0</v>
      </c>
      <c r="C273" s="79">
        <f>Invoice!B276</f>
        <v>0</v>
      </c>
      <c r="D273" s="84">
        <f t="shared" si="11"/>
        <v>0</v>
      </c>
      <c r="E273" s="84">
        <f t="shared" si="12"/>
        <v>0</v>
      </c>
      <c r="F273" s="85">
        <f>Invoice!G276</f>
        <v>0</v>
      </c>
      <c r="G273" s="86">
        <f t="shared" si="13"/>
        <v>0</v>
      </c>
    </row>
    <row r="274" spans="1:7" s="83" customFormat="1" hidden="1">
      <c r="A274" s="99" t="str">
        <f>Invoice!F277</f>
        <v>Exchange rate :</v>
      </c>
      <c r="B274" s="78">
        <f>Invoice!C277</f>
        <v>0</v>
      </c>
      <c r="C274" s="79">
        <f>Invoice!B277</f>
        <v>0</v>
      </c>
      <c r="D274" s="84">
        <f t="shared" si="11"/>
        <v>0</v>
      </c>
      <c r="E274" s="84">
        <f t="shared" si="12"/>
        <v>0</v>
      </c>
      <c r="F274" s="85">
        <f>Invoice!G277</f>
        <v>0</v>
      </c>
      <c r="G274" s="86">
        <f t="shared" si="13"/>
        <v>0</v>
      </c>
    </row>
    <row r="275" spans="1:7" s="83" customFormat="1" hidden="1">
      <c r="A275" s="99" t="str">
        <f>Invoice!F278</f>
        <v>Exchange rate :</v>
      </c>
      <c r="B275" s="78">
        <f>Invoice!C278</f>
        <v>0</v>
      </c>
      <c r="C275" s="79">
        <f>Invoice!B278</f>
        <v>0</v>
      </c>
      <c r="D275" s="84">
        <f t="shared" si="11"/>
        <v>0</v>
      </c>
      <c r="E275" s="84">
        <f t="shared" si="12"/>
        <v>0</v>
      </c>
      <c r="F275" s="85">
        <f>Invoice!G278</f>
        <v>0</v>
      </c>
      <c r="G275" s="86">
        <f t="shared" si="13"/>
        <v>0</v>
      </c>
    </row>
    <row r="276" spans="1:7" s="83" customFormat="1" hidden="1">
      <c r="A276" s="99" t="str">
        <f>Invoice!F279</f>
        <v>Exchange rate :</v>
      </c>
      <c r="B276" s="78">
        <f>Invoice!C279</f>
        <v>0</v>
      </c>
      <c r="C276" s="79">
        <f>Invoice!B279</f>
        <v>0</v>
      </c>
      <c r="D276" s="84">
        <f t="shared" si="11"/>
        <v>0</v>
      </c>
      <c r="E276" s="84">
        <f t="shared" si="12"/>
        <v>0</v>
      </c>
      <c r="F276" s="85">
        <f>Invoice!G279</f>
        <v>0</v>
      </c>
      <c r="G276" s="86">
        <f t="shared" si="13"/>
        <v>0</v>
      </c>
    </row>
    <row r="277" spans="1:7" s="83" customFormat="1" hidden="1">
      <c r="A277" s="99" t="str">
        <f>Invoice!F280</f>
        <v>Exchange rate :</v>
      </c>
      <c r="B277" s="78">
        <f>Invoice!C280</f>
        <v>0</v>
      </c>
      <c r="C277" s="79">
        <f>Invoice!B280</f>
        <v>0</v>
      </c>
      <c r="D277" s="84">
        <f t="shared" si="11"/>
        <v>0</v>
      </c>
      <c r="E277" s="84">
        <f t="shared" si="12"/>
        <v>0</v>
      </c>
      <c r="F277" s="85">
        <f>Invoice!G280</f>
        <v>0</v>
      </c>
      <c r="G277" s="86">
        <f t="shared" si="13"/>
        <v>0</v>
      </c>
    </row>
    <row r="278" spans="1:7" s="83" customFormat="1" hidden="1">
      <c r="A278" s="99" t="str">
        <f>Invoice!F281</f>
        <v>Exchange rate :</v>
      </c>
      <c r="B278" s="78">
        <f>Invoice!C281</f>
        <v>0</v>
      </c>
      <c r="C278" s="79">
        <f>Invoice!B281</f>
        <v>0</v>
      </c>
      <c r="D278" s="84">
        <f t="shared" si="11"/>
        <v>0</v>
      </c>
      <c r="E278" s="84">
        <f t="shared" si="12"/>
        <v>0</v>
      </c>
      <c r="F278" s="85">
        <f>Invoice!G281</f>
        <v>0</v>
      </c>
      <c r="G278" s="86">
        <f t="shared" si="13"/>
        <v>0</v>
      </c>
    </row>
    <row r="279" spans="1:7" s="83" customFormat="1" hidden="1">
      <c r="A279" s="99" t="str">
        <f>Invoice!F282</f>
        <v>Exchange rate :</v>
      </c>
      <c r="B279" s="78">
        <f>Invoice!C282</f>
        <v>0</v>
      </c>
      <c r="C279" s="79">
        <f>Invoice!B282</f>
        <v>0</v>
      </c>
      <c r="D279" s="84">
        <f t="shared" si="11"/>
        <v>0</v>
      </c>
      <c r="E279" s="84">
        <f t="shared" si="12"/>
        <v>0</v>
      </c>
      <c r="F279" s="85">
        <f>Invoice!G282</f>
        <v>0</v>
      </c>
      <c r="G279" s="86">
        <f t="shared" si="13"/>
        <v>0</v>
      </c>
    </row>
    <row r="280" spans="1:7" s="83" customFormat="1" hidden="1">
      <c r="A280" s="99" t="str">
        <f>Invoice!F283</f>
        <v>Exchange rate :</v>
      </c>
      <c r="B280" s="78">
        <f>Invoice!C283</f>
        <v>0</v>
      </c>
      <c r="C280" s="79">
        <f>Invoice!B283</f>
        <v>0</v>
      </c>
      <c r="D280" s="84">
        <f t="shared" si="11"/>
        <v>0</v>
      </c>
      <c r="E280" s="84">
        <f t="shared" si="12"/>
        <v>0</v>
      </c>
      <c r="F280" s="85">
        <f>Invoice!G283</f>
        <v>0</v>
      </c>
      <c r="G280" s="86">
        <f t="shared" si="13"/>
        <v>0</v>
      </c>
    </row>
    <row r="281" spans="1:7" s="83" customFormat="1" hidden="1">
      <c r="A281" s="99" t="str">
        <f>Invoice!F284</f>
        <v>Exchange rate :</v>
      </c>
      <c r="B281" s="78">
        <f>Invoice!C284</f>
        <v>0</v>
      </c>
      <c r="C281" s="79">
        <f>Invoice!B284</f>
        <v>0</v>
      </c>
      <c r="D281" s="84">
        <f t="shared" si="11"/>
        <v>0</v>
      </c>
      <c r="E281" s="84">
        <f t="shared" si="12"/>
        <v>0</v>
      </c>
      <c r="F281" s="85">
        <f>Invoice!G284</f>
        <v>0</v>
      </c>
      <c r="G281" s="86">
        <f t="shared" si="13"/>
        <v>0</v>
      </c>
    </row>
    <row r="282" spans="1:7" s="83" customFormat="1" hidden="1">
      <c r="A282" s="99" t="str">
        <f>Invoice!F285</f>
        <v>Exchange rate :</v>
      </c>
      <c r="B282" s="78">
        <f>Invoice!C285</f>
        <v>0</v>
      </c>
      <c r="C282" s="79">
        <f>Invoice!B285</f>
        <v>0</v>
      </c>
      <c r="D282" s="84">
        <f t="shared" si="11"/>
        <v>0</v>
      </c>
      <c r="E282" s="84">
        <f t="shared" si="12"/>
        <v>0</v>
      </c>
      <c r="F282" s="85">
        <f>Invoice!G285</f>
        <v>0</v>
      </c>
      <c r="G282" s="86">
        <f t="shared" si="13"/>
        <v>0</v>
      </c>
    </row>
    <row r="283" spans="1:7" s="83" customFormat="1" hidden="1">
      <c r="A283" s="99" t="str">
        <f>Invoice!F286</f>
        <v>Exchange rate :</v>
      </c>
      <c r="B283" s="78">
        <f>Invoice!C286</f>
        <v>0</v>
      </c>
      <c r="C283" s="79">
        <f>Invoice!B286</f>
        <v>0</v>
      </c>
      <c r="D283" s="84">
        <f t="shared" si="11"/>
        <v>0</v>
      </c>
      <c r="E283" s="84">
        <f t="shared" si="12"/>
        <v>0</v>
      </c>
      <c r="F283" s="85">
        <f>Invoice!G286</f>
        <v>0</v>
      </c>
      <c r="G283" s="86">
        <f t="shared" si="13"/>
        <v>0</v>
      </c>
    </row>
    <row r="284" spans="1:7" s="83" customFormat="1" hidden="1">
      <c r="A284" s="99" t="str">
        <f>Invoice!F287</f>
        <v>Exchange rate :</v>
      </c>
      <c r="B284" s="78">
        <f>Invoice!C287</f>
        <v>0</v>
      </c>
      <c r="C284" s="79">
        <f>Invoice!B287</f>
        <v>0</v>
      </c>
      <c r="D284" s="84">
        <f t="shared" si="11"/>
        <v>0</v>
      </c>
      <c r="E284" s="84">
        <f t="shared" si="12"/>
        <v>0</v>
      </c>
      <c r="F284" s="85">
        <f>Invoice!G287</f>
        <v>0</v>
      </c>
      <c r="G284" s="86">
        <f t="shared" si="13"/>
        <v>0</v>
      </c>
    </row>
    <row r="285" spans="1:7" s="83" customFormat="1" hidden="1">
      <c r="A285" s="99" t="str">
        <f>Invoice!F288</f>
        <v>Exchange rate :</v>
      </c>
      <c r="B285" s="78">
        <f>Invoice!C288</f>
        <v>0</v>
      </c>
      <c r="C285" s="79">
        <f>Invoice!B288</f>
        <v>0</v>
      </c>
      <c r="D285" s="84">
        <f t="shared" si="11"/>
        <v>0</v>
      </c>
      <c r="E285" s="84">
        <f t="shared" si="12"/>
        <v>0</v>
      </c>
      <c r="F285" s="85">
        <f>Invoice!G288</f>
        <v>0</v>
      </c>
      <c r="G285" s="86">
        <f t="shared" si="13"/>
        <v>0</v>
      </c>
    </row>
    <row r="286" spans="1:7" s="83" customFormat="1" hidden="1">
      <c r="A286" s="99" t="str">
        <f>Invoice!F289</f>
        <v>Exchange rate :</v>
      </c>
      <c r="B286" s="78">
        <f>Invoice!C289</f>
        <v>0</v>
      </c>
      <c r="C286" s="79">
        <f>Invoice!B289</f>
        <v>0</v>
      </c>
      <c r="D286" s="84">
        <f t="shared" si="11"/>
        <v>0</v>
      </c>
      <c r="E286" s="84">
        <f t="shared" si="12"/>
        <v>0</v>
      </c>
      <c r="F286" s="85">
        <f>Invoice!G289</f>
        <v>0</v>
      </c>
      <c r="G286" s="86">
        <f t="shared" si="13"/>
        <v>0</v>
      </c>
    </row>
    <row r="287" spans="1:7" s="83" customFormat="1" hidden="1">
      <c r="A287" s="99" t="str">
        <f>Invoice!F290</f>
        <v>Exchange rate :</v>
      </c>
      <c r="B287" s="78">
        <f>Invoice!C290</f>
        <v>0</v>
      </c>
      <c r="C287" s="79">
        <f>Invoice!B290</f>
        <v>0</v>
      </c>
      <c r="D287" s="84">
        <f t="shared" si="11"/>
        <v>0</v>
      </c>
      <c r="E287" s="84">
        <f t="shared" si="12"/>
        <v>0</v>
      </c>
      <c r="F287" s="85">
        <f>Invoice!G290</f>
        <v>0</v>
      </c>
      <c r="G287" s="86">
        <f t="shared" si="13"/>
        <v>0</v>
      </c>
    </row>
    <row r="288" spans="1:7" s="83" customFormat="1" hidden="1">
      <c r="A288" s="99" t="str">
        <f>Invoice!F291</f>
        <v>Exchange rate :</v>
      </c>
      <c r="B288" s="78">
        <f>Invoice!C291</f>
        <v>0</v>
      </c>
      <c r="C288" s="79">
        <f>Invoice!B291</f>
        <v>0</v>
      </c>
      <c r="D288" s="84">
        <f t="shared" si="11"/>
        <v>0</v>
      </c>
      <c r="E288" s="84">
        <f t="shared" si="12"/>
        <v>0</v>
      </c>
      <c r="F288" s="85">
        <f>Invoice!G291</f>
        <v>0</v>
      </c>
      <c r="G288" s="86">
        <f t="shared" si="13"/>
        <v>0</v>
      </c>
    </row>
    <row r="289" spans="1:7" s="83" customFormat="1" hidden="1">
      <c r="A289" s="99" t="str">
        <f>Invoice!F292</f>
        <v>Exchange rate :</v>
      </c>
      <c r="B289" s="78">
        <f>Invoice!C292</f>
        <v>0</v>
      </c>
      <c r="C289" s="79">
        <f>Invoice!B292</f>
        <v>0</v>
      </c>
      <c r="D289" s="84">
        <f t="shared" si="11"/>
        <v>0</v>
      </c>
      <c r="E289" s="84">
        <f t="shared" si="12"/>
        <v>0</v>
      </c>
      <c r="F289" s="85">
        <f>Invoice!G292</f>
        <v>0</v>
      </c>
      <c r="G289" s="86">
        <f t="shared" si="13"/>
        <v>0</v>
      </c>
    </row>
    <row r="290" spans="1:7" s="83" customFormat="1" hidden="1">
      <c r="A290" s="99" t="str">
        <f>Invoice!F293</f>
        <v>Exchange rate :</v>
      </c>
      <c r="B290" s="78">
        <f>Invoice!C293</f>
        <v>0</v>
      </c>
      <c r="C290" s="79">
        <f>Invoice!B293</f>
        <v>0</v>
      </c>
      <c r="D290" s="84">
        <f t="shared" si="11"/>
        <v>0</v>
      </c>
      <c r="E290" s="84">
        <f t="shared" si="12"/>
        <v>0</v>
      </c>
      <c r="F290" s="85">
        <f>Invoice!G293</f>
        <v>0</v>
      </c>
      <c r="G290" s="86">
        <f t="shared" si="13"/>
        <v>0</v>
      </c>
    </row>
    <row r="291" spans="1:7" s="83" customFormat="1" hidden="1">
      <c r="A291" s="99" t="str">
        <f>Invoice!F294</f>
        <v>Exchange rate :</v>
      </c>
      <c r="B291" s="78">
        <f>Invoice!C294</f>
        <v>0</v>
      </c>
      <c r="C291" s="79">
        <f>Invoice!B294</f>
        <v>0</v>
      </c>
      <c r="D291" s="84">
        <f t="shared" si="11"/>
        <v>0</v>
      </c>
      <c r="E291" s="84">
        <f t="shared" si="12"/>
        <v>0</v>
      </c>
      <c r="F291" s="85">
        <f>Invoice!G294</f>
        <v>0</v>
      </c>
      <c r="G291" s="86">
        <f t="shared" si="13"/>
        <v>0</v>
      </c>
    </row>
    <row r="292" spans="1:7" s="83" customFormat="1" hidden="1">
      <c r="A292" s="99" t="str">
        <f>Invoice!F295</f>
        <v>Exchange rate :</v>
      </c>
      <c r="B292" s="78">
        <f>Invoice!C295</f>
        <v>0</v>
      </c>
      <c r="C292" s="79">
        <f>Invoice!B295</f>
        <v>0</v>
      </c>
      <c r="D292" s="84">
        <f t="shared" si="11"/>
        <v>0</v>
      </c>
      <c r="E292" s="84">
        <f t="shared" si="12"/>
        <v>0</v>
      </c>
      <c r="F292" s="85">
        <f>Invoice!G295</f>
        <v>0</v>
      </c>
      <c r="G292" s="86">
        <f t="shared" si="13"/>
        <v>0</v>
      </c>
    </row>
    <row r="293" spans="1:7" s="83" customFormat="1" hidden="1">
      <c r="A293" s="99" t="str">
        <f>Invoice!F296</f>
        <v>Exchange rate :</v>
      </c>
      <c r="B293" s="78">
        <f>Invoice!C296</f>
        <v>0</v>
      </c>
      <c r="C293" s="79">
        <f>Invoice!B296</f>
        <v>0</v>
      </c>
      <c r="D293" s="84">
        <f t="shared" si="11"/>
        <v>0</v>
      </c>
      <c r="E293" s="84">
        <f t="shared" si="12"/>
        <v>0</v>
      </c>
      <c r="F293" s="85">
        <f>Invoice!G296</f>
        <v>0</v>
      </c>
      <c r="G293" s="86">
        <f t="shared" si="13"/>
        <v>0</v>
      </c>
    </row>
    <row r="294" spans="1:7" s="83" customFormat="1" hidden="1">
      <c r="A294" s="99" t="str">
        <f>Invoice!F297</f>
        <v>Exchange rate :</v>
      </c>
      <c r="B294" s="78">
        <f>Invoice!C297</f>
        <v>0</v>
      </c>
      <c r="C294" s="79">
        <f>Invoice!B297</f>
        <v>0</v>
      </c>
      <c r="D294" s="84">
        <f t="shared" si="11"/>
        <v>0</v>
      </c>
      <c r="E294" s="84">
        <f t="shared" si="12"/>
        <v>0</v>
      </c>
      <c r="F294" s="85">
        <f>Invoice!G297</f>
        <v>0</v>
      </c>
      <c r="G294" s="86">
        <f t="shared" si="13"/>
        <v>0</v>
      </c>
    </row>
    <row r="295" spans="1:7" s="83" customFormat="1" hidden="1">
      <c r="A295" s="99" t="str">
        <f>Invoice!F298</f>
        <v>Exchange rate :</v>
      </c>
      <c r="B295" s="78">
        <f>Invoice!C298</f>
        <v>0</v>
      </c>
      <c r="C295" s="79">
        <f>Invoice!B298</f>
        <v>0</v>
      </c>
      <c r="D295" s="84">
        <f t="shared" si="11"/>
        <v>0</v>
      </c>
      <c r="E295" s="84">
        <f t="shared" si="12"/>
        <v>0</v>
      </c>
      <c r="F295" s="85">
        <f>Invoice!G298</f>
        <v>0</v>
      </c>
      <c r="G295" s="86">
        <f t="shared" si="13"/>
        <v>0</v>
      </c>
    </row>
    <row r="296" spans="1:7" s="83" customFormat="1" hidden="1">
      <c r="A296" s="99" t="str">
        <f>Invoice!F299</f>
        <v>Exchange rate :</v>
      </c>
      <c r="B296" s="78">
        <f>Invoice!C299</f>
        <v>0</v>
      </c>
      <c r="C296" s="79">
        <f>Invoice!B299</f>
        <v>0</v>
      </c>
      <c r="D296" s="84">
        <f t="shared" si="11"/>
        <v>0</v>
      </c>
      <c r="E296" s="84">
        <f t="shared" si="12"/>
        <v>0</v>
      </c>
      <c r="F296" s="85">
        <f>Invoice!G299</f>
        <v>0</v>
      </c>
      <c r="G296" s="86">
        <f t="shared" si="13"/>
        <v>0</v>
      </c>
    </row>
    <row r="297" spans="1:7" s="83" customFormat="1" hidden="1">
      <c r="A297" s="99" t="str">
        <f>Invoice!F300</f>
        <v>Exchange rate :</v>
      </c>
      <c r="B297" s="78">
        <f>Invoice!C300</f>
        <v>0</v>
      </c>
      <c r="C297" s="79">
        <f>Invoice!B300</f>
        <v>0</v>
      </c>
      <c r="D297" s="84">
        <f t="shared" si="11"/>
        <v>0</v>
      </c>
      <c r="E297" s="84">
        <f t="shared" si="12"/>
        <v>0</v>
      </c>
      <c r="F297" s="85">
        <f>Invoice!G300</f>
        <v>0</v>
      </c>
      <c r="G297" s="86">
        <f t="shared" si="13"/>
        <v>0</v>
      </c>
    </row>
    <row r="298" spans="1:7" s="83" customFormat="1" hidden="1">
      <c r="A298" s="99" t="str">
        <f>Invoice!F301</f>
        <v>Exchange rate :</v>
      </c>
      <c r="B298" s="78">
        <f>Invoice!C301</f>
        <v>0</v>
      </c>
      <c r="C298" s="79">
        <f>Invoice!B301</f>
        <v>0</v>
      </c>
      <c r="D298" s="84">
        <f t="shared" si="11"/>
        <v>0</v>
      </c>
      <c r="E298" s="84">
        <f t="shared" si="12"/>
        <v>0</v>
      </c>
      <c r="F298" s="85">
        <f>Invoice!G301</f>
        <v>0</v>
      </c>
      <c r="G298" s="86">
        <f t="shared" si="13"/>
        <v>0</v>
      </c>
    </row>
    <row r="299" spans="1:7" s="83" customFormat="1" hidden="1">
      <c r="A299" s="99" t="str">
        <f>Invoice!F302</f>
        <v>Exchange rate :</v>
      </c>
      <c r="B299" s="78">
        <f>Invoice!C302</f>
        <v>0</v>
      </c>
      <c r="C299" s="79">
        <f>Invoice!B302</f>
        <v>0</v>
      </c>
      <c r="D299" s="84">
        <f t="shared" si="11"/>
        <v>0</v>
      </c>
      <c r="E299" s="84">
        <f t="shared" si="12"/>
        <v>0</v>
      </c>
      <c r="F299" s="85">
        <f>Invoice!G302</f>
        <v>0</v>
      </c>
      <c r="G299" s="86">
        <f t="shared" si="13"/>
        <v>0</v>
      </c>
    </row>
    <row r="300" spans="1:7" s="83" customFormat="1" hidden="1">
      <c r="A300" s="99" t="str">
        <f>Invoice!F303</f>
        <v>Exchange rate :</v>
      </c>
      <c r="B300" s="78">
        <f>Invoice!C303</f>
        <v>0</v>
      </c>
      <c r="C300" s="79">
        <f>Invoice!B303</f>
        <v>0</v>
      </c>
      <c r="D300" s="84">
        <f t="shared" si="11"/>
        <v>0</v>
      </c>
      <c r="E300" s="84">
        <f t="shared" si="12"/>
        <v>0</v>
      </c>
      <c r="F300" s="85">
        <f>Invoice!G303</f>
        <v>0</v>
      </c>
      <c r="G300" s="86">
        <f t="shared" si="13"/>
        <v>0</v>
      </c>
    </row>
    <row r="301" spans="1:7" s="83" customFormat="1" hidden="1">
      <c r="A301" s="99" t="str">
        <f>Invoice!F304</f>
        <v>Exchange rate :</v>
      </c>
      <c r="B301" s="78">
        <f>Invoice!C304</f>
        <v>0</v>
      </c>
      <c r="C301" s="79">
        <f>Invoice!B304</f>
        <v>0</v>
      </c>
      <c r="D301" s="84">
        <f t="shared" si="11"/>
        <v>0</v>
      </c>
      <c r="E301" s="84">
        <f t="shared" si="12"/>
        <v>0</v>
      </c>
      <c r="F301" s="85">
        <f>Invoice!G304</f>
        <v>0</v>
      </c>
      <c r="G301" s="86">
        <f t="shared" si="13"/>
        <v>0</v>
      </c>
    </row>
    <row r="302" spans="1:7" s="83" customFormat="1" hidden="1">
      <c r="A302" s="99" t="str">
        <f>Invoice!F305</f>
        <v>Exchange rate :</v>
      </c>
      <c r="B302" s="78">
        <f>Invoice!C305</f>
        <v>0</v>
      </c>
      <c r="C302" s="79">
        <f>Invoice!B305</f>
        <v>0</v>
      </c>
      <c r="D302" s="84">
        <f t="shared" si="11"/>
        <v>0</v>
      </c>
      <c r="E302" s="84">
        <f t="shared" si="12"/>
        <v>0</v>
      </c>
      <c r="F302" s="85">
        <f>Invoice!G305</f>
        <v>0</v>
      </c>
      <c r="G302" s="86">
        <f t="shared" si="13"/>
        <v>0</v>
      </c>
    </row>
    <row r="303" spans="1:7" s="83" customFormat="1" hidden="1">
      <c r="A303" s="99" t="str">
        <f>Invoice!F306</f>
        <v>Exchange rate :</v>
      </c>
      <c r="B303" s="78">
        <f>Invoice!C306</f>
        <v>0</v>
      </c>
      <c r="C303" s="79">
        <f>Invoice!B306</f>
        <v>0</v>
      </c>
      <c r="D303" s="84">
        <f t="shared" si="11"/>
        <v>0</v>
      </c>
      <c r="E303" s="84">
        <f t="shared" si="12"/>
        <v>0</v>
      </c>
      <c r="F303" s="85">
        <f>Invoice!G306</f>
        <v>0</v>
      </c>
      <c r="G303" s="86">
        <f t="shared" si="13"/>
        <v>0</v>
      </c>
    </row>
    <row r="304" spans="1:7" s="83" customFormat="1" hidden="1">
      <c r="A304" s="99" t="str">
        <f>Invoice!F307</f>
        <v>Exchange rate :</v>
      </c>
      <c r="B304" s="78">
        <f>Invoice!C307</f>
        <v>0</v>
      </c>
      <c r="C304" s="79">
        <f>Invoice!B307</f>
        <v>0</v>
      </c>
      <c r="D304" s="84">
        <f t="shared" si="11"/>
        <v>0</v>
      </c>
      <c r="E304" s="84">
        <f t="shared" si="12"/>
        <v>0</v>
      </c>
      <c r="F304" s="85">
        <f>Invoice!G307</f>
        <v>0</v>
      </c>
      <c r="G304" s="86">
        <f t="shared" si="13"/>
        <v>0</v>
      </c>
    </row>
    <row r="305" spans="1:7" s="83" customFormat="1" hidden="1">
      <c r="A305" s="99" t="str">
        <f>Invoice!F308</f>
        <v>Exchange rate :</v>
      </c>
      <c r="B305" s="78">
        <f>Invoice!C308</f>
        <v>0</v>
      </c>
      <c r="C305" s="79">
        <f>Invoice!B308</f>
        <v>0</v>
      </c>
      <c r="D305" s="84">
        <f t="shared" si="11"/>
        <v>0</v>
      </c>
      <c r="E305" s="84">
        <f t="shared" si="12"/>
        <v>0</v>
      </c>
      <c r="F305" s="85">
        <f>Invoice!G308</f>
        <v>0</v>
      </c>
      <c r="G305" s="86">
        <f t="shared" si="13"/>
        <v>0</v>
      </c>
    </row>
    <row r="306" spans="1:7" s="83" customFormat="1" hidden="1">
      <c r="A306" s="99" t="str">
        <f>Invoice!F309</f>
        <v>Exchange rate :</v>
      </c>
      <c r="B306" s="78">
        <f>Invoice!C309</f>
        <v>0</v>
      </c>
      <c r="C306" s="79">
        <f>Invoice!B309</f>
        <v>0</v>
      </c>
      <c r="D306" s="84">
        <f t="shared" si="11"/>
        <v>0</v>
      </c>
      <c r="E306" s="84">
        <f t="shared" si="12"/>
        <v>0</v>
      </c>
      <c r="F306" s="85">
        <f>Invoice!G309</f>
        <v>0</v>
      </c>
      <c r="G306" s="86">
        <f t="shared" si="13"/>
        <v>0</v>
      </c>
    </row>
    <row r="307" spans="1:7" s="83" customFormat="1" hidden="1">
      <c r="A307" s="99" t="str">
        <f>Invoice!F310</f>
        <v>Exchange rate :</v>
      </c>
      <c r="B307" s="78">
        <f>Invoice!C310</f>
        <v>0</v>
      </c>
      <c r="C307" s="79">
        <f>Invoice!B310</f>
        <v>0</v>
      </c>
      <c r="D307" s="84">
        <f t="shared" si="11"/>
        <v>0</v>
      </c>
      <c r="E307" s="84">
        <f t="shared" si="12"/>
        <v>0</v>
      </c>
      <c r="F307" s="85">
        <f>Invoice!G310</f>
        <v>0</v>
      </c>
      <c r="G307" s="86">
        <f t="shared" si="13"/>
        <v>0</v>
      </c>
    </row>
    <row r="308" spans="1:7" s="83" customFormat="1" hidden="1">
      <c r="A308" s="99" t="str">
        <f>Invoice!F311</f>
        <v>Exchange rate :</v>
      </c>
      <c r="B308" s="78">
        <f>Invoice!C311</f>
        <v>0</v>
      </c>
      <c r="C308" s="79">
        <f>Invoice!B311</f>
        <v>0</v>
      </c>
      <c r="D308" s="84">
        <f t="shared" si="11"/>
        <v>0</v>
      </c>
      <c r="E308" s="84">
        <f t="shared" si="12"/>
        <v>0</v>
      </c>
      <c r="F308" s="85">
        <f>Invoice!G311</f>
        <v>0</v>
      </c>
      <c r="G308" s="86">
        <f t="shared" si="13"/>
        <v>0</v>
      </c>
    </row>
    <row r="309" spans="1:7" s="83" customFormat="1" hidden="1">
      <c r="A309" s="99" t="str">
        <f>Invoice!F312</f>
        <v>Exchange rate :</v>
      </c>
      <c r="B309" s="78">
        <f>Invoice!C312</f>
        <v>0</v>
      </c>
      <c r="C309" s="79">
        <f>Invoice!B312</f>
        <v>0</v>
      </c>
      <c r="D309" s="84">
        <f t="shared" si="11"/>
        <v>0</v>
      </c>
      <c r="E309" s="84">
        <f t="shared" si="12"/>
        <v>0</v>
      </c>
      <c r="F309" s="85">
        <f>Invoice!G312</f>
        <v>0</v>
      </c>
      <c r="G309" s="86">
        <f t="shared" si="13"/>
        <v>0</v>
      </c>
    </row>
    <row r="310" spans="1:7" s="83" customFormat="1" hidden="1">
      <c r="A310" s="99" t="str">
        <f>Invoice!F313</f>
        <v>Exchange rate :</v>
      </c>
      <c r="B310" s="78">
        <f>Invoice!C313</f>
        <v>0</v>
      </c>
      <c r="C310" s="79">
        <f>Invoice!B313</f>
        <v>0</v>
      </c>
      <c r="D310" s="84">
        <f t="shared" si="11"/>
        <v>0</v>
      </c>
      <c r="E310" s="84">
        <f t="shared" si="12"/>
        <v>0</v>
      </c>
      <c r="F310" s="85">
        <f>Invoice!G313</f>
        <v>0</v>
      </c>
      <c r="G310" s="86">
        <f t="shared" si="13"/>
        <v>0</v>
      </c>
    </row>
    <row r="311" spans="1:7" s="83" customFormat="1" hidden="1">
      <c r="A311" s="99" t="str">
        <f>Invoice!F314</f>
        <v>Exchange rate :</v>
      </c>
      <c r="B311" s="78">
        <f>Invoice!C314</f>
        <v>0</v>
      </c>
      <c r="C311" s="79">
        <f>Invoice!B314</f>
        <v>0</v>
      </c>
      <c r="D311" s="84">
        <f t="shared" si="11"/>
        <v>0</v>
      </c>
      <c r="E311" s="84">
        <f t="shared" si="12"/>
        <v>0</v>
      </c>
      <c r="F311" s="85">
        <f>Invoice!G314</f>
        <v>0</v>
      </c>
      <c r="G311" s="86">
        <f t="shared" si="13"/>
        <v>0</v>
      </c>
    </row>
    <row r="312" spans="1:7" s="83" customFormat="1" hidden="1">
      <c r="A312" s="99" t="str">
        <f>Invoice!F315</f>
        <v>Exchange rate :</v>
      </c>
      <c r="B312" s="78">
        <f>Invoice!C315</f>
        <v>0</v>
      </c>
      <c r="C312" s="79">
        <f>Invoice!B315</f>
        <v>0</v>
      </c>
      <c r="D312" s="84">
        <f t="shared" si="11"/>
        <v>0</v>
      </c>
      <c r="E312" s="84">
        <f t="shared" si="12"/>
        <v>0</v>
      </c>
      <c r="F312" s="85">
        <f>Invoice!G315</f>
        <v>0</v>
      </c>
      <c r="G312" s="86">
        <f t="shared" si="13"/>
        <v>0</v>
      </c>
    </row>
    <row r="313" spans="1:7" s="83" customFormat="1" hidden="1">
      <c r="A313" s="99" t="str">
        <f>Invoice!F316</f>
        <v>Exchange rate :</v>
      </c>
      <c r="B313" s="78">
        <f>Invoice!C316</f>
        <v>0</v>
      </c>
      <c r="C313" s="79">
        <f>Invoice!B316</f>
        <v>0</v>
      </c>
      <c r="D313" s="84">
        <f t="shared" si="11"/>
        <v>0</v>
      </c>
      <c r="E313" s="84">
        <f t="shared" si="12"/>
        <v>0</v>
      </c>
      <c r="F313" s="85">
        <f>Invoice!G316</f>
        <v>0</v>
      </c>
      <c r="G313" s="86">
        <f t="shared" si="13"/>
        <v>0</v>
      </c>
    </row>
    <row r="314" spans="1:7" s="83" customFormat="1" hidden="1">
      <c r="A314" s="99" t="str">
        <f>Invoice!F317</f>
        <v>Exchange rate :</v>
      </c>
      <c r="B314" s="78">
        <f>Invoice!C317</f>
        <v>0</v>
      </c>
      <c r="C314" s="79">
        <f>Invoice!B317</f>
        <v>0</v>
      </c>
      <c r="D314" s="84">
        <f t="shared" si="11"/>
        <v>0</v>
      </c>
      <c r="E314" s="84">
        <f t="shared" si="12"/>
        <v>0</v>
      </c>
      <c r="F314" s="85">
        <f>Invoice!G317</f>
        <v>0</v>
      </c>
      <c r="G314" s="86">
        <f t="shared" si="13"/>
        <v>0</v>
      </c>
    </row>
    <row r="315" spans="1:7" s="83" customFormat="1" hidden="1">
      <c r="A315" s="99" t="str">
        <f>Invoice!F318</f>
        <v>Exchange rate :</v>
      </c>
      <c r="B315" s="78">
        <f>Invoice!C318</f>
        <v>0</v>
      </c>
      <c r="C315" s="79">
        <f>Invoice!B318</f>
        <v>0</v>
      </c>
      <c r="D315" s="84">
        <f t="shared" si="11"/>
        <v>0</v>
      </c>
      <c r="E315" s="84">
        <f t="shared" si="12"/>
        <v>0</v>
      </c>
      <c r="F315" s="85">
        <f>Invoice!G318</f>
        <v>0</v>
      </c>
      <c r="G315" s="86">
        <f t="shared" si="13"/>
        <v>0</v>
      </c>
    </row>
    <row r="316" spans="1:7" s="83" customFormat="1" hidden="1">
      <c r="A316" s="99" t="str">
        <f>Invoice!F319</f>
        <v>Exchange rate :</v>
      </c>
      <c r="B316" s="78">
        <f>Invoice!C319</f>
        <v>0</v>
      </c>
      <c r="C316" s="79">
        <f>Invoice!B319</f>
        <v>0</v>
      </c>
      <c r="D316" s="84">
        <f t="shared" si="11"/>
        <v>0</v>
      </c>
      <c r="E316" s="84">
        <f t="shared" si="12"/>
        <v>0</v>
      </c>
      <c r="F316" s="85">
        <f>Invoice!G319</f>
        <v>0</v>
      </c>
      <c r="G316" s="86">
        <f t="shared" si="13"/>
        <v>0</v>
      </c>
    </row>
    <row r="317" spans="1:7" s="83" customFormat="1" hidden="1">
      <c r="A317" s="99" t="str">
        <f>Invoice!F320</f>
        <v>Exchange rate :</v>
      </c>
      <c r="B317" s="78">
        <f>Invoice!C320</f>
        <v>0</v>
      </c>
      <c r="C317" s="79">
        <f>Invoice!B320</f>
        <v>0</v>
      </c>
      <c r="D317" s="84">
        <f t="shared" si="11"/>
        <v>0</v>
      </c>
      <c r="E317" s="84">
        <f t="shared" si="12"/>
        <v>0</v>
      </c>
      <c r="F317" s="85">
        <f>Invoice!G320</f>
        <v>0</v>
      </c>
      <c r="G317" s="86">
        <f t="shared" si="13"/>
        <v>0</v>
      </c>
    </row>
    <row r="318" spans="1:7" s="83" customFormat="1" hidden="1">
      <c r="A318" s="99" t="str">
        <f>Invoice!F321</f>
        <v>Exchange rate :</v>
      </c>
      <c r="B318" s="78">
        <f>Invoice!C321</f>
        <v>0</v>
      </c>
      <c r="C318" s="79">
        <f>Invoice!B321</f>
        <v>0</v>
      </c>
      <c r="D318" s="84">
        <f t="shared" si="11"/>
        <v>0</v>
      </c>
      <c r="E318" s="84">
        <f t="shared" si="12"/>
        <v>0</v>
      </c>
      <c r="F318" s="85">
        <f>Invoice!G321</f>
        <v>0</v>
      </c>
      <c r="G318" s="86">
        <f t="shared" si="13"/>
        <v>0</v>
      </c>
    </row>
    <row r="319" spans="1:7" s="83" customFormat="1" hidden="1">
      <c r="A319" s="99" t="str">
        <f>Invoice!F322</f>
        <v>Exchange rate :</v>
      </c>
      <c r="B319" s="78">
        <f>Invoice!C322</f>
        <v>0</v>
      </c>
      <c r="C319" s="79">
        <f>Invoice!B322</f>
        <v>0</v>
      </c>
      <c r="D319" s="84">
        <f t="shared" si="11"/>
        <v>0</v>
      </c>
      <c r="E319" s="84">
        <f t="shared" si="12"/>
        <v>0</v>
      </c>
      <c r="F319" s="85">
        <f>Invoice!G322</f>
        <v>0</v>
      </c>
      <c r="G319" s="86">
        <f t="shared" si="13"/>
        <v>0</v>
      </c>
    </row>
    <row r="320" spans="1:7" s="83" customFormat="1" hidden="1">
      <c r="A320" s="99" t="str">
        <f>Invoice!F323</f>
        <v>Exchange rate :</v>
      </c>
      <c r="B320" s="78">
        <f>Invoice!C323</f>
        <v>0</v>
      </c>
      <c r="C320" s="79">
        <f>Invoice!B323</f>
        <v>0</v>
      </c>
      <c r="D320" s="84">
        <f t="shared" si="11"/>
        <v>0</v>
      </c>
      <c r="E320" s="84">
        <f t="shared" si="12"/>
        <v>0</v>
      </c>
      <c r="F320" s="85">
        <f>Invoice!G323</f>
        <v>0</v>
      </c>
      <c r="G320" s="86">
        <f t="shared" si="13"/>
        <v>0</v>
      </c>
    </row>
    <row r="321" spans="1:7" s="83" customFormat="1" hidden="1">
      <c r="A321" s="99" t="str">
        <f>Invoice!F324</f>
        <v>Exchange rate :</v>
      </c>
      <c r="B321" s="78">
        <f>Invoice!C324</f>
        <v>0</v>
      </c>
      <c r="C321" s="79">
        <f>Invoice!B324</f>
        <v>0</v>
      </c>
      <c r="D321" s="84">
        <f t="shared" ref="D321:D384" si="14">F321/$D$14</f>
        <v>0</v>
      </c>
      <c r="E321" s="84">
        <f t="shared" ref="E321:E384" si="15">G321/$D$14</f>
        <v>0</v>
      </c>
      <c r="F321" s="85">
        <f>Invoice!G324</f>
        <v>0</v>
      </c>
      <c r="G321" s="86">
        <f t="shared" ref="G321:G384" si="16">C321*F321</f>
        <v>0</v>
      </c>
    </row>
    <row r="322" spans="1:7" s="83" customFormat="1" hidden="1">
      <c r="A322" s="99" t="str">
        <f>Invoice!F325</f>
        <v>Exchange rate :</v>
      </c>
      <c r="B322" s="78">
        <f>Invoice!C325</f>
        <v>0</v>
      </c>
      <c r="C322" s="79">
        <f>Invoice!B325</f>
        <v>0</v>
      </c>
      <c r="D322" s="84">
        <f t="shared" si="14"/>
        <v>0</v>
      </c>
      <c r="E322" s="84">
        <f t="shared" si="15"/>
        <v>0</v>
      </c>
      <c r="F322" s="85">
        <f>Invoice!G325</f>
        <v>0</v>
      </c>
      <c r="G322" s="86">
        <f t="shared" si="16"/>
        <v>0</v>
      </c>
    </row>
    <row r="323" spans="1:7" s="83" customFormat="1" hidden="1">
      <c r="A323" s="99" t="str">
        <f>Invoice!F326</f>
        <v>Exchange rate :</v>
      </c>
      <c r="B323" s="78">
        <f>Invoice!C326</f>
        <v>0</v>
      </c>
      <c r="C323" s="79">
        <f>Invoice!B326</f>
        <v>0</v>
      </c>
      <c r="D323" s="84">
        <f t="shared" si="14"/>
        <v>0</v>
      </c>
      <c r="E323" s="84">
        <f t="shared" si="15"/>
        <v>0</v>
      </c>
      <c r="F323" s="85">
        <f>Invoice!G326</f>
        <v>0</v>
      </c>
      <c r="G323" s="86">
        <f t="shared" si="16"/>
        <v>0</v>
      </c>
    </row>
    <row r="324" spans="1:7" s="83" customFormat="1" hidden="1">
      <c r="A324" s="99" t="str">
        <f>Invoice!F327</f>
        <v>Exchange rate :</v>
      </c>
      <c r="B324" s="78">
        <f>Invoice!C327</f>
        <v>0</v>
      </c>
      <c r="C324" s="79">
        <f>Invoice!B327</f>
        <v>0</v>
      </c>
      <c r="D324" s="84">
        <f t="shared" si="14"/>
        <v>0</v>
      </c>
      <c r="E324" s="84">
        <f t="shared" si="15"/>
        <v>0</v>
      </c>
      <c r="F324" s="85">
        <f>Invoice!G327</f>
        <v>0</v>
      </c>
      <c r="G324" s="86">
        <f t="shared" si="16"/>
        <v>0</v>
      </c>
    </row>
    <row r="325" spans="1:7" s="83" customFormat="1" hidden="1">
      <c r="A325" s="99" t="str">
        <f>Invoice!F328</f>
        <v>Exchange rate :</v>
      </c>
      <c r="B325" s="78">
        <f>Invoice!C328</f>
        <v>0</v>
      </c>
      <c r="C325" s="79">
        <f>Invoice!B328</f>
        <v>0</v>
      </c>
      <c r="D325" s="84">
        <f t="shared" si="14"/>
        <v>0</v>
      </c>
      <c r="E325" s="84">
        <f t="shared" si="15"/>
        <v>0</v>
      </c>
      <c r="F325" s="85">
        <f>Invoice!G328</f>
        <v>0</v>
      </c>
      <c r="G325" s="86">
        <f t="shared" si="16"/>
        <v>0</v>
      </c>
    </row>
    <row r="326" spans="1:7" s="83" customFormat="1" hidden="1">
      <c r="A326" s="99" t="str">
        <f>Invoice!F329</f>
        <v>Exchange rate :</v>
      </c>
      <c r="B326" s="78">
        <f>Invoice!C329</f>
        <v>0</v>
      </c>
      <c r="C326" s="79">
        <f>Invoice!B329</f>
        <v>0</v>
      </c>
      <c r="D326" s="84">
        <f t="shared" si="14"/>
        <v>0</v>
      </c>
      <c r="E326" s="84">
        <f t="shared" si="15"/>
        <v>0</v>
      </c>
      <c r="F326" s="85">
        <f>Invoice!G329</f>
        <v>0</v>
      </c>
      <c r="G326" s="86">
        <f t="shared" si="16"/>
        <v>0</v>
      </c>
    </row>
    <row r="327" spans="1:7" s="83" customFormat="1" hidden="1">
      <c r="A327" s="99" t="str">
        <f>Invoice!F330</f>
        <v>Exchange rate :</v>
      </c>
      <c r="B327" s="78">
        <f>Invoice!C330</f>
        <v>0</v>
      </c>
      <c r="C327" s="79">
        <f>Invoice!B330</f>
        <v>0</v>
      </c>
      <c r="D327" s="84">
        <f t="shared" si="14"/>
        <v>0</v>
      </c>
      <c r="E327" s="84">
        <f t="shared" si="15"/>
        <v>0</v>
      </c>
      <c r="F327" s="85">
        <f>Invoice!G330</f>
        <v>0</v>
      </c>
      <c r="G327" s="86">
        <f t="shared" si="16"/>
        <v>0</v>
      </c>
    </row>
    <row r="328" spans="1:7" s="83" customFormat="1" hidden="1">
      <c r="A328" s="99" t="str">
        <f>Invoice!F331</f>
        <v>Exchange rate :</v>
      </c>
      <c r="B328" s="78">
        <f>Invoice!C331</f>
        <v>0</v>
      </c>
      <c r="C328" s="79">
        <f>Invoice!B331</f>
        <v>0</v>
      </c>
      <c r="D328" s="84">
        <f t="shared" si="14"/>
        <v>0</v>
      </c>
      <c r="E328" s="84">
        <f t="shared" si="15"/>
        <v>0</v>
      </c>
      <c r="F328" s="85">
        <f>Invoice!G331</f>
        <v>0</v>
      </c>
      <c r="G328" s="86">
        <f t="shared" si="16"/>
        <v>0</v>
      </c>
    </row>
    <row r="329" spans="1:7" s="83" customFormat="1" hidden="1">
      <c r="A329" s="99" t="str">
        <f>Invoice!F332</f>
        <v>Exchange rate :</v>
      </c>
      <c r="B329" s="78">
        <f>Invoice!C332</f>
        <v>0</v>
      </c>
      <c r="C329" s="79">
        <f>Invoice!B332</f>
        <v>0</v>
      </c>
      <c r="D329" s="84">
        <f t="shared" si="14"/>
        <v>0</v>
      </c>
      <c r="E329" s="84">
        <f t="shared" si="15"/>
        <v>0</v>
      </c>
      <c r="F329" s="85">
        <f>Invoice!G332</f>
        <v>0</v>
      </c>
      <c r="G329" s="86">
        <f t="shared" si="16"/>
        <v>0</v>
      </c>
    </row>
    <row r="330" spans="1:7" s="83" customFormat="1" hidden="1">
      <c r="A330" s="99" t="str">
        <f>Invoice!F333</f>
        <v>Exchange rate :</v>
      </c>
      <c r="B330" s="78">
        <f>Invoice!C333</f>
        <v>0</v>
      </c>
      <c r="C330" s="79">
        <f>Invoice!B333</f>
        <v>0</v>
      </c>
      <c r="D330" s="84">
        <f t="shared" si="14"/>
        <v>0</v>
      </c>
      <c r="E330" s="84">
        <f t="shared" si="15"/>
        <v>0</v>
      </c>
      <c r="F330" s="85">
        <f>Invoice!G333</f>
        <v>0</v>
      </c>
      <c r="G330" s="86">
        <f t="shared" si="16"/>
        <v>0</v>
      </c>
    </row>
    <row r="331" spans="1:7" s="83" customFormat="1" hidden="1">
      <c r="A331" s="99" t="str">
        <f>Invoice!F334</f>
        <v>Exchange rate :</v>
      </c>
      <c r="B331" s="78">
        <f>Invoice!C334</f>
        <v>0</v>
      </c>
      <c r="C331" s="79">
        <f>Invoice!B334</f>
        <v>0</v>
      </c>
      <c r="D331" s="84">
        <f t="shared" si="14"/>
        <v>0</v>
      </c>
      <c r="E331" s="84">
        <f t="shared" si="15"/>
        <v>0</v>
      </c>
      <c r="F331" s="85">
        <f>Invoice!G334</f>
        <v>0</v>
      </c>
      <c r="G331" s="86">
        <f t="shared" si="16"/>
        <v>0</v>
      </c>
    </row>
    <row r="332" spans="1:7" s="83" customFormat="1" hidden="1">
      <c r="A332" s="99" t="str">
        <f>Invoice!F335</f>
        <v>Exchange rate :</v>
      </c>
      <c r="B332" s="78">
        <f>Invoice!C335</f>
        <v>0</v>
      </c>
      <c r="C332" s="79">
        <f>Invoice!B335</f>
        <v>0</v>
      </c>
      <c r="D332" s="84">
        <f t="shared" si="14"/>
        <v>0</v>
      </c>
      <c r="E332" s="84">
        <f t="shared" si="15"/>
        <v>0</v>
      </c>
      <c r="F332" s="85">
        <f>Invoice!G335</f>
        <v>0</v>
      </c>
      <c r="G332" s="86">
        <f t="shared" si="16"/>
        <v>0</v>
      </c>
    </row>
    <row r="333" spans="1:7" s="83" customFormat="1" hidden="1">
      <c r="A333" s="99" t="str">
        <f>Invoice!F336</f>
        <v>Exchange rate :</v>
      </c>
      <c r="B333" s="78">
        <f>Invoice!C336</f>
        <v>0</v>
      </c>
      <c r="C333" s="79">
        <f>Invoice!B336</f>
        <v>0</v>
      </c>
      <c r="D333" s="84">
        <f t="shared" si="14"/>
        <v>0</v>
      </c>
      <c r="E333" s="84">
        <f t="shared" si="15"/>
        <v>0</v>
      </c>
      <c r="F333" s="85">
        <f>Invoice!G336</f>
        <v>0</v>
      </c>
      <c r="G333" s="86">
        <f t="shared" si="16"/>
        <v>0</v>
      </c>
    </row>
    <row r="334" spans="1:7" s="83" customFormat="1" hidden="1">
      <c r="A334" s="99" t="str">
        <f>Invoice!F337</f>
        <v>Exchange rate :</v>
      </c>
      <c r="B334" s="78">
        <f>Invoice!C337</f>
        <v>0</v>
      </c>
      <c r="C334" s="79">
        <f>Invoice!B337</f>
        <v>0</v>
      </c>
      <c r="D334" s="84">
        <f t="shared" si="14"/>
        <v>0</v>
      </c>
      <c r="E334" s="84">
        <f t="shared" si="15"/>
        <v>0</v>
      </c>
      <c r="F334" s="85">
        <f>Invoice!G337</f>
        <v>0</v>
      </c>
      <c r="G334" s="86">
        <f t="shared" si="16"/>
        <v>0</v>
      </c>
    </row>
    <row r="335" spans="1:7" s="83" customFormat="1" hidden="1">
      <c r="A335" s="99" t="str">
        <f>Invoice!F338</f>
        <v>Exchange rate :</v>
      </c>
      <c r="B335" s="78">
        <f>Invoice!C338</f>
        <v>0</v>
      </c>
      <c r="C335" s="79">
        <f>Invoice!B338</f>
        <v>0</v>
      </c>
      <c r="D335" s="84">
        <f t="shared" si="14"/>
        <v>0</v>
      </c>
      <c r="E335" s="84">
        <f t="shared" si="15"/>
        <v>0</v>
      </c>
      <c r="F335" s="85">
        <f>Invoice!G338</f>
        <v>0</v>
      </c>
      <c r="G335" s="86">
        <f t="shared" si="16"/>
        <v>0</v>
      </c>
    </row>
    <row r="336" spans="1:7" s="83" customFormat="1" hidden="1">
      <c r="A336" s="99" t="str">
        <f>Invoice!F339</f>
        <v>Exchange rate :</v>
      </c>
      <c r="B336" s="78">
        <f>Invoice!C339</f>
        <v>0</v>
      </c>
      <c r="C336" s="79">
        <f>Invoice!B339</f>
        <v>0</v>
      </c>
      <c r="D336" s="84">
        <f t="shared" si="14"/>
        <v>0</v>
      </c>
      <c r="E336" s="84">
        <f t="shared" si="15"/>
        <v>0</v>
      </c>
      <c r="F336" s="85">
        <f>Invoice!G339</f>
        <v>0</v>
      </c>
      <c r="G336" s="86">
        <f t="shared" si="16"/>
        <v>0</v>
      </c>
    </row>
    <row r="337" spans="1:7" s="83" customFormat="1" hidden="1">
      <c r="A337" s="99" t="str">
        <f>Invoice!F340</f>
        <v>Exchange rate :</v>
      </c>
      <c r="B337" s="78">
        <f>Invoice!C340</f>
        <v>0</v>
      </c>
      <c r="C337" s="79">
        <f>Invoice!B340</f>
        <v>0</v>
      </c>
      <c r="D337" s="84">
        <f t="shared" si="14"/>
        <v>0</v>
      </c>
      <c r="E337" s="84">
        <f t="shared" si="15"/>
        <v>0</v>
      </c>
      <c r="F337" s="85">
        <f>Invoice!G340</f>
        <v>0</v>
      </c>
      <c r="G337" s="86">
        <f t="shared" si="16"/>
        <v>0</v>
      </c>
    </row>
    <row r="338" spans="1:7" s="83" customFormat="1" hidden="1">
      <c r="A338" s="99" t="str">
        <f>Invoice!F341</f>
        <v>Exchange rate :</v>
      </c>
      <c r="B338" s="78">
        <f>Invoice!C341</f>
        <v>0</v>
      </c>
      <c r="C338" s="79">
        <f>Invoice!B341</f>
        <v>0</v>
      </c>
      <c r="D338" s="84">
        <f t="shared" si="14"/>
        <v>0</v>
      </c>
      <c r="E338" s="84">
        <f t="shared" si="15"/>
        <v>0</v>
      </c>
      <c r="F338" s="85">
        <f>Invoice!G341</f>
        <v>0</v>
      </c>
      <c r="G338" s="86">
        <f t="shared" si="16"/>
        <v>0</v>
      </c>
    </row>
    <row r="339" spans="1:7" s="83" customFormat="1" hidden="1">
      <c r="A339" s="99" t="str">
        <f>Invoice!F342</f>
        <v>Exchange rate :</v>
      </c>
      <c r="B339" s="78">
        <f>Invoice!C342</f>
        <v>0</v>
      </c>
      <c r="C339" s="79">
        <f>Invoice!B342</f>
        <v>0</v>
      </c>
      <c r="D339" s="84">
        <f t="shared" si="14"/>
        <v>0</v>
      </c>
      <c r="E339" s="84">
        <f t="shared" si="15"/>
        <v>0</v>
      </c>
      <c r="F339" s="85">
        <f>Invoice!G342</f>
        <v>0</v>
      </c>
      <c r="G339" s="86">
        <f t="shared" si="16"/>
        <v>0</v>
      </c>
    </row>
    <row r="340" spans="1:7" s="83" customFormat="1" hidden="1">
      <c r="A340" s="99" t="str">
        <f>Invoice!F343</f>
        <v>Exchange rate :</v>
      </c>
      <c r="B340" s="78">
        <f>Invoice!C343</f>
        <v>0</v>
      </c>
      <c r="C340" s="79">
        <f>Invoice!B343</f>
        <v>0</v>
      </c>
      <c r="D340" s="84">
        <f t="shared" si="14"/>
        <v>0</v>
      </c>
      <c r="E340" s="84">
        <f t="shared" si="15"/>
        <v>0</v>
      </c>
      <c r="F340" s="85">
        <f>Invoice!G343</f>
        <v>0</v>
      </c>
      <c r="G340" s="86">
        <f t="shared" si="16"/>
        <v>0</v>
      </c>
    </row>
    <row r="341" spans="1:7" s="83" customFormat="1" hidden="1">
      <c r="A341" s="99" t="str">
        <f>Invoice!F344</f>
        <v>Exchange rate :</v>
      </c>
      <c r="B341" s="78">
        <f>Invoice!C344</f>
        <v>0</v>
      </c>
      <c r="C341" s="79">
        <f>Invoice!B344</f>
        <v>0</v>
      </c>
      <c r="D341" s="84">
        <f t="shared" si="14"/>
        <v>0</v>
      </c>
      <c r="E341" s="84">
        <f t="shared" si="15"/>
        <v>0</v>
      </c>
      <c r="F341" s="85">
        <f>Invoice!G344</f>
        <v>0</v>
      </c>
      <c r="G341" s="86">
        <f t="shared" si="16"/>
        <v>0</v>
      </c>
    </row>
    <row r="342" spans="1:7" s="83" customFormat="1" hidden="1">
      <c r="A342" s="99" t="str">
        <f>Invoice!F345</f>
        <v>Exchange rate :</v>
      </c>
      <c r="B342" s="78">
        <f>Invoice!C345</f>
        <v>0</v>
      </c>
      <c r="C342" s="79">
        <f>Invoice!B345</f>
        <v>0</v>
      </c>
      <c r="D342" s="84">
        <f t="shared" si="14"/>
        <v>0</v>
      </c>
      <c r="E342" s="84">
        <f t="shared" si="15"/>
        <v>0</v>
      </c>
      <c r="F342" s="85">
        <f>Invoice!G345</f>
        <v>0</v>
      </c>
      <c r="G342" s="86">
        <f t="shared" si="16"/>
        <v>0</v>
      </c>
    </row>
    <row r="343" spans="1:7" s="83" customFormat="1" hidden="1">
      <c r="A343" s="99" t="str">
        <f>Invoice!F346</f>
        <v>Exchange rate :</v>
      </c>
      <c r="B343" s="78">
        <f>Invoice!C346</f>
        <v>0</v>
      </c>
      <c r="C343" s="79">
        <f>Invoice!B346</f>
        <v>0</v>
      </c>
      <c r="D343" s="84">
        <f t="shared" si="14"/>
        <v>0</v>
      </c>
      <c r="E343" s="84">
        <f t="shared" si="15"/>
        <v>0</v>
      </c>
      <c r="F343" s="85">
        <f>Invoice!G346</f>
        <v>0</v>
      </c>
      <c r="G343" s="86">
        <f t="shared" si="16"/>
        <v>0</v>
      </c>
    </row>
    <row r="344" spans="1:7" s="83" customFormat="1" hidden="1">
      <c r="A344" s="99" t="str">
        <f>Invoice!F347</f>
        <v>Exchange rate :</v>
      </c>
      <c r="B344" s="78">
        <f>Invoice!C347</f>
        <v>0</v>
      </c>
      <c r="C344" s="79">
        <f>Invoice!B347</f>
        <v>0</v>
      </c>
      <c r="D344" s="84">
        <f t="shared" si="14"/>
        <v>0</v>
      </c>
      <c r="E344" s="84">
        <f t="shared" si="15"/>
        <v>0</v>
      </c>
      <c r="F344" s="85">
        <f>Invoice!G347</f>
        <v>0</v>
      </c>
      <c r="G344" s="86">
        <f t="shared" si="16"/>
        <v>0</v>
      </c>
    </row>
    <row r="345" spans="1:7" s="83" customFormat="1" hidden="1">
      <c r="A345" s="99" t="str">
        <f>Invoice!F348</f>
        <v>Exchange rate :</v>
      </c>
      <c r="B345" s="78">
        <f>Invoice!C348</f>
        <v>0</v>
      </c>
      <c r="C345" s="79">
        <f>Invoice!B348</f>
        <v>0</v>
      </c>
      <c r="D345" s="84">
        <f t="shared" si="14"/>
        <v>0</v>
      </c>
      <c r="E345" s="84">
        <f t="shared" si="15"/>
        <v>0</v>
      </c>
      <c r="F345" s="85">
        <f>Invoice!G348</f>
        <v>0</v>
      </c>
      <c r="G345" s="86">
        <f t="shared" si="16"/>
        <v>0</v>
      </c>
    </row>
    <row r="346" spans="1:7" s="83" customFormat="1" hidden="1">
      <c r="A346" s="99" t="str">
        <f>Invoice!F349</f>
        <v>Exchange rate :</v>
      </c>
      <c r="B346" s="78">
        <f>Invoice!C349</f>
        <v>0</v>
      </c>
      <c r="C346" s="79">
        <f>Invoice!B349</f>
        <v>0</v>
      </c>
      <c r="D346" s="84">
        <f t="shared" si="14"/>
        <v>0</v>
      </c>
      <c r="E346" s="84">
        <f t="shared" si="15"/>
        <v>0</v>
      </c>
      <c r="F346" s="85">
        <f>Invoice!G349</f>
        <v>0</v>
      </c>
      <c r="G346" s="86">
        <f t="shared" si="16"/>
        <v>0</v>
      </c>
    </row>
    <row r="347" spans="1:7" s="83" customFormat="1" hidden="1">
      <c r="A347" s="99" t="str">
        <f>Invoice!F350</f>
        <v>Exchange rate :</v>
      </c>
      <c r="B347" s="78">
        <f>Invoice!C350</f>
        <v>0</v>
      </c>
      <c r="C347" s="79">
        <f>Invoice!B350</f>
        <v>0</v>
      </c>
      <c r="D347" s="84">
        <f t="shared" si="14"/>
        <v>0</v>
      </c>
      <c r="E347" s="84">
        <f t="shared" si="15"/>
        <v>0</v>
      </c>
      <c r="F347" s="85">
        <f>Invoice!G350</f>
        <v>0</v>
      </c>
      <c r="G347" s="86">
        <f t="shared" si="16"/>
        <v>0</v>
      </c>
    </row>
    <row r="348" spans="1:7" s="83" customFormat="1" hidden="1">
      <c r="A348" s="99" t="str">
        <f>Invoice!F351</f>
        <v>Exchange rate :</v>
      </c>
      <c r="B348" s="78">
        <f>Invoice!C351</f>
        <v>0</v>
      </c>
      <c r="C348" s="79">
        <f>Invoice!B351</f>
        <v>0</v>
      </c>
      <c r="D348" s="84">
        <f t="shared" si="14"/>
        <v>0</v>
      </c>
      <c r="E348" s="84">
        <f t="shared" si="15"/>
        <v>0</v>
      </c>
      <c r="F348" s="85">
        <f>Invoice!G351</f>
        <v>0</v>
      </c>
      <c r="G348" s="86">
        <f t="shared" si="16"/>
        <v>0</v>
      </c>
    </row>
    <row r="349" spans="1:7" s="83" customFormat="1" hidden="1">
      <c r="A349" s="99" t="str">
        <f>Invoice!F352</f>
        <v>Exchange rate :</v>
      </c>
      <c r="B349" s="78">
        <f>Invoice!C352</f>
        <v>0</v>
      </c>
      <c r="C349" s="79">
        <f>Invoice!B352</f>
        <v>0</v>
      </c>
      <c r="D349" s="84">
        <f t="shared" si="14"/>
        <v>0</v>
      </c>
      <c r="E349" s="84">
        <f t="shared" si="15"/>
        <v>0</v>
      </c>
      <c r="F349" s="85">
        <f>Invoice!G352</f>
        <v>0</v>
      </c>
      <c r="G349" s="86">
        <f t="shared" si="16"/>
        <v>0</v>
      </c>
    </row>
    <row r="350" spans="1:7" s="83" customFormat="1" hidden="1">
      <c r="A350" s="99" t="str">
        <f>Invoice!F353</f>
        <v>Exchange rate :</v>
      </c>
      <c r="B350" s="78">
        <f>Invoice!C353</f>
        <v>0</v>
      </c>
      <c r="C350" s="79">
        <f>Invoice!B353</f>
        <v>0</v>
      </c>
      <c r="D350" s="84">
        <f t="shared" si="14"/>
        <v>0</v>
      </c>
      <c r="E350" s="84">
        <f t="shared" si="15"/>
        <v>0</v>
      </c>
      <c r="F350" s="85">
        <f>Invoice!G353</f>
        <v>0</v>
      </c>
      <c r="G350" s="86">
        <f t="shared" si="16"/>
        <v>0</v>
      </c>
    </row>
    <row r="351" spans="1:7" s="83" customFormat="1" hidden="1">
      <c r="A351" s="99" t="str">
        <f>Invoice!F354</f>
        <v>Exchange rate :</v>
      </c>
      <c r="B351" s="78">
        <f>Invoice!C354</f>
        <v>0</v>
      </c>
      <c r="C351" s="79">
        <f>Invoice!B354</f>
        <v>0</v>
      </c>
      <c r="D351" s="84">
        <f t="shared" si="14"/>
        <v>0</v>
      </c>
      <c r="E351" s="84">
        <f t="shared" si="15"/>
        <v>0</v>
      </c>
      <c r="F351" s="85">
        <f>Invoice!G354</f>
        <v>0</v>
      </c>
      <c r="G351" s="86">
        <f t="shared" si="16"/>
        <v>0</v>
      </c>
    </row>
    <row r="352" spans="1:7" s="83" customFormat="1" hidden="1">
      <c r="A352" s="99" t="str">
        <f>Invoice!F355</f>
        <v>Exchange rate :</v>
      </c>
      <c r="B352" s="78">
        <f>Invoice!C355</f>
        <v>0</v>
      </c>
      <c r="C352" s="79">
        <f>Invoice!B355</f>
        <v>0</v>
      </c>
      <c r="D352" s="84">
        <f t="shared" si="14"/>
        <v>0</v>
      </c>
      <c r="E352" s="84">
        <f t="shared" si="15"/>
        <v>0</v>
      </c>
      <c r="F352" s="85">
        <f>Invoice!G355</f>
        <v>0</v>
      </c>
      <c r="G352" s="86">
        <f t="shared" si="16"/>
        <v>0</v>
      </c>
    </row>
    <row r="353" spans="1:7" s="83" customFormat="1" hidden="1">
      <c r="A353" s="99" t="str">
        <f>Invoice!F356</f>
        <v>Exchange rate :</v>
      </c>
      <c r="B353" s="78">
        <f>Invoice!C356</f>
        <v>0</v>
      </c>
      <c r="C353" s="79">
        <f>Invoice!B356</f>
        <v>0</v>
      </c>
      <c r="D353" s="84">
        <f t="shared" si="14"/>
        <v>0</v>
      </c>
      <c r="E353" s="84">
        <f t="shared" si="15"/>
        <v>0</v>
      </c>
      <c r="F353" s="85">
        <f>Invoice!G356</f>
        <v>0</v>
      </c>
      <c r="G353" s="86">
        <f t="shared" si="16"/>
        <v>0</v>
      </c>
    </row>
    <row r="354" spans="1:7" s="83" customFormat="1" hidden="1">
      <c r="A354" s="99" t="str">
        <f>Invoice!F357</f>
        <v>Exchange rate :</v>
      </c>
      <c r="B354" s="78">
        <f>Invoice!C357</f>
        <v>0</v>
      </c>
      <c r="C354" s="79">
        <f>Invoice!B357</f>
        <v>0</v>
      </c>
      <c r="D354" s="84">
        <f t="shared" si="14"/>
        <v>0</v>
      </c>
      <c r="E354" s="84">
        <f t="shared" si="15"/>
        <v>0</v>
      </c>
      <c r="F354" s="85">
        <f>Invoice!G357</f>
        <v>0</v>
      </c>
      <c r="G354" s="86">
        <f t="shared" si="16"/>
        <v>0</v>
      </c>
    </row>
    <row r="355" spans="1:7" s="83" customFormat="1" hidden="1">
      <c r="A355" s="99" t="str">
        <f>Invoice!F358</f>
        <v>Exchange rate :</v>
      </c>
      <c r="B355" s="78">
        <f>Invoice!C358</f>
        <v>0</v>
      </c>
      <c r="C355" s="79">
        <f>Invoice!B358</f>
        <v>0</v>
      </c>
      <c r="D355" s="84">
        <f t="shared" si="14"/>
        <v>0</v>
      </c>
      <c r="E355" s="84">
        <f t="shared" si="15"/>
        <v>0</v>
      </c>
      <c r="F355" s="85">
        <f>Invoice!G358</f>
        <v>0</v>
      </c>
      <c r="G355" s="86">
        <f t="shared" si="16"/>
        <v>0</v>
      </c>
    </row>
    <row r="356" spans="1:7" s="83" customFormat="1" hidden="1">
      <c r="A356" s="99" t="str">
        <f>Invoice!F359</f>
        <v>Exchange rate :</v>
      </c>
      <c r="B356" s="78">
        <f>Invoice!C359</f>
        <v>0</v>
      </c>
      <c r="C356" s="79">
        <f>Invoice!B359</f>
        <v>0</v>
      </c>
      <c r="D356" s="84">
        <f t="shared" si="14"/>
        <v>0</v>
      </c>
      <c r="E356" s="84">
        <f t="shared" si="15"/>
        <v>0</v>
      </c>
      <c r="F356" s="85">
        <f>Invoice!G359</f>
        <v>0</v>
      </c>
      <c r="G356" s="86">
        <f t="shared" si="16"/>
        <v>0</v>
      </c>
    </row>
    <row r="357" spans="1:7" s="83" customFormat="1" hidden="1">
      <c r="A357" s="99" t="str">
        <f>Invoice!F360</f>
        <v>Exchange rate :</v>
      </c>
      <c r="B357" s="78">
        <f>Invoice!C360</f>
        <v>0</v>
      </c>
      <c r="C357" s="79">
        <f>Invoice!B360</f>
        <v>0</v>
      </c>
      <c r="D357" s="84">
        <f t="shared" si="14"/>
        <v>0</v>
      </c>
      <c r="E357" s="84">
        <f t="shared" si="15"/>
        <v>0</v>
      </c>
      <c r="F357" s="85">
        <f>Invoice!G360</f>
        <v>0</v>
      </c>
      <c r="G357" s="86">
        <f t="shared" si="16"/>
        <v>0</v>
      </c>
    </row>
    <row r="358" spans="1:7" s="83" customFormat="1" hidden="1">
      <c r="A358" s="99" t="str">
        <f>Invoice!F361</f>
        <v>Exchange rate :</v>
      </c>
      <c r="B358" s="78">
        <f>Invoice!C361</f>
        <v>0</v>
      </c>
      <c r="C358" s="79">
        <f>Invoice!B361</f>
        <v>0</v>
      </c>
      <c r="D358" s="84">
        <f t="shared" si="14"/>
        <v>0</v>
      </c>
      <c r="E358" s="84">
        <f t="shared" si="15"/>
        <v>0</v>
      </c>
      <c r="F358" s="85">
        <f>Invoice!G361</f>
        <v>0</v>
      </c>
      <c r="G358" s="86">
        <f t="shared" si="16"/>
        <v>0</v>
      </c>
    </row>
    <row r="359" spans="1:7" s="83" customFormat="1" hidden="1">
      <c r="A359" s="99" t="str">
        <f>Invoice!F362</f>
        <v>Exchange rate :</v>
      </c>
      <c r="B359" s="78">
        <f>Invoice!C362</f>
        <v>0</v>
      </c>
      <c r="C359" s="79">
        <f>Invoice!B362</f>
        <v>0</v>
      </c>
      <c r="D359" s="84">
        <f t="shared" si="14"/>
        <v>0</v>
      </c>
      <c r="E359" s="84">
        <f t="shared" si="15"/>
        <v>0</v>
      </c>
      <c r="F359" s="85">
        <f>Invoice!G362</f>
        <v>0</v>
      </c>
      <c r="G359" s="86">
        <f t="shared" si="16"/>
        <v>0</v>
      </c>
    </row>
    <row r="360" spans="1:7" s="83" customFormat="1" hidden="1">
      <c r="A360" s="99" t="str">
        <f>Invoice!F363</f>
        <v>Exchange rate :</v>
      </c>
      <c r="B360" s="78">
        <f>Invoice!C363</f>
        <v>0</v>
      </c>
      <c r="C360" s="79">
        <f>Invoice!B363</f>
        <v>0</v>
      </c>
      <c r="D360" s="84">
        <f t="shared" si="14"/>
        <v>0</v>
      </c>
      <c r="E360" s="84">
        <f t="shared" si="15"/>
        <v>0</v>
      </c>
      <c r="F360" s="85">
        <f>Invoice!G363</f>
        <v>0</v>
      </c>
      <c r="G360" s="86">
        <f t="shared" si="16"/>
        <v>0</v>
      </c>
    </row>
    <row r="361" spans="1:7" s="83" customFormat="1" hidden="1">
      <c r="A361" s="99" t="str">
        <f>Invoice!F364</f>
        <v>Exchange rate :</v>
      </c>
      <c r="B361" s="78">
        <f>Invoice!C364</f>
        <v>0</v>
      </c>
      <c r="C361" s="79">
        <f>Invoice!B364</f>
        <v>0</v>
      </c>
      <c r="D361" s="84">
        <f t="shared" si="14"/>
        <v>0</v>
      </c>
      <c r="E361" s="84">
        <f t="shared" si="15"/>
        <v>0</v>
      </c>
      <c r="F361" s="85">
        <f>Invoice!G364</f>
        <v>0</v>
      </c>
      <c r="G361" s="86">
        <f t="shared" si="16"/>
        <v>0</v>
      </c>
    </row>
    <row r="362" spans="1:7" s="83" customFormat="1" hidden="1">
      <c r="A362" s="99" t="str">
        <f>Invoice!F365</f>
        <v>Exchange rate :</v>
      </c>
      <c r="B362" s="78">
        <f>Invoice!C365</f>
        <v>0</v>
      </c>
      <c r="C362" s="79">
        <f>Invoice!B365</f>
        <v>0</v>
      </c>
      <c r="D362" s="84">
        <f t="shared" si="14"/>
        <v>0</v>
      </c>
      <c r="E362" s="84">
        <f t="shared" si="15"/>
        <v>0</v>
      </c>
      <c r="F362" s="85">
        <f>Invoice!G365</f>
        <v>0</v>
      </c>
      <c r="G362" s="86">
        <f t="shared" si="16"/>
        <v>0</v>
      </c>
    </row>
    <row r="363" spans="1:7" s="83" customFormat="1" hidden="1">
      <c r="A363" s="99" t="str">
        <f>Invoice!F366</f>
        <v>Exchange rate :</v>
      </c>
      <c r="B363" s="78">
        <f>Invoice!C366</f>
        <v>0</v>
      </c>
      <c r="C363" s="79">
        <f>Invoice!B366</f>
        <v>0</v>
      </c>
      <c r="D363" s="84">
        <f t="shared" si="14"/>
        <v>0</v>
      </c>
      <c r="E363" s="84">
        <f t="shared" si="15"/>
        <v>0</v>
      </c>
      <c r="F363" s="85">
        <f>Invoice!G366</f>
        <v>0</v>
      </c>
      <c r="G363" s="86">
        <f t="shared" si="16"/>
        <v>0</v>
      </c>
    </row>
    <row r="364" spans="1:7" s="83" customFormat="1" hidden="1">
      <c r="A364" s="99" t="str">
        <f>Invoice!F367</f>
        <v>Exchange rate :</v>
      </c>
      <c r="B364" s="78">
        <f>Invoice!C367</f>
        <v>0</v>
      </c>
      <c r="C364" s="79">
        <f>Invoice!B367</f>
        <v>0</v>
      </c>
      <c r="D364" s="84">
        <f t="shared" si="14"/>
        <v>0</v>
      </c>
      <c r="E364" s="84">
        <f t="shared" si="15"/>
        <v>0</v>
      </c>
      <c r="F364" s="85">
        <f>Invoice!G367</f>
        <v>0</v>
      </c>
      <c r="G364" s="86">
        <f t="shared" si="16"/>
        <v>0</v>
      </c>
    </row>
    <row r="365" spans="1:7" s="83" customFormat="1" hidden="1">
      <c r="A365" s="99" t="str">
        <f>Invoice!F368</f>
        <v>Exchange rate :</v>
      </c>
      <c r="B365" s="78">
        <f>Invoice!C368</f>
        <v>0</v>
      </c>
      <c r="C365" s="79">
        <f>Invoice!B368</f>
        <v>0</v>
      </c>
      <c r="D365" s="84">
        <f t="shared" si="14"/>
        <v>0</v>
      </c>
      <c r="E365" s="84">
        <f t="shared" si="15"/>
        <v>0</v>
      </c>
      <c r="F365" s="85">
        <f>Invoice!G368</f>
        <v>0</v>
      </c>
      <c r="G365" s="86">
        <f t="shared" si="16"/>
        <v>0</v>
      </c>
    </row>
    <row r="366" spans="1:7" s="83" customFormat="1" hidden="1">
      <c r="A366" s="99" t="str">
        <f>Invoice!F369</f>
        <v>Exchange rate :</v>
      </c>
      <c r="B366" s="78">
        <f>Invoice!C369</f>
        <v>0</v>
      </c>
      <c r="C366" s="79">
        <f>Invoice!B369</f>
        <v>0</v>
      </c>
      <c r="D366" s="84">
        <f t="shared" si="14"/>
        <v>0</v>
      </c>
      <c r="E366" s="84">
        <f t="shared" si="15"/>
        <v>0</v>
      </c>
      <c r="F366" s="85">
        <f>Invoice!G369</f>
        <v>0</v>
      </c>
      <c r="G366" s="86">
        <f t="shared" si="16"/>
        <v>0</v>
      </c>
    </row>
    <row r="367" spans="1:7" s="83" customFormat="1" hidden="1">
      <c r="A367" s="99" t="str">
        <f>Invoice!F370</f>
        <v>Exchange rate :</v>
      </c>
      <c r="B367" s="78">
        <f>Invoice!C370</f>
        <v>0</v>
      </c>
      <c r="C367" s="79">
        <f>Invoice!B370</f>
        <v>0</v>
      </c>
      <c r="D367" s="84">
        <f t="shared" si="14"/>
        <v>0</v>
      </c>
      <c r="E367" s="84">
        <f t="shared" si="15"/>
        <v>0</v>
      </c>
      <c r="F367" s="85">
        <f>Invoice!G370</f>
        <v>0</v>
      </c>
      <c r="G367" s="86">
        <f t="shared" si="16"/>
        <v>0</v>
      </c>
    </row>
    <row r="368" spans="1:7" s="83" customFormat="1" hidden="1">
      <c r="A368" s="99" t="str">
        <f>Invoice!F371</f>
        <v>Exchange rate :</v>
      </c>
      <c r="B368" s="78">
        <f>Invoice!C371</f>
        <v>0</v>
      </c>
      <c r="C368" s="79">
        <f>Invoice!B371</f>
        <v>0</v>
      </c>
      <c r="D368" s="84">
        <f t="shared" si="14"/>
        <v>0</v>
      </c>
      <c r="E368" s="84">
        <f t="shared" si="15"/>
        <v>0</v>
      </c>
      <c r="F368" s="85">
        <f>Invoice!G371</f>
        <v>0</v>
      </c>
      <c r="G368" s="86">
        <f t="shared" si="16"/>
        <v>0</v>
      </c>
    </row>
    <row r="369" spans="1:7" s="83" customFormat="1" hidden="1">
      <c r="A369" s="99" t="str">
        <f>Invoice!F372</f>
        <v>Exchange rate :</v>
      </c>
      <c r="B369" s="78">
        <f>Invoice!C372</f>
        <v>0</v>
      </c>
      <c r="C369" s="79">
        <f>Invoice!B372</f>
        <v>0</v>
      </c>
      <c r="D369" s="84">
        <f t="shared" si="14"/>
        <v>0</v>
      </c>
      <c r="E369" s="84">
        <f t="shared" si="15"/>
        <v>0</v>
      </c>
      <c r="F369" s="85">
        <f>Invoice!G372</f>
        <v>0</v>
      </c>
      <c r="G369" s="86">
        <f t="shared" si="16"/>
        <v>0</v>
      </c>
    </row>
    <row r="370" spans="1:7" s="83" customFormat="1" hidden="1">
      <c r="A370" s="99" t="str">
        <f>Invoice!F373</f>
        <v>Exchange rate :</v>
      </c>
      <c r="B370" s="78">
        <f>Invoice!C373</f>
        <v>0</v>
      </c>
      <c r="C370" s="79">
        <f>Invoice!B373</f>
        <v>0</v>
      </c>
      <c r="D370" s="84">
        <f t="shared" si="14"/>
        <v>0</v>
      </c>
      <c r="E370" s="84">
        <f t="shared" si="15"/>
        <v>0</v>
      </c>
      <c r="F370" s="85">
        <f>Invoice!G373</f>
        <v>0</v>
      </c>
      <c r="G370" s="86">
        <f t="shared" si="16"/>
        <v>0</v>
      </c>
    </row>
    <row r="371" spans="1:7" s="83" customFormat="1" hidden="1">
      <c r="A371" s="99" t="str">
        <f>Invoice!F374</f>
        <v>Exchange rate :</v>
      </c>
      <c r="B371" s="78">
        <f>Invoice!C374</f>
        <v>0</v>
      </c>
      <c r="C371" s="79">
        <f>Invoice!B374</f>
        <v>0</v>
      </c>
      <c r="D371" s="84">
        <f t="shared" si="14"/>
        <v>0</v>
      </c>
      <c r="E371" s="84">
        <f t="shared" si="15"/>
        <v>0</v>
      </c>
      <c r="F371" s="85">
        <f>Invoice!G374</f>
        <v>0</v>
      </c>
      <c r="G371" s="86">
        <f t="shared" si="16"/>
        <v>0</v>
      </c>
    </row>
    <row r="372" spans="1:7" s="83" customFormat="1" hidden="1">
      <c r="A372" s="99" t="str">
        <f>Invoice!F375</f>
        <v>Exchange rate :</v>
      </c>
      <c r="B372" s="78">
        <f>Invoice!C375</f>
        <v>0</v>
      </c>
      <c r="C372" s="79">
        <f>Invoice!B375</f>
        <v>0</v>
      </c>
      <c r="D372" s="84">
        <f t="shared" si="14"/>
        <v>0</v>
      </c>
      <c r="E372" s="84">
        <f t="shared" si="15"/>
        <v>0</v>
      </c>
      <c r="F372" s="85">
        <f>Invoice!G375</f>
        <v>0</v>
      </c>
      <c r="G372" s="86">
        <f t="shared" si="16"/>
        <v>0</v>
      </c>
    </row>
    <row r="373" spans="1:7" s="83" customFormat="1" hidden="1">
      <c r="A373" s="99" t="str">
        <f>Invoice!F376</f>
        <v>Exchange rate :</v>
      </c>
      <c r="B373" s="78">
        <f>Invoice!C376</f>
        <v>0</v>
      </c>
      <c r="C373" s="79">
        <f>Invoice!B376</f>
        <v>0</v>
      </c>
      <c r="D373" s="84">
        <f t="shared" si="14"/>
        <v>0</v>
      </c>
      <c r="E373" s="84">
        <f t="shared" si="15"/>
        <v>0</v>
      </c>
      <c r="F373" s="85">
        <f>Invoice!G376</f>
        <v>0</v>
      </c>
      <c r="G373" s="86">
        <f t="shared" si="16"/>
        <v>0</v>
      </c>
    </row>
    <row r="374" spans="1:7" s="83" customFormat="1" hidden="1">
      <c r="A374" s="99" t="str">
        <f>Invoice!F377</f>
        <v>Exchange rate :</v>
      </c>
      <c r="B374" s="78">
        <f>Invoice!C377</f>
        <v>0</v>
      </c>
      <c r="C374" s="79">
        <f>Invoice!B377</f>
        <v>0</v>
      </c>
      <c r="D374" s="84">
        <f t="shared" si="14"/>
        <v>0</v>
      </c>
      <c r="E374" s="84">
        <f t="shared" si="15"/>
        <v>0</v>
      </c>
      <c r="F374" s="85">
        <f>Invoice!G377</f>
        <v>0</v>
      </c>
      <c r="G374" s="86">
        <f t="shared" si="16"/>
        <v>0</v>
      </c>
    </row>
    <row r="375" spans="1:7" s="83" customFormat="1" hidden="1">
      <c r="A375" s="99" t="str">
        <f>Invoice!F378</f>
        <v>Exchange rate :</v>
      </c>
      <c r="B375" s="78">
        <f>Invoice!C378</f>
        <v>0</v>
      </c>
      <c r="C375" s="79">
        <f>Invoice!B378</f>
        <v>0</v>
      </c>
      <c r="D375" s="84">
        <f t="shared" si="14"/>
        <v>0</v>
      </c>
      <c r="E375" s="84">
        <f t="shared" si="15"/>
        <v>0</v>
      </c>
      <c r="F375" s="85">
        <f>Invoice!G378</f>
        <v>0</v>
      </c>
      <c r="G375" s="86">
        <f t="shared" si="16"/>
        <v>0</v>
      </c>
    </row>
    <row r="376" spans="1:7" s="83" customFormat="1" hidden="1">
      <c r="A376" s="99" t="str">
        <f>Invoice!F379</f>
        <v>Exchange rate :</v>
      </c>
      <c r="B376" s="78">
        <f>Invoice!C379</f>
        <v>0</v>
      </c>
      <c r="C376" s="79">
        <f>Invoice!B379</f>
        <v>0</v>
      </c>
      <c r="D376" s="84">
        <f t="shared" si="14"/>
        <v>0</v>
      </c>
      <c r="E376" s="84">
        <f t="shared" si="15"/>
        <v>0</v>
      </c>
      <c r="F376" s="85">
        <f>Invoice!G379</f>
        <v>0</v>
      </c>
      <c r="G376" s="86">
        <f t="shared" si="16"/>
        <v>0</v>
      </c>
    </row>
    <row r="377" spans="1:7" s="83" customFormat="1" hidden="1">
      <c r="A377" s="99" t="str">
        <f>Invoice!F380</f>
        <v>Exchange rate :</v>
      </c>
      <c r="B377" s="78">
        <f>Invoice!C380</f>
        <v>0</v>
      </c>
      <c r="C377" s="79">
        <f>Invoice!B380</f>
        <v>0</v>
      </c>
      <c r="D377" s="84">
        <f t="shared" si="14"/>
        <v>0</v>
      </c>
      <c r="E377" s="84">
        <f t="shared" si="15"/>
        <v>0</v>
      </c>
      <c r="F377" s="85">
        <f>Invoice!G380</f>
        <v>0</v>
      </c>
      <c r="G377" s="86">
        <f t="shared" si="16"/>
        <v>0</v>
      </c>
    </row>
    <row r="378" spans="1:7" s="83" customFormat="1" hidden="1">
      <c r="A378" s="99" t="str">
        <f>Invoice!F381</f>
        <v>Exchange rate :</v>
      </c>
      <c r="B378" s="78">
        <f>Invoice!C381</f>
        <v>0</v>
      </c>
      <c r="C378" s="79">
        <f>Invoice!B381</f>
        <v>0</v>
      </c>
      <c r="D378" s="84">
        <f t="shared" si="14"/>
        <v>0</v>
      </c>
      <c r="E378" s="84">
        <f t="shared" si="15"/>
        <v>0</v>
      </c>
      <c r="F378" s="85">
        <f>Invoice!G381</f>
        <v>0</v>
      </c>
      <c r="G378" s="86">
        <f t="shared" si="16"/>
        <v>0</v>
      </c>
    </row>
    <row r="379" spans="1:7" s="83" customFormat="1" hidden="1">
      <c r="A379" s="99" t="str">
        <f>Invoice!F382</f>
        <v>Exchange rate :</v>
      </c>
      <c r="B379" s="78">
        <f>Invoice!C382</f>
        <v>0</v>
      </c>
      <c r="C379" s="79">
        <f>Invoice!B382</f>
        <v>0</v>
      </c>
      <c r="D379" s="84">
        <f t="shared" si="14"/>
        <v>0</v>
      </c>
      <c r="E379" s="84">
        <f t="shared" si="15"/>
        <v>0</v>
      </c>
      <c r="F379" s="85">
        <f>Invoice!G382</f>
        <v>0</v>
      </c>
      <c r="G379" s="86">
        <f t="shared" si="16"/>
        <v>0</v>
      </c>
    </row>
    <row r="380" spans="1:7" s="83" customFormat="1" hidden="1">
      <c r="A380" s="99" t="str">
        <f>Invoice!F383</f>
        <v>Exchange rate :</v>
      </c>
      <c r="B380" s="78">
        <f>Invoice!C383</f>
        <v>0</v>
      </c>
      <c r="C380" s="79">
        <f>Invoice!B383</f>
        <v>0</v>
      </c>
      <c r="D380" s="84">
        <f t="shared" si="14"/>
        <v>0</v>
      </c>
      <c r="E380" s="84">
        <f t="shared" si="15"/>
        <v>0</v>
      </c>
      <c r="F380" s="85">
        <f>Invoice!G383</f>
        <v>0</v>
      </c>
      <c r="G380" s="86">
        <f t="shared" si="16"/>
        <v>0</v>
      </c>
    </row>
    <row r="381" spans="1:7" s="83" customFormat="1" hidden="1">
      <c r="A381" s="99" t="str">
        <f>Invoice!F384</f>
        <v>Exchange rate :</v>
      </c>
      <c r="B381" s="78">
        <f>Invoice!C384</f>
        <v>0</v>
      </c>
      <c r="C381" s="79">
        <f>Invoice!B384</f>
        <v>0</v>
      </c>
      <c r="D381" s="84">
        <f t="shared" si="14"/>
        <v>0</v>
      </c>
      <c r="E381" s="84">
        <f t="shared" si="15"/>
        <v>0</v>
      </c>
      <c r="F381" s="85">
        <f>Invoice!G384</f>
        <v>0</v>
      </c>
      <c r="G381" s="86">
        <f t="shared" si="16"/>
        <v>0</v>
      </c>
    </row>
    <row r="382" spans="1:7" s="83" customFormat="1" hidden="1">
      <c r="A382" s="99" t="str">
        <f>Invoice!F385</f>
        <v>Exchange rate :</v>
      </c>
      <c r="B382" s="78">
        <f>Invoice!C385</f>
        <v>0</v>
      </c>
      <c r="C382" s="79">
        <f>Invoice!B385</f>
        <v>0</v>
      </c>
      <c r="D382" s="84">
        <f t="shared" si="14"/>
        <v>0</v>
      </c>
      <c r="E382" s="84">
        <f t="shared" si="15"/>
        <v>0</v>
      </c>
      <c r="F382" s="85">
        <f>Invoice!G385</f>
        <v>0</v>
      </c>
      <c r="G382" s="86">
        <f t="shared" si="16"/>
        <v>0</v>
      </c>
    </row>
    <row r="383" spans="1:7" s="83" customFormat="1" hidden="1">
      <c r="A383" s="99" t="str">
        <f>Invoice!F386</f>
        <v>Exchange rate :</v>
      </c>
      <c r="B383" s="78">
        <f>Invoice!C386</f>
        <v>0</v>
      </c>
      <c r="C383" s="79">
        <f>Invoice!B386</f>
        <v>0</v>
      </c>
      <c r="D383" s="84">
        <f t="shared" si="14"/>
        <v>0</v>
      </c>
      <c r="E383" s="84">
        <f t="shared" si="15"/>
        <v>0</v>
      </c>
      <c r="F383" s="85">
        <f>Invoice!G386</f>
        <v>0</v>
      </c>
      <c r="G383" s="86">
        <f t="shared" si="16"/>
        <v>0</v>
      </c>
    </row>
    <row r="384" spans="1:7" s="83" customFormat="1" hidden="1">
      <c r="A384" s="99" t="str">
        <f>Invoice!F387</f>
        <v>Exchange rate :</v>
      </c>
      <c r="B384" s="78">
        <f>Invoice!C387</f>
        <v>0</v>
      </c>
      <c r="C384" s="79">
        <f>Invoice!B387</f>
        <v>0</v>
      </c>
      <c r="D384" s="84">
        <f t="shared" si="14"/>
        <v>0</v>
      </c>
      <c r="E384" s="84">
        <f t="shared" si="15"/>
        <v>0</v>
      </c>
      <c r="F384" s="85">
        <f>Invoice!G387</f>
        <v>0</v>
      </c>
      <c r="G384" s="86">
        <f t="shared" si="16"/>
        <v>0</v>
      </c>
    </row>
    <row r="385" spans="1:7" s="83" customFormat="1" hidden="1">
      <c r="A385" s="99" t="str">
        <f>Invoice!F388</f>
        <v>Exchange rate :</v>
      </c>
      <c r="B385" s="78">
        <f>Invoice!C388</f>
        <v>0</v>
      </c>
      <c r="C385" s="79">
        <f>Invoice!B388</f>
        <v>0</v>
      </c>
      <c r="D385" s="84">
        <f t="shared" ref="D385:D448" si="17">F385/$D$14</f>
        <v>0</v>
      </c>
      <c r="E385" s="84">
        <f t="shared" ref="E385:E448" si="18">G385/$D$14</f>
        <v>0</v>
      </c>
      <c r="F385" s="85">
        <f>Invoice!G388</f>
        <v>0</v>
      </c>
      <c r="G385" s="86">
        <f t="shared" ref="G385:G448" si="19">C385*F385</f>
        <v>0</v>
      </c>
    </row>
    <row r="386" spans="1:7" s="83" customFormat="1" hidden="1">
      <c r="A386" s="99" t="str">
        <f>Invoice!F389</f>
        <v>Exchange rate :</v>
      </c>
      <c r="B386" s="78">
        <f>Invoice!C389</f>
        <v>0</v>
      </c>
      <c r="C386" s="79">
        <f>Invoice!B389</f>
        <v>0</v>
      </c>
      <c r="D386" s="84">
        <f t="shared" si="17"/>
        <v>0</v>
      </c>
      <c r="E386" s="84">
        <f t="shared" si="18"/>
        <v>0</v>
      </c>
      <c r="F386" s="85">
        <f>Invoice!G389</f>
        <v>0</v>
      </c>
      <c r="G386" s="86">
        <f t="shared" si="19"/>
        <v>0</v>
      </c>
    </row>
    <row r="387" spans="1:7" s="83" customFormat="1" hidden="1">
      <c r="A387" s="99" t="str">
        <f>Invoice!F390</f>
        <v>Exchange rate :</v>
      </c>
      <c r="B387" s="78">
        <f>Invoice!C390</f>
        <v>0</v>
      </c>
      <c r="C387" s="79">
        <f>Invoice!B390</f>
        <v>0</v>
      </c>
      <c r="D387" s="84">
        <f t="shared" si="17"/>
        <v>0</v>
      </c>
      <c r="E387" s="84">
        <f t="shared" si="18"/>
        <v>0</v>
      </c>
      <c r="F387" s="85">
        <f>Invoice!G390</f>
        <v>0</v>
      </c>
      <c r="G387" s="86">
        <f t="shared" si="19"/>
        <v>0</v>
      </c>
    </row>
    <row r="388" spans="1:7" s="83" customFormat="1" hidden="1">
      <c r="A388" s="99" t="str">
        <f>Invoice!F391</f>
        <v>Exchange rate :</v>
      </c>
      <c r="B388" s="78">
        <f>Invoice!C391</f>
        <v>0</v>
      </c>
      <c r="C388" s="79">
        <f>Invoice!B391</f>
        <v>0</v>
      </c>
      <c r="D388" s="84">
        <f t="shared" si="17"/>
        <v>0</v>
      </c>
      <c r="E388" s="84">
        <f t="shared" si="18"/>
        <v>0</v>
      </c>
      <c r="F388" s="85">
        <f>Invoice!G391</f>
        <v>0</v>
      </c>
      <c r="G388" s="86">
        <f t="shared" si="19"/>
        <v>0</v>
      </c>
    </row>
    <row r="389" spans="1:7" s="83" customFormat="1" hidden="1">
      <c r="A389" s="99" t="str">
        <f>Invoice!F392</f>
        <v>Exchange rate :</v>
      </c>
      <c r="B389" s="78">
        <f>Invoice!C392</f>
        <v>0</v>
      </c>
      <c r="C389" s="79">
        <f>Invoice!B392</f>
        <v>0</v>
      </c>
      <c r="D389" s="84">
        <f t="shared" si="17"/>
        <v>0</v>
      </c>
      <c r="E389" s="84">
        <f t="shared" si="18"/>
        <v>0</v>
      </c>
      <c r="F389" s="85">
        <f>Invoice!G392</f>
        <v>0</v>
      </c>
      <c r="G389" s="86">
        <f t="shared" si="19"/>
        <v>0</v>
      </c>
    </row>
    <row r="390" spans="1:7" s="83" customFormat="1" hidden="1">
      <c r="A390" s="99" t="str">
        <f>Invoice!F393</f>
        <v>Exchange rate :</v>
      </c>
      <c r="B390" s="78">
        <f>Invoice!C393</f>
        <v>0</v>
      </c>
      <c r="C390" s="79">
        <f>Invoice!B393</f>
        <v>0</v>
      </c>
      <c r="D390" s="84">
        <f t="shared" si="17"/>
        <v>0</v>
      </c>
      <c r="E390" s="84">
        <f t="shared" si="18"/>
        <v>0</v>
      </c>
      <c r="F390" s="85">
        <f>Invoice!G393</f>
        <v>0</v>
      </c>
      <c r="G390" s="86">
        <f t="shared" si="19"/>
        <v>0</v>
      </c>
    </row>
    <row r="391" spans="1:7" s="83" customFormat="1" hidden="1">
      <c r="A391" s="99" t="str">
        <f>Invoice!F394</f>
        <v>Exchange rate :</v>
      </c>
      <c r="B391" s="78">
        <f>Invoice!C394</f>
        <v>0</v>
      </c>
      <c r="C391" s="79">
        <f>Invoice!B394</f>
        <v>0</v>
      </c>
      <c r="D391" s="84">
        <f t="shared" si="17"/>
        <v>0</v>
      </c>
      <c r="E391" s="84">
        <f t="shared" si="18"/>
        <v>0</v>
      </c>
      <c r="F391" s="85">
        <f>Invoice!G394</f>
        <v>0</v>
      </c>
      <c r="G391" s="86">
        <f t="shared" si="19"/>
        <v>0</v>
      </c>
    </row>
    <row r="392" spans="1:7" s="83" customFormat="1" hidden="1">
      <c r="A392" s="99" t="str">
        <f>Invoice!F395</f>
        <v>Exchange rate :</v>
      </c>
      <c r="B392" s="78">
        <f>Invoice!C395</f>
        <v>0</v>
      </c>
      <c r="C392" s="79">
        <f>Invoice!B395</f>
        <v>0</v>
      </c>
      <c r="D392" s="84">
        <f t="shared" si="17"/>
        <v>0</v>
      </c>
      <c r="E392" s="84">
        <f t="shared" si="18"/>
        <v>0</v>
      </c>
      <c r="F392" s="85">
        <f>Invoice!G395</f>
        <v>0</v>
      </c>
      <c r="G392" s="86">
        <f t="shared" si="19"/>
        <v>0</v>
      </c>
    </row>
    <row r="393" spans="1:7" s="83" customFormat="1" hidden="1">
      <c r="A393" s="99" t="str">
        <f>Invoice!F396</f>
        <v>Exchange rate :</v>
      </c>
      <c r="B393" s="78">
        <f>Invoice!C396</f>
        <v>0</v>
      </c>
      <c r="C393" s="79">
        <f>Invoice!B396</f>
        <v>0</v>
      </c>
      <c r="D393" s="84">
        <f t="shared" si="17"/>
        <v>0</v>
      </c>
      <c r="E393" s="84">
        <f t="shared" si="18"/>
        <v>0</v>
      </c>
      <c r="F393" s="85">
        <f>Invoice!G396</f>
        <v>0</v>
      </c>
      <c r="G393" s="86">
        <f t="shared" si="19"/>
        <v>0</v>
      </c>
    </row>
    <row r="394" spans="1:7" s="83" customFormat="1" hidden="1">
      <c r="A394" s="99" t="str">
        <f>Invoice!F397</f>
        <v>Exchange rate :</v>
      </c>
      <c r="B394" s="78">
        <f>Invoice!C397</f>
        <v>0</v>
      </c>
      <c r="C394" s="79">
        <f>Invoice!B397</f>
        <v>0</v>
      </c>
      <c r="D394" s="84">
        <f t="shared" si="17"/>
        <v>0</v>
      </c>
      <c r="E394" s="84">
        <f t="shared" si="18"/>
        <v>0</v>
      </c>
      <c r="F394" s="85">
        <f>Invoice!G397</f>
        <v>0</v>
      </c>
      <c r="G394" s="86">
        <f t="shared" si="19"/>
        <v>0</v>
      </c>
    </row>
    <row r="395" spans="1:7" s="83" customFormat="1" hidden="1">
      <c r="A395" s="99" t="str">
        <f>Invoice!F398</f>
        <v>Exchange rate :</v>
      </c>
      <c r="B395" s="78">
        <f>Invoice!C398</f>
        <v>0</v>
      </c>
      <c r="C395" s="79">
        <f>Invoice!B398</f>
        <v>0</v>
      </c>
      <c r="D395" s="84">
        <f t="shared" si="17"/>
        <v>0</v>
      </c>
      <c r="E395" s="84">
        <f t="shared" si="18"/>
        <v>0</v>
      </c>
      <c r="F395" s="85">
        <f>Invoice!G398</f>
        <v>0</v>
      </c>
      <c r="G395" s="86">
        <f t="shared" si="19"/>
        <v>0</v>
      </c>
    </row>
    <row r="396" spans="1:7" s="83" customFormat="1" hidden="1">
      <c r="A396" s="99" t="str">
        <f>Invoice!F399</f>
        <v>Exchange rate :</v>
      </c>
      <c r="B396" s="78">
        <f>Invoice!C399</f>
        <v>0</v>
      </c>
      <c r="C396" s="79">
        <f>Invoice!B399</f>
        <v>0</v>
      </c>
      <c r="D396" s="84">
        <f t="shared" si="17"/>
        <v>0</v>
      </c>
      <c r="E396" s="84">
        <f t="shared" si="18"/>
        <v>0</v>
      </c>
      <c r="F396" s="85">
        <f>Invoice!G399</f>
        <v>0</v>
      </c>
      <c r="G396" s="86">
        <f t="shared" si="19"/>
        <v>0</v>
      </c>
    </row>
    <row r="397" spans="1:7" s="83" customFormat="1" hidden="1">
      <c r="A397" s="99" t="str">
        <f>Invoice!F400</f>
        <v>Exchange rate :</v>
      </c>
      <c r="B397" s="78">
        <f>Invoice!C400</f>
        <v>0</v>
      </c>
      <c r="C397" s="79">
        <f>Invoice!B400</f>
        <v>0</v>
      </c>
      <c r="D397" s="84">
        <f t="shared" si="17"/>
        <v>0</v>
      </c>
      <c r="E397" s="84">
        <f t="shared" si="18"/>
        <v>0</v>
      </c>
      <c r="F397" s="85">
        <f>Invoice!G400</f>
        <v>0</v>
      </c>
      <c r="G397" s="86">
        <f t="shared" si="19"/>
        <v>0</v>
      </c>
    </row>
    <row r="398" spans="1:7" s="83" customFormat="1" hidden="1">
      <c r="A398" s="99" t="str">
        <f>Invoice!F401</f>
        <v>Exchange rate :</v>
      </c>
      <c r="B398" s="78">
        <f>Invoice!C401</f>
        <v>0</v>
      </c>
      <c r="C398" s="79">
        <f>Invoice!B401</f>
        <v>0</v>
      </c>
      <c r="D398" s="84">
        <f t="shared" si="17"/>
        <v>0</v>
      </c>
      <c r="E398" s="84">
        <f t="shared" si="18"/>
        <v>0</v>
      </c>
      <c r="F398" s="85">
        <f>Invoice!G401</f>
        <v>0</v>
      </c>
      <c r="G398" s="86">
        <f t="shared" si="19"/>
        <v>0</v>
      </c>
    </row>
    <row r="399" spans="1:7" s="83" customFormat="1" hidden="1">
      <c r="A399" s="99" t="str">
        <f>Invoice!F402</f>
        <v>Exchange rate :</v>
      </c>
      <c r="B399" s="78">
        <f>Invoice!C402</f>
        <v>0</v>
      </c>
      <c r="C399" s="79">
        <f>Invoice!B402</f>
        <v>0</v>
      </c>
      <c r="D399" s="84">
        <f t="shared" si="17"/>
        <v>0</v>
      </c>
      <c r="E399" s="84">
        <f t="shared" si="18"/>
        <v>0</v>
      </c>
      <c r="F399" s="85">
        <f>Invoice!G402</f>
        <v>0</v>
      </c>
      <c r="G399" s="86">
        <f t="shared" si="19"/>
        <v>0</v>
      </c>
    </row>
    <row r="400" spans="1:7" s="83" customFormat="1" hidden="1">
      <c r="A400" s="99" t="str">
        <f>Invoice!F403</f>
        <v>Exchange rate :</v>
      </c>
      <c r="B400" s="78">
        <f>Invoice!C403</f>
        <v>0</v>
      </c>
      <c r="C400" s="79">
        <f>Invoice!B403</f>
        <v>0</v>
      </c>
      <c r="D400" s="84">
        <f t="shared" si="17"/>
        <v>0</v>
      </c>
      <c r="E400" s="84">
        <f t="shared" si="18"/>
        <v>0</v>
      </c>
      <c r="F400" s="85">
        <f>Invoice!G403</f>
        <v>0</v>
      </c>
      <c r="G400" s="86">
        <f t="shared" si="19"/>
        <v>0</v>
      </c>
    </row>
    <row r="401" spans="1:7" s="83" customFormat="1" hidden="1">
      <c r="A401" s="99" t="str">
        <f>Invoice!F404</f>
        <v>Exchange rate :</v>
      </c>
      <c r="B401" s="78">
        <f>Invoice!C404</f>
        <v>0</v>
      </c>
      <c r="C401" s="79">
        <f>Invoice!B404</f>
        <v>0</v>
      </c>
      <c r="D401" s="84">
        <f t="shared" si="17"/>
        <v>0</v>
      </c>
      <c r="E401" s="84">
        <f t="shared" si="18"/>
        <v>0</v>
      </c>
      <c r="F401" s="85">
        <f>Invoice!G404</f>
        <v>0</v>
      </c>
      <c r="G401" s="86">
        <f t="shared" si="19"/>
        <v>0</v>
      </c>
    </row>
    <row r="402" spans="1:7" s="83" customFormat="1" hidden="1">
      <c r="A402" s="99" t="str">
        <f>Invoice!F405</f>
        <v>Exchange rate :</v>
      </c>
      <c r="B402" s="78">
        <f>Invoice!C405</f>
        <v>0</v>
      </c>
      <c r="C402" s="79">
        <f>Invoice!B405</f>
        <v>0</v>
      </c>
      <c r="D402" s="84">
        <f t="shared" si="17"/>
        <v>0</v>
      </c>
      <c r="E402" s="84">
        <f t="shared" si="18"/>
        <v>0</v>
      </c>
      <c r="F402" s="85">
        <f>Invoice!G405</f>
        <v>0</v>
      </c>
      <c r="G402" s="86">
        <f t="shared" si="19"/>
        <v>0</v>
      </c>
    </row>
    <row r="403" spans="1:7" s="83" customFormat="1" hidden="1">
      <c r="A403" s="99" t="str">
        <f>Invoice!F406</f>
        <v>Exchange rate :</v>
      </c>
      <c r="B403" s="78">
        <f>Invoice!C406</f>
        <v>0</v>
      </c>
      <c r="C403" s="79">
        <f>Invoice!B406</f>
        <v>0</v>
      </c>
      <c r="D403" s="84">
        <f t="shared" si="17"/>
        <v>0</v>
      </c>
      <c r="E403" s="84">
        <f t="shared" si="18"/>
        <v>0</v>
      </c>
      <c r="F403" s="85">
        <f>Invoice!G406</f>
        <v>0</v>
      </c>
      <c r="G403" s="86">
        <f t="shared" si="19"/>
        <v>0</v>
      </c>
    </row>
    <row r="404" spans="1:7" s="83" customFormat="1" hidden="1">
      <c r="A404" s="99" t="str">
        <f>Invoice!F407</f>
        <v>Exchange rate :</v>
      </c>
      <c r="B404" s="78">
        <f>Invoice!C407</f>
        <v>0</v>
      </c>
      <c r="C404" s="79">
        <f>Invoice!B407</f>
        <v>0</v>
      </c>
      <c r="D404" s="84">
        <f t="shared" si="17"/>
        <v>0</v>
      </c>
      <c r="E404" s="84">
        <f t="shared" si="18"/>
        <v>0</v>
      </c>
      <c r="F404" s="85">
        <f>Invoice!G407</f>
        <v>0</v>
      </c>
      <c r="G404" s="86">
        <f t="shared" si="19"/>
        <v>0</v>
      </c>
    </row>
    <row r="405" spans="1:7" s="83" customFormat="1" hidden="1">
      <c r="A405" s="99" t="str">
        <f>Invoice!F408</f>
        <v>Exchange rate :</v>
      </c>
      <c r="B405" s="78">
        <f>Invoice!C408</f>
        <v>0</v>
      </c>
      <c r="C405" s="79">
        <f>Invoice!B408</f>
        <v>0</v>
      </c>
      <c r="D405" s="84">
        <f t="shared" si="17"/>
        <v>0</v>
      </c>
      <c r="E405" s="84">
        <f t="shared" si="18"/>
        <v>0</v>
      </c>
      <c r="F405" s="85">
        <f>Invoice!G408</f>
        <v>0</v>
      </c>
      <c r="G405" s="86">
        <f t="shared" si="19"/>
        <v>0</v>
      </c>
    </row>
    <row r="406" spans="1:7" s="83" customFormat="1" hidden="1">
      <c r="A406" s="99" t="str">
        <f>Invoice!F409</f>
        <v>Exchange rate :</v>
      </c>
      <c r="B406" s="78">
        <f>Invoice!C409</f>
        <v>0</v>
      </c>
      <c r="C406" s="79">
        <f>Invoice!B409</f>
        <v>0</v>
      </c>
      <c r="D406" s="84">
        <f t="shared" si="17"/>
        <v>0</v>
      </c>
      <c r="E406" s="84">
        <f t="shared" si="18"/>
        <v>0</v>
      </c>
      <c r="F406" s="85">
        <f>Invoice!G409</f>
        <v>0</v>
      </c>
      <c r="G406" s="86">
        <f t="shared" si="19"/>
        <v>0</v>
      </c>
    </row>
    <row r="407" spans="1:7" s="83" customFormat="1" hidden="1">
      <c r="A407" s="99" t="str">
        <f>Invoice!F410</f>
        <v>Exchange rate :</v>
      </c>
      <c r="B407" s="78">
        <f>Invoice!C410</f>
        <v>0</v>
      </c>
      <c r="C407" s="79">
        <f>Invoice!B410</f>
        <v>0</v>
      </c>
      <c r="D407" s="84">
        <f t="shared" si="17"/>
        <v>0</v>
      </c>
      <c r="E407" s="84">
        <f t="shared" si="18"/>
        <v>0</v>
      </c>
      <c r="F407" s="85">
        <f>Invoice!G410</f>
        <v>0</v>
      </c>
      <c r="G407" s="86">
        <f t="shared" si="19"/>
        <v>0</v>
      </c>
    </row>
    <row r="408" spans="1:7" s="83" customFormat="1" hidden="1">
      <c r="A408" s="99" t="str">
        <f>Invoice!F411</f>
        <v>Exchange rate :</v>
      </c>
      <c r="B408" s="78">
        <f>Invoice!C411</f>
        <v>0</v>
      </c>
      <c r="C408" s="79">
        <f>Invoice!B411</f>
        <v>0</v>
      </c>
      <c r="D408" s="84">
        <f t="shared" si="17"/>
        <v>0</v>
      </c>
      <c r="E408" s="84">
        <f t="shared" si="18"/>
        <v>0</v>
      </c>
      <c r="F408" s="85">
        <f>Invoice!G411</f>
        <v>0</v>
      </c>
      <c r="G408" s="86">
        <f t="shared" si="19"/>
        <v>0</v>
      </c>
    </row>
    <row r="409" spans="1:7" s="83" customFormat="1" hidden="1">
      <c r="A409" s="99" t="str">
        <f>Invoice!F412</f>
        <v>Exchange rate :</v>
      </c>
      <c r="B409" s="78">
        <f>Invoice!C412</f>
        <v>0</v>
      </c>
      <c r="C409" s="79">
        <f>Invoice!B412</f>
        <v>0</v>
      </c>
      <c r="D409" s="84">
        <f t="shared" si="17"/>
        <v>0</v>
      </c>
      <c r="E409" s="84">
        <f t="shared" si="18"/>
        <v>0</v>
      </c>
      <c r="F409" s="85">
        <f>Invoice!G412</f>
        <v>0</v>
      </c>
      <c r="G409" s="86">
        <f t="shared" si="19"/>
        <v>0</v>
      </c>
    </row>
    <row r="410" spans="1:7" s="83" customFormat="1" hidden="1">
      <c r="A410" s="99" t="str">
        <f>Invoice!F413</f>
        <v>Exchange rate :</v>
      </c>
      <c r="B410" s="78">
        <f>Invoice!C413</f>
        <v>0</v>
      </c>
      <c r="C410" s="79">
        <f>Invoice!B413</f>
        <v>0</v>
      </c>
      <c r="D410" s="84">
        <f t="shared" si="17"/>
        <v>0</v>
      </c>
      <c r="E410" s="84">
        <f t="shared" si="18"/>
        <v>0</v>
      </c>
      <c r="F410" s="85">
        <f>Invoice!G413</f>
        <v>0</v>
      </c>
      <c r="G410" s="86">
        <f t="shared" si="19"/>
        <v>0</v>
      </c>
    </row>
    <row r="411" spans="1:7" s="83" customFormat="1" hidden="1">
      <c r="A411" s="99" t="str">
        <f>Invoice!F414</f>
        <v>Exchange rate :</v>
      </c>
      <c r="B411" s="78">
        <f>Invoice!C414</f>
        <v>0</v>
      </c>
      <c r="C411" s="79">
        <f>Invoice!B414</f>
        <v>0</v>
      </c>
      <c r="D411" s="84">
        <f t="shared" si="17"/>
        <v>0</v>
      </c>
      <c r="E411" s="84">
        <f t="shared" si="18"/>
        <v>0</v>
      </c>
      <c r="F411" s="85">
        <f>Invoice!G414</f>
        <v>0</v>
      </c>
      <c r="G411" s="86">
        <f t="shared" si="19"/>
        <v>0</v>
      </c>
    </row>
    <row r="412" spans="1:7" s="83" customFormat="1" hidden="1">
      <c r="A412" s="99" t="str">
        <f>Invoice!F415</f>
        <v>Exchange rate :</v>
      </c>
      <c r="B412" s="78">
        <f>Invoice!C415</f>
        <v>0</v>
      </c>
      <c r="C412" s="79">
        <f>Invoice!B415</f>
        <v>0</v>
      </c>
      <c r="D412" s="84">
        <f t="shared" si="17"/>
        <v>0</v>
      </c>
      <c r="E412" s="84">
        <f t="shared" si="18"/>
        <v>0</v>
      </c>
      <c r="F412" s="85">
        <f>Invoice!G415</f>
        <v>0</v>
      </c>
      <c r="G412" s="86">
        <f t="shared" si="19"/>
        <v>0</v>
      </c>
    </row>
    <row r="413" spans="1:7" s="83" customFormat="1" hidden="1">
      <c r="A413" s="99" t="str">
        <f>Invoice!F416</f>
        <v>Exchange rate :</v>
      </c>
      <c r="B413" s="78">
        <f>Invoice!C416</f>
        <v>0</v>
      </c>
      <c r="C413" s="79">
        <f>Invoice!B416</f>
        <v>0</v>
      </c>
      <c r="D413" s="84">
        <f t="shared" si="17"/>
        <v>0</v>
      </c>
      <c r="E413" s="84">
        <f t="shared" si="18"/>
        <v>0</v>
      </c>
      <c r="F413" s="85">
        <f>Invoice!G416</f>
        <v>0</v>
      </c>
      <c r="G413" s="86">
        <f t="shared" si="19"/>
        <v>0</v>
      </c>
    </row>
    <row r="414" spans="1:7" s="83" customFormat="1" hidden="1">
      <c r="A414" s="99" t="str">
        <f>Invoice!F417</f>
        <v>Exchange rate :</v>
      </c>
      <c r="B414" s="78">
        <f>Invoice!C417</f>
        <v>0</v>
      </c>
      <c r="C414" s="79">
        <f>Invoice!B417</f>
        <v>0</v>
      </c>
      <c r="D414" s="84">
        <f t="shared" si="17"/>
        <v>0</v>
      </c>
      <c r="E414" s="84">
        <f t="shared" si="18"/>
        <v>0</v>
      </c>
      <c r="F414" s="85">
        <f>Invoice!G417</f>
        <v>0</v>
      </c>
      <c r="G414" s="86">
        <f t="shared" si="19"/>
        <v>0</v>
      </c>
    </row>
    <row r="415" spans="1:7" s="83" customFormat="1" hidden="1">
      <c r="A415" s="99" t="str">
        <f>Invoice!F418</f>
        <v>Exchange rate :</v>
      </c>
      <c r="B415" s="78">
        <f>Invoice!C418</f>
        <v>0</v>
      </c>
      <c r="C415" s="79">
        <f>Invoice!B418</f>
        <v>0</v>
      </c>
      <c r="D415" s="84">
        <f t="shared" si="17"/>
        <v>0</v>
      </c>
      <c r="E415" s="84">
        <f t="shared" si="18"/>
        <v>0</v>
      </c>
      <c r="F415" s="85">
        <f>Invoice!G418</f>
        <v>0</v>
      </c>
      <c r="G415" s="86">
        <f t="shared" si="19"/>
        <v>0</v>
      </c>
    </row>
    <row r="416" spans="1:7" s="83" customFormat="1" hidden="1">
      <c r="A416" s="99" t="str">
        <f>Invoice!F419</f>
        <v>Exchange rate :</v>
      </c>
      <c r="B416" s="78">
        <f>Invoice!C419</f>
        <v>0</v>
      </c>
      <c r="C416" s="79">
        <f>Invoice!B419</f>
        <v>0</v>
      </c>
      <c r="D416" s="84">
        <f t="shared" si="17"/>
        <v>0</v>
      </c>
      <c r="E416" s="84">
        <f t="shared" si="18"/>
        <v>0</v>
      </c>
      <c r="F416" s="85">
        <f>Invoice!G419</f>
        <v>0</v>
      </c>
      <c r="G416" s="86">
        <f t="shared" si="19"/>
        <v>0</v>
      </c>
    </row>
    <row r="417" spans="1:7" s="83" customFormat="1" hidden="1">
      <c r="A417" s="99" t="str">
        <f>Invoice!F420</f>
        <v>Exchange rate :</v>
      </c>
      <c r="B417" s="78">
        <f>Invoice!C420</f>
        <v>0</v>
      </c>
      <c r="C417" s="79">
        <f>Invoice!B420</f>
        <v>0</v>
      </c>
      <c r="D417" s="84">
        <f t="shared" si="17"/>
        <v>0</v>
      </c>
      <c r="E417" s="84">
        <f t="shared" si="18"/>
        <v>0</v>
      </c>
      <c r="F417" s="85">
        <f>Invoice!G420</f>
        <v>0</v>
      </c>
      <c r="G417" s="86">
        <f t="shared" si="19"/>
        <v>0</v>
      </c>
    </row>
    <row r="418" spans="1:7" s="83" customFormat="1" hidden="1">
      <c r="A418" s="99" t="str">
        <f>Invoice!F421</f>
        <v>Exchange rate :</v>
      </c>
      <c r="B418" s="78">
        <f>Invoice!C421</f>
        <v>0</v>
      </c>
      <c r="C418" s="79">
        <f>Invoice!B421</f>
        <v>0</v>
      </c>
      <c r="D418" s="84">
        <f t="shared" si="17"/>
        <v>0</v>
      </c>
      <c r="E418" s="84">
        <f t="shared" si="18"/>
        <v>0</v>
      </c>
      <c r="F418" s="85">
        <f>Invoice!G421</f>
        <v>0</v>
      </c>
      <c r="G418" s="86">
        <f t="shared" si="19"/>
        <v>0</v>
      </c>
    </row>
    <row r="419" spans="1:7" s="83" customFormat="1" hidden="1">
      <c r="A419" s="99" t="str">
        <f>Invoice!F422</f>
        <v>Exchange rate :</v>
      </c>
      <c r="B419" s="78">
        <f>Invoice!C422</f>
        <v>0</v>
      </c>
      <c r="C419" s="79">
        <f>Invoice!B422</f>
        <v>0</v>
      </c>
      <c r="D419" s="84">
        <f t="shared" si="17"/>
        <v>0</v>
      </c>
      <c r="E419" s="84">
        <f t="shared" si="18"/>
        <v>0</v>
      </c>
      <c r="F419" s="85">
        <f>Invoice!G422</f>
        <v>0</v>
      </c>
      <c r="G419" s="86">
        <f t="shared" si="19"/>
        <v>0</v>
      </c>
    </row>
    <row r="420" spans="1:7" s="83" customFormat="1" hidden="1">
      <c r="A420" s="99" t="str">
        <f>Invoice!F423</f>
        <v>Exchange rate :</v>
      </c>
      <c r="B420" s="78">
        <f>Invoice!C423</f>
        <v>0</v>
      </c>
      <c r="C420" s="79">
        <f>Invoice!B423</f>
        <v>0</v>
      </c>
      <c r="D420" s="84">
        <f t="shared" si="17"/>
        <v>0</v>
      </c>
      <c r="E420" s="84">
        <f t="shared" si="18"/>
        <v>0</v>
      </c>
      <c r="F420" s="85">
        <f>Invoice!G423</f>
        <v>0</v>
      </c>
      <c r="G420" s="86">
        <f t="shared" si="19"/>
        <v>0</v>
      </c>
    </row>
    <row r="421" spans="1:7" s="83" customFormat="1" hidden="1">
      <c r="A421" s="99" t="str">
        <f>Invoice!F424</f>
        <v>Exchange rate :</v>
      </c>
      <c r="B421" s="78">
        <f>Invoice!C424</f>
        <v>0</v>
      </c>
      <c r="C421" s="79">
        <f>Invoice!B424</f>
        <v>0</v>
      </c>
      <c r="D421" s="84">
        <f t="shared" si="17"/>
        <v>0</v>
      </c>
      <c r="E421" s="84">
        <f t="shared" si="18"/>
        <v>0</v>
      </c>
      <c r="F421" s="85">
        <f>Invoice!G424</f>
        <v>0</v>
      </c>
      <c r="G421" s="86">
        <f t="shared" si="19"/>
        <v>0</v>
      </c>
    </row>
    <row r="422" spans="1:7" s="83" customFormat="1" hidden="1">
      <c r="A422" s="99" t="str">
        <f>Invoice!F425</f>
        <v>Exchange rate :</v>
      </c>
      <c r="B422" s="78">
        <f>Invoice!C425</f>
        <v>0</v>
      </c>
      <c r="C422" s="79">
        <f>Invoice!B425</f>
        <v>0</v>
      </c>
      <c r="D422" s="84">
        <f t="shared" si="17"/>
        <v>0</v>
      </c>
      <c r="E422" s="84">
        <f t="shared" si="18"/>
        <v>0</v>
      </c>
      <c r="F422" s="85">
        <f>Invoice!G425</f>
        <v>0</v>
      </c>
      <c r="G422" s="86">
        <f t="shared" si="19"/>
        <v>0</v>
      </c>
    </row>
    <row r="423" spans="1:7" s="83" customFormat="1" hidden="1">
      <c r="A423" s="99" t="str">
        <f>Invoice!F426</f>
        <v>Exchange rate :</v>
      </c>
      <c r="B423" s="78">
        <f>Invoice!C426</f>
        <v>0</v>
      </c>
      <c r="C423" s="79">
        <f>Invoice!B426</f>
        <v>0</v>
      </c>
      <c r="D423" s="84">
        <f t="shared" si="17"/>
        <v>0</v>
      </c>
      <c r="E423" s="84">
        <f t="shared" si="18"/>
        <v>0</v>
      </c>
      <c r="F423" s="85">
        <f>Invoice!G426</f>
        <v>0</v>
      </c>
      <c r="G423" s="86">
        <f t="shared" si="19"/>
        <v>0</v>
      </c>
    </row>
    <row r="424" spans="1:7" s="83" customFormat="1" hidden="1">
      <c r="A424" s="99" t="str">
        <f>Invoice!F427</f>
        <v>Exchange rate :</v>
      </c>
      <c r="B424" s="78">
        <f>Invoice!C427</f>
        <v>0</v>
      </c>
      <c r="C424" s="79">
        <f>Invoice!B427</f>
        <v>0</v>
      </c>
      <c r="D424" s="84">
        <f t="shared" si="17"/>
        <v>0</v>
      </c>
      <c r="E424" s="84">
        <f t="shared" si="18"/>
        <v>0</v>
      </c>
      <c r="F424" s="85">
        <f>Invoice!G427</f>
        <v>0</v>
      </c>
      <c r="G424" s="86">
        <f t="shared" si="19"/>
        <v>0</v>
      </c>
    </row>
    <row r="425" spans="1:7" s="83" customFormat="1" hidden="1">
      <c r="A425" s="99" t="str">
        <f>Invoice!F428</f>
        <v>Exchange rate :</v>
      </c>
      <c r="B425" s="78">
        <f>Invoice!C428</f>
        <v>0</v>
      </c>
      <c r="C425" s="79">
        <f>Invoice!B428</f>
        <v>0</v>
      </c>
      <c r="D425" s="84">
        <f t="shared" si="17"/>
        <v>0</v>
      </c>
      <c r="E425" s="84">
        <f t="shared" si="18"/>
        <v>0</v>
      </c>
      <c r="F425" s="85">
        <f>Invoice!G428</f>
        <v>0</v>
      </c>
      <c r="G425" s="86">
        <f t="shared" si="19"/>
        <v>0</v>
      </c>
    </row>
    <row r="426" spans="1:7" s="83" customFormat="1" hidden="1">
      <c r="A426" s="99" t="str">
        <f>Invoice!F429</f>
        <v>Exchange rate :</v>
      </c>
      <c r="B426" s="78">
        <f>Invoice!C429</f>
        <v>0</v>
      </c>
      <c r="C426" s="79">
        <f>Invoice!B429</f>
        <v>0</v>
      </c>
      <c r="D426" s="84">
        <f t="shared" si="17"/>
        <v>0</v>
      </c>
      <c r="E426" s="84">
        <f t="shared" si="18"/>
        <v>0</v>
      </c>
      <c r="F426" s="85">
        <f>Invoice!G429</f>
        <v>0</v>
      </c>
      <c r="G426" s="86">
        <f t="shared" si="19"/>
        <v>0</v>
      </c>
    </row>
    <row r="427" spans="1:7" s="83" customFormat="1" hidden="1">
      <c r="A427" s="99" t="str">
        <f>Invoice!F430</f>
        <v>Exchange rate :</v>
      </c>
      <c r="B427" s="78">
        <f>Invoice!C430</f>
        <v>0</v>
      </c>
      <c r="C427" s="79">
        <f>Invoice!B430</f>
        <v>0</v>
      </c>
      <c r="D427" s="84">
        <f t="shared" si="17"/>
        <v>0</v>
      </c>
      <c r="E427" s="84">
        <f t="shared" si="18"/>
        <v>0</v>
      </c>
      <c r="F427" s="85">
        <f>Invoice!G430</f>
        <v>0</v>
      </c>
      <c r="G427" s="86">
        <f t="shared" si="19"/>
        <v>0</v>
      </c>
    </row>
    <row r="428" spans="1:7" s="83" customFormat="1" hidden="1">
      <c r="A428" s="99" t="str">
        <f>Invoice!F431</f>
        <v>Exchange rate :</v>
      </c>
      <c r="B428" s="78">
        <f>Invoice!C431</f>
        <v>0</v>
      </c>
      <c r="C428" s="79">
        <f>Invoice!B431</f>
        <v>0</v>
      </c>
      <c r="D428" s="84">
        <f t="shared" si="17"/>
        <v>0</v>
      </c>
      <c r="E428" s="84">
        <f t="shared" si="18"/>
        <v>0</v>
      </c>
      <c r="F428" s="85">
        <f>Invoice!G431</f>
        <v>0</v>
      </c>
      <c r="G428" s="86">
        <f t="shared" si="19"/>
        <v>0</v>
      </c>
    </row>
    <row r="429" spans="1:7" s="83" customFormat="1" hidden="1">
      <c r="A429" s="99" t="str">
        <f>Invoice!F432</f>
        <v>Exchange rate :</v>
      </c>
      <c r="B429" s="78">
        <f>Invoice!C432</f>
        <v>0</v>
      </c>
      <c r="C429" s="79">
        <f>Invoice!B432</f>
        <v>0</v>
      </c>
      <c r="D429" s="84">
        <f t="shared" si="17"/>
        <v>0</v>
      </c>
      <c r="E429" s="84">
        <f t="shared" si="18"/>
        <v>0</v>
      </c>
      <c r="F429" s="85">
        <f>Invoice!G432</f>
        <v>0</v>
      </c>
      <c r="G429" s="86">
        <f t="shared" si="19"/>
        <v>0</v>
      </c>
    </row>
    <row r="430" spans="1:7" s="83" customFormat="1" hidden="1">
      <c r="A430" s="99" t="str">
        <f>Invoice!F433</f>
        <v>Exchange rate :</v>
      </c>
      <c r="B430" s="78">
        <f>Invoice!C433</f>
        <v>0</v>
      </c>
      <c r="C430" s="79">
        <f>Invoice!B433</f>
        <v>0</v>
      </c>
      <c r="D430" s="84">
        <f t="shared" si="17"/>
        <v>0</v>
      </c>
      <c r="E430" s="84">
        <f t="shared" si="18"/>
        <v>0</v>
      </c>
      <c r="F430" s="85">
        <f>Invoice!G433</f>
        <v>0</v>
      </c>
      <c r="G430" s="86">
        <f t="shared" si="19"/>
        <v>0</v>
      </c>
    </row>
    <row r="431" spans="1:7" s="83" customFormat="1" hidden="1">
      <c r="A431" s="99" t="str">
        <f>Invoice!F434</f>
        <v>Exchange rate :</v>
      </c>
      <c r="B431" s="78">
        <f>Invoice!C434</f>
        <v>0</v>
      </c>
      <c r="C431" s="79">
        <f>Invoice!B434</f>
        <v>0</v>
      </c>
      <c r="D431" s="84">
        <f t="shared" si="17"/>
        <v>0</v>
      </c>
      <c r="E431" s="84">
        <f t="shared" si="18"/>
        <v>0</v>
      </c>
      <c r="F431" s="85">
        <f>Invoice!G434</f>
        <v>0</v>
      </c>
      <c r="G431" s="86">
        <f t="shared" si="19"/>
        <v>0</v>
      </c>
    </row>
    <row r="432" spans="1:7" s="83" customFormat="1" hidden="1">
      <c r="A432" s="99" t="str">
        <f>Invoice!F435</f>
        <v>Exchange rate :</v>
      </c>
      <c r="B432" s="78">
        <f>Invoice!C435</f>
        <v>0</v>
      </c>
      <c r="C432" s="79">
        <f>Invoice!B435</f>
        <v>0</v>
      </c>
      <c r="D432" s="84">
        <f t="shared" si="17"/>
        <v>0</v>
      </c>
      <c r="E432" s="84">
        <f t="shared" si="18"/>
        <v>0</v>
      </c>
      <c r="F432" s="85">
        <f>Invoice!G435</f>
        <v>0</v>
      </c>
      <c r="G432" s="86">
        <f t="shared" si="19"/>
        <v>0</v>
      </c>
    </row>
    <row r="433" spans="1:7" s="83" customFormat="1" hidden="1">
      <c r="A433" s="99" t="str">
        <f>Invoice!F436</f>
        <v>Exchange rate :</v>
      </c>
      <c r="B433" s="78">
        <f>Invoice!C436</f>
        <v>0</v>
      </c>
      <c r="C433" s="79">
        <f>Invoice!B436</f>
        <v>0</v>
      </c>
      <c r="D433" s="84">
        <f t="shared" si="17"/>
        <v>0</v>
      </c>
      <c r="E433" s="84">
        <f t="shared" si="18"/>
        <v>0</v>
      </c>
      <c r="F433" s="85">
        <f>Invoice!G436</f>
        <v>0</v>
      </c>
      <c r="G433" s="86">
        <f t="shared" si="19"/>
        <v>0</v>
      </c>
    </row>
    <row r="434" spans="1:7" s="83" customFormat="1" hidden="1">
      <c r="A434" s="99" t="str">
        <f>Invoice!F437</f>
        <v>Exchange rate :</v>
      </c>
      <c r="B434" s="78">
        <f>Invoice!C437</f>
        <v>0</v>
      </c>
      <c r="C434" s="79">
        <f>Invoice!B437</f>
        <v>0</v>
      </c>
      <c r="D434" s="84">
        <f t="shared" si="17"/>
        <v>0</v>
      </c>
      <c r="E434" s="84">
        <f t="shared" si="18"/>
        <v>0</v>
      </c>
      <c r="F434" s="85">
        <f>Invoice!G437</f>
        <v>0</v>
      </c>
      <c r="G434" s="86">
        <f t="shared" si="19"/>
        <v>0</v>
      </c>
    </row>
    <row r="435" spans="1:7" s="83" customFormat="1" hidden="1">
      <c r="A435" s="99" t="str">
        <f>Invoice!F438</f>
        <v>Exchange rate :</v>
      </c>
      <c r="B435" s="78">
        <f>Invoice!C438</f>
        <v>0</v>
      </c>
      <c r="C435" s="79">
        <f>Invoice!B438</f>
        <v>0</v>
      </c>
      <c r="D435" s="84">
        <f t="shared" si="17"/>
        <v>0</v>
      </c>
      <c r="E435" s="84">
        <f t="shared" si="18"/>
        <v>0</v>
      </c>
      <c r="F435" s="85">
        <f>Invoice!G438</f>
        <v>0</v>
      </c>
      <c r="G435" s="86">
        <f t="shared" si="19"/>
        <v>0</v>
      </c>
    </row>
    <row r="436" spans="1:7" s="83" customFormat="1" hidden="1">
      <c r="A436" s="99" t="str">
        <f>Invoice!F439</f>
        <v>Exchange rate :</v>
      </c>
      <c r="B436" s="78">
        <f>Invoice!C439</f>
        <v>0</v>
      </c>
      <c r="C436" s="79">
        <f>Invoice!B439</f>
        <v>0</v>
      </c>
      <c r="D436" s="84">
        <f t="shared" si="17"/>
        <v>0</v>
      </c>
      <c r="E436" s="84">
        <f t="shared" si="18"/>
        <v>0</v>
      </c>
      <c r="F436" s="85">
        <f>Invoice!G439</f>
        <v>0</v>
      </c>
      <c r="G436" s="86">
        <f t="shared" si="19"/>
        <v>0</v>
      </c>
    </row>
    <row r="437" spans="1:7" s="83" customFormat="1" hidden="1">
      <c r="A437" s="99" t="str">
        <f>Invoice!F440</f>
        <v>Exchange rate :</v>
      </c>
      <c r="B437" s="78">
        <f>Invoice!C440</f>
        <v>0</v>
      </c>
      <c r="C437" s="79">
        <f>Invoice!B440</f>
        <v>0</v>
      </c>
      <c r="D437" s="84">
        <f t="shared" si="17"/>
        <v>0</v>
      </c>
      <c r="E437" s="84">
        <f t="shared" si="18"/>
        <v>0</v>
      </c>
      <c r="F437" s="85">
        <f>Invoice!G440</f>
        <v>0</v>
      </c>
      <c r="G437" s="86">
        <f t="shared" si="19"/>
        <v>0</v>
      </c>
    </row>
    <row r="438" spans="1:7" s="83" customFormat="1" hidden="1">
      <c r="A438" s="99" t="str">
        <f>Invoice!F441</f>
        <v>Exchange rate :</v>
      </c>
      <c r="B438" s="78">
        <f>Invoice!C441</f>
        <v>0</v>
      </c>
      <c r="C438" s="79">
        <f>Invoice!B441</f>
        <v>0</v>
      </c>
      <c r="D438" s="84">
        <f t="shared" si="17"/>
        <v>0</v>
      </c>
      <c r="E438" s="84">
        <f t="shared" si="18"/>
        <v>0</v>
      </c>
      <c r="F438" s="85">
        <f>Invoice!G441</f>
        <v>0</v>
      </c>
      <c r="G438" s="86">
        <f t="shared" si="19"/>
        <v>0</v>
      </c>
    </row>
    <row r="439" spans="1:7" s="83" customFormat="1" hidden="1">
      <c r="A439" s="99" t="str">
        <f>Invoice!F442</f>
        <v>Exchange rate :</v>
      </c>
      <c r="B439" s="78">
        <f>Invoice!C442</f>
        <v>0</v>
      </c>
      <c r="C439" s="79">
        <f>Invoice!B442</f>
        <v>0</v>
      </c>
      <c r="D439" s="84">
        <f t="shared" si="17"/>
        <v>0</v>
      </c>
      <c r="E439" s="84">
        <f t="shared" si="18"/>
        <v>0</v>
      </c>
      <c r="F439" s="85">
        <f>Invoice!G442</f>
        <v>0</v>
      </c>
      <c r="G439" s="86">
        <f t="shared" si="19"/>
        <v>0</v>
      </c>
    </row>
    <row r="440" spans="1:7" s="83" customFormat="1" hidden="1">
      <c r="A440" s="99" t="str">
        <f>Invoice!F443</f>
        <v>Exchange rate :</v>
      </c>
      <c r="B440" s="78">
        <f>Invoice!C443</f>
        <v>0</v>
      </c>
      <c r="C440" s="79">
        <f>Invoice!B443</f>
        <v>0</v>
      </c>
      <c r="D440" s="84">
        <f t="shared" si="17"/>
        <v>0</v>
      </c>
      <c r="E440" s="84">
        <f t="shared" si="18"/>
        <v>0</v>
      </c>
      <c r="F440" s="85">
        <f>Invoice!G443</f>
        <v>0</v>
      </c>
      <c r="G440" s="86">
        <f t="shared" si="19"/>
        <v>0</v>
      </c>
    </row>
    <row r="441" spans="1:7" s="83" customFormat="1" hidden="1">
      <c r="A441" s="99" t="str">
        <f>Invoice!F444</f>
        <v>Exchange rate :</v>
      </c>
      <c r="B441" s="78">
        <f>Invoice!C444</f>
        <v>0</v>
      </c>
      <c r="C441" s="79">
        <f>Invoice!B444</f>
        <v>0</v>
      </c>
      <c r="D441" s="84">
        <f t="shared" si="17"/>
        <v>0</v>
      </c>
      <c r="E441" s="84">
        <f t="shared" si="18"/>
        <v>0</v>
      </c>
      <c r="F441" s="85">
        <f>Invoice!G444</f>
        <v>0</v>
      </c>
      <c r="G441" s="86">
        <f t="shared" si="19"/>
        <v>0</v>
      </c>
    </row>
    <row r="442" spans="1:7" s="83" customFormat="1" hidden="1">
      <c r="A442" s="99" t="str">
        <f>Invoice!F445</f>
        <v>Exchange rate :</v>
      </c>
      <c r="B442" s="78">
        <f>Invoice!C445</f>
        <v>0</v>
      </c>
      <c r="C442" s="79">
        <f>Invoice!B445</f>
        <v>0</v>
      </c>
      <c r="D442" s="84">
        <f t="shared" si="17"/>
        <v>0</v>
      </c>
      <c r="E442" s="84">
        <f t="shared" si="18"/>
        <v>0</v>
      </c>
      <c r="F442" s="85">
        <f>Invoice!G445</f>
        <v>0</v>
      </c>
      <c r="G442" s="86">
        <f t="shared" si="19"/>
        <v>0</v>
      </c>
    </row>
    <row r="443" spans="1:7" s="83" customFormat="1" hidden="1">
      <c r="A443" s="99" t="str">
        <f>Invoice!F446</f>
        <v>Exchange rate :</v>
      </c>
      <c r="B443" s="78">
        <f>Invoice!C446</f>
        <v>0</v>
      </c>
      <c r="C443" s="79">
        <f>Invoice!B446</f>
        <v>0</v>
      </c>
      <c r="D443" s="84">
        <f t="shared" si="17"/>
        <v>0</v>
      </c>
      <c r="E443" s="84">
        <f t="shared" si="18"/>
        <v>0</v>
      </c>
      <c r="F443" s="85">
        <f>Invoice!G446</f>
        <v>0</v>
      </c>
      <c r="G443" s="86">
        <f t="shared" si="19"/>
        <v>0</v>
      </c>
    </row>
    <row r="444" spans="1:7" s="83" customFormat="1" hidden="1">
      <c r="A444" s="99" t="str">
        <f>Invoice!F447</f>
        <v>Exchange rate :</v>
      </c>
      <c r="B444" s="78">
        <f>Invoice!C447</f>
        <v>0</v>
      </c>
      <c r="C444" s="79">
        <f>Invoice!B447</f>
        <v>0</v>
      </c>
      <c r="D444" s="84">
        <f t="shared" si="17"/>
        <v>0</v>
      </c>
      <c r="E444" s="84">
        <f t="shared" si="18"/>
        <v>0</v>
      </c>
      <c r="F444" s="85">
        <f>Invoice!G447</f>
        <v>0</v>
      </c>
      <c r="G444" s="86">
        <f t="shared" si="19"/>
        <v>0</v>
      </c>
    </row>
    <row r="445" spans="1:7" s="83" customFormat="1" hidden="1">
      <c r="A445" s="99" t="str">
        <f>Invoice!F448</f>
        <v>Exchange rate :</v>
      </c>
      <c r="B445" s="78">
        <f>Invoice!C448</f>
        <v>0</v>
      </c>
      <c r="C445" s="79">
        <f>Invoice!B448</f>
        <v>0</v>
      </c>
      <c r="D445" s="84">
        <f t="shared" si="17"/>
        <v>0</v>
      </c>
      <c r="E445" s="84">
        <f t="shared" si="18"/>
        <v>0</v>
      </c>
      <c r="F445" s="85">
        <f>Invoice!G448</f>
        <v>0</v>
      </c>
      <c r="G445" s="86">
        <f t="shared" si="19"/>
        <v>0</v>
      </c>
    </row>
    <row r="446" spans="1:7" s="83" customFormat="1" hidden="1">
      <c r="A446" s="99" t="str">
        <f>Invoice!F449</f>
        <v>Exchange rate :</v>
      </c>
      <c r="B446" s="78">
        <f>Invoice!C449</f>
        <v>0</v>
      </c>
      <c r="C446" s="79">
        <f>Invoice!B449</f>
        <v>0</v>
      </c>
      <c r="D446" s="84">
        <f t="shared" si="17"/>
        <v>0</v>
      </c>
      <c r="E446" s="84">
        <f t="shared" si="18"/>
        <v>0</v>
      </c>
      <c r="F446" s="85">
        <f>Invoice!G449</f>
        <v>0</v>
      </c>
      <c r="G446" s="86">
        <f t="shared" si="19"/>
        <v>0</v>
      </c>
    </row>
    <row r="447" spans="1:7" s="83" customFormat="1" hidden="1">
      <c r="A447" s="99" t="str">
        <f>Invoice!F450</f>
        <v>Exchange rate :</v>
      </c>
      <c r="B447" s="78">
        <f>Invoice!C450</f>
        <v>0</v>
      </c>
      <c r="C447" s="79">
        <f>Invoice!B450</f>
        <v>0</v>
      </c>
      <c r="D447" s="84">
        <f t="shared" si="17"/>
        <v>0</v>
      </c>
      <c r="E447" s="84">
        <f t="shared" si="18"/>
        <v>0</v>
      </c>
      <c r="F447" s="85">
        <f>Invoice!G450</f>
        <v>0</v>
      </c>
      <c r="G447" s="86">
        <f t="shared" si="19"/>
        <v>0</v>
      </c>
    </row>
    <row r="448" spans="1:7" s="83" customFormat="1" hidden="1">
      <c r="A448" s="99" t="str">
        <f>Invoice!F451</f>
        <v>Exchange rate :</v>
      </c>
      <c r="B448" s="78">
        <f>Invoice!C451</f>
        <v>0</v>
      </c>
      <c r="C448" s="79">
        <f>Invoice!B451</f>
        <v>0</v>
      </c>
      <c r="D448" s="84">
        <f t="shared" si="17"/>
        <v>0</v>
      </c>
      <c r="E448" s="84">
        <f t="shared" si="18"/>
        <v>0</v>
      </c>
      <c r="F448" s="85">
        <f>Invoice!G451</f>
        <v>0</v>
      </c>
      <c r="G448" s="86">
        <f t="shared" si="19"/>
        <v>0</v>
      </c>
    </row>
    <row r="449" spans="1:7" s="83" customFormat="1" hidden="1">
      <c r="A449" s="99" t="str">
        <f>Invoice!F452</f>
        <v>Exchange rate :</v>
      </c>
      <c r="B449" s="78">
        <f>Invoice!C452</f>
        <v>0</v>
      </c>
      <c r="C449" s="79">
        <f>Invoice!B452</f>
        <v>0</v>
      </c>
      <c r="D449" s="84">
        <f t="shared" ref="D449:D512" si="20">F449/$D$14</f>
        <v>0</v>
      </c>
      <c r="E449" s="84">
        <f t="shared" ref="E449:E512" si="21">G449/$D$14</f>
        <v>0</v>
      </c>
      <c r="F449" s="85">
        <f>Invoice!G452</f>
        <v>0</v>
      </c>
      <c r="G449" s="86">
        <f t="shared" ref="G449:G512" si="22">C449*F449</f>
        <v>0</v>
      </c>
    </row>
    <row r="450" spans="1:7" s="83" customFormat="1" hidden="1">
      <c r="A450" s="99" t="str">
        <f>Invoice!F453</f>
        <v>Exchange rate :</v>
      </c>
      <c r="B450" s="78">
        <f>Invoice!C453</f>
        <v>0</v>
      </c>
      <c r="C450" s="79">
        <f>Invoice!B453</f>
        <v>0</v>
      </c>
      <c r="D450" s="84">
        <f t="shared" si="20"/>
        <v>0</v>
      </c>
      <c r="E450" s="84">
        <f t="shared" si="21"/>
        <v>0</v>
      </c>
      <c r="F450" s="85">
        <f>Invoice!G453</f>
        <v>0</v>
      </c>
      <c r="G450" s="86">
        <f t="shared" si="22"/>
        <v>0</v>
      </c>
    </row>
    <row r="451" spans="1:7" s="83" customFormat="1" hidden="1">
      <c r="A451" s="99" t="str">
        <f>Invoice!F454</f>
        <v>Exchange rate :</v>
      </c>
      <c r="B451" s="78">
        <f>Invoice!C454</f>
        <v>0</v>
      </c>
      <c r="C451" s="79">
        <f>Invoice!B454</f>
        <v>0</v>
      </c>
      <c r="D451" s="84">
        <f t="shared" si="20"/>
        <v>0</v>
      </c>
      <c r="E451" s="84">
        <f t="shared" si="21"/>
        <v>0</v>
      </c>
      <c r="F451" s="85">
        <f>Invoice!G454</f>
        <v>0</v>
      </c>
      <c r="G451" s="86">
        <f t="shared" si="22"/>
        <v>0</v>
      </c>
    </row>
    <row r="452" spans="1:7" s="83" customFormat="1" hidden="1">
      <c r="A452" s="99" t="str">
        <f>Invoice!F455</f>
        <v>Exchange rate :</v>
      </c>
      <c r="B452" s="78">
        <f>Invoice!C455</f>
        <v>0</v>
      </c>
      <c r="C452" s="79">
        <f>Invoice!B455</f>
        <v>0</v>
      </c>
      <c r="D452" s="84">
        <f t="shared" si="20"/>
        <v>0</v>
      </c>
      <c r="E452" s="84">
        <f t="shared" si="21"/>
        <v>0</v>
      </c>
      <c r="F452" s="85">
        <f>Invoice!G455</f>
        <v>0</v>
      </c>
      <c r="G452" s="86">
        <f t="shared" si="22"/>
        <v>0</v>
      </c>
    </row>
    <row r="453" spans="1:7" s="83" customFormat="1" hidden="1">
      <c r="A453" s="99" t="str">
        <f>Invoice!F456</f>
        <v>Exchange rate :</v>
      </c>
      <c r="B453" s="78">
        <f>Invoice!C456</f>
        <v>0</v>
      </c>
      <c r="C453" s="79">
        <f>Invoice!B456</f>
        <v>0</v>
      </c>
      <c r="D453" s="84">
        <f t="shared" si="20"/>
        <v>0</v>
      </c>
      <c r="E453" s="84">
        <f t="shared" si="21"/>
        <v>0</v>
      </c>
      <c r="F453" s="85">
        <f>Invoice!G456</f>
        <v>0</v>
      </c>
      <c r="G453" s="86">
        <f t="shared" si="22"/>
        <v>0</v>
      </c>
    </row>
    <row r="454" spans="1:7" s="83" customFormat="1" hidden="1">
      <c r="A454" s="99" t="str">
        <f>Invoice!F457</f>
        <v>Exchange rate :</v>
      </c>
      <c r="B454" s="78">
        <f>Invoice!C457</f>
        <v>0</v>
      </c>
      <c r="C454" s="79">
        <f>Invoice!B457</f>
        <v>0</v>
      </c>
      <c r="D454" s="84">
        <f t="shared" si="20"/>
        <v>0</v>
      </c>
      <c r="E454" s="84">
        <f t="shared" si="21"/>
        <v>0</v>
      </c>
      <c r="F454" s="85">
        <f>Invoice!G457</f>
        <v>0</v>
      </c>
      <c r="G454" s="86">
        <f t="shared" si="22"/>
        <v>0</v>
      </c>
    </row>
    <row r="455" spans="1:7" s="83" customFormat="1" hidden="1">
      <c r="A455" s="99" t="str">
        <f>Invoice!F458</f>
        <v>Exchange rate :</v>
      </c>
      <c r="B455" s="78">
        <f>Invoice!C458</f>
        <v>0</v>
      </c>
      <c r="C455" s="79">
        <f>Invoice!B458</f>
        <v>0</v>
      </c>
      <c r="D455" s="84">
        <f t="shared" si="20"/>
        <v>0</v>
      </c>
      <c r="E455" s="84">
        <f t="shared" si="21"/>
        <v>0</v>
      </c>
      <c r="F455" s="85">
        <f>Invoice!G458</f>
        <v>0</v>
      </c>
      <c r="G455" s="86">
        <f t="shared" si="22"/>
        <v>0</v>
      </c>
    </row>
    <row r="456" spans="1:7" s="83" customFormat="1" hidden="1">
      <c r="A456" s="99" t="str">
        <f>Invoice!F459</f>
        <v>Exchange rate :</v>
      </c>
      <c r="B456" s="78">
        <f>Invoice!C459</f>
        <v>0</v>
      </c>
      <c r="C456" s="79">
        <f>Invoice!B459</f>
        <v>0</v>
      </c>
      <c r="D456" s="84">
        <f t="shared" si="20"/>
        <v>0</v>
      </c>
      <c r="E456" s="84">
        <f t="shared" si="21"/>
        <v>0</v>
      </c>
      <c r="F456" s="85">
        <f>Invoice!G459</f>
        <v>0</v>
      </c>
      <c r="G456" s="86">
        <f t="shared" si="22"/>
        <v>0</v>
      </c>
    </row>
    <row r="457" spans="1:7" s="83" customFormat="1" hidden="1">
      <c r="A457" s="99" t="str">
        <f>Invoice!F460</f>
        <v>Exchange rate :</v>
      </c>
      <c r="B457" s="78">
        <f>Invoice!C460</f>
        <v>0</v>
      </c>
      <c r="C457" s="79">
        <f>Invoice!B460</f>
        <v>0</v>
      </c>
      <c r="D457" s="84">
        <f t="shared" si="20"/>
        <v>0</v>
      </c>
      <c r="E457" s="84">
        <f t="shared" si="21"/>
        <v>0</v>
      </c>
      <c r="F457" s="85">
        <f>Invoice!G460</f>
        <v>0</v>
      </c>
      <c r="G457" s="86">
        <f t="shared" si="22"/>
        <v>0</v>
      </c>
    </row>
    <row r="458" spans="1:7" s="83" customFormat="1" hidden="1">
      <c r="A458" s="99" t="str">
        <f>Invoice!F461</f>
        <v>Exchange rate :</v>
      </c>
      <c r="B458" s="78">
        <f>Invoice!C461</f>
        <v>0</v>
      </c>
      <c r="C458" s="79">
        <f>Invoice!B461</f>
        <v>0</v>
      </c>
      <c r="D458" s="84">
        <f t="shared" si="20"/>
        <v>0</v>
      </c>
      <c r="E458" s="84">
        <f t="shared" si="21"/>
        <v>0</v>
      </c>
      <c r="F458" s="85">
        <f>Invoice!G461</f>
        <v>0</v>
      </c>
      <c r="G458" s="86">
        <f t="shared" si="22"/>
        <v>0</v>
      </c>
    </row>
    <row r="459" spans="1:7" s="83" customFormat="1" hidden="1">
      <c r="A459" s="99" t="str">
        <f>Invoice!F462</f>
        <v>Exchange rate :</v>
      </c>
      <c r="B459" s="78">
        <f>Invoice!C462</f>
        <v>0</v>
      </c>
      <c r="C459" s="79">
        <f>Invoice!B462</f>
        <v>0</v>
      </c>
      <c r="D459" s="84">
        <f t="shared" si="20"/>
        <v>0</v>
      </c>
      <c r="E459" s="84">
        <f t="shared" si="21"/>
        <v>0</v>
      </c>
      <c r="F459" s="85">
        <f>Invoice!G462</f>
        <v>0</v>
      </c>
      <c r="G459" s="86">
        <f t="shared" si="22"/>
        <v>0</v>
      </c>
    </row>
    <row r="460" spans="1:7" s="83" customFormat="1" hidden="1">
      <c r="A460" s="99" t="str">
        <f>Invoice!F463</f>
        <v>Exchange rate :</v>
      </c>
      <c r="B460" s="78">
        <f>Invoice!C463</f>
        <v>0</v>
      </c>
      <c r="C460" s="79">
        <f>Invoice!B463</f>
        <v>0</v>
      </c>
      <c r="D460" s="84">
        <f t="shared" si="20"/>
        <v>0</v>
      </c>
      <c r="E460" s="84">
        <f t="shared" si="21"/>
        <v>0</v>
      </c>
      <c r="F460" s="85">
        <f>Invoice!G463</f>
        <v>0</v>
      </c>
      <c r="G460" s="86">
        <f t="shared" si="22"/>
        <v>0</v>
      </c>
    </row>
    <row r="461" spans="1:7" s="83" customFormat="1" hidden="1">
      <c r="A461" s="99" t="str">
        <f>Invoice!F464</f>
        <v>Exchange rate :</v>
      </c>
      <c r="B461" s="78">
        <f>Invoice!C464</f>
        <v>0</v>
      </c>
      <c r="C461" s="79">
        <f>Invoice!B464</f>
        <v>0</v>
      </c>
      <c r="D461" s="84">
        <f t="shared" si="20"/>
        <v>0</v>
      </c>
      <c r="E461" s="84">
        <f t="shared" si="21"/>
        <v>0</v>
      </c>
      <c r="F461" s="85">
        <f>Invoice!G464</f>
        <v>0</v>
      </c>
      <c r="G461" s="86">
        <f t="shared" si="22"/>
        <v>0</v>
      </c>
    </row>
    <row r="462" spans="1:7" s="83" customFormat="1" hidden="1">
      <c r="A462" s="99" t="str">
        <f>Invoice!F465</f>
        <v>Exchange rate :</v>
      </c>
      <c r="B462" s="78">
        <f>Invoice!C465</f>
        <v>0</v>
      </c>
      <c r="C462" s="79">
        <f>Invoice!B465</f>
        <v>0</v>
      </c>
      <c r="D462" s="84">
        <f t="shared" si="20"/>
        <v>0</v>
      </c>
      <c r="E462" s="84">
        <f t="shared" si="21"/>
        <v>0</v>
      </c>
      <c r="F462" s="85">
        <f>Invoice!G465</f>
        <v>0</v>
      </c>
      <c r="G462" s="86">
        <f t="shared" si="22"/>
        <v>0</v>
      </c>
    </row>
    <row r="463" spans="1:7" s="83" customFormat="1" hidden="1">
      <c r="A463" s="99" t="str">
        <f>Invoice!F466</f>
        <v>Exchange rate :</v>
      </c>
      <c r="B463" s="78">
        <f>Invoice!C466</f>
        <v>0</v>
      </c>
      <c r="C463" s="79">
        <f>Invoice!B466</f>
        <v>0</v>
      </c>
      <c r="D463" s="84">
        <f t="shared" si="20"/>
        <v>0</v>
      </c>
      <c r="E463" s="84">
        <f t="shared" si="21"/>
        <v>0</v>
      </c>
      <c r="F463" s="85">
        <f>Invoice!G466</f>
        <v>0</v>
      </c>
      <c r="G463" s="86">
        <f t="shared" si="22"/>
        <v>0</v>
      </c>
    </row>
    <row r="464" spans="1:7" s="83" customFormat="1" hidden="1">
      <c r="A464" s="99" t="str">
        <f>Invoice!F467</f>
        <v>Exchange rate :</v>
      </c>
      <c r="B464" s="78">
        <f>Invoice!C467</f>
        <v>0</v>
      </c>
      <c r="C464" s="79">
        <f>Invoice!B467</f>
        <v>0</v>
      </c>
      <c r="D464" s="84">
        <f t="shared" si="20"/>
        <v>0</v>
      </c>
      <c r="E464" s="84">
        <f t="shared" si="21"/>
        <v>0</v>
      </c>
      <c r="F464" s="85">
        <f>Invoice!G467</f>
        <v>0</v>
      </c>
      <c r="G464" s="86">
        <f t="shared" si="22"/>
        <v>0</v>
      </c>
    </row>
    <row r="465" spans="1:7" s="83" customFormat="1" hidden="1">
      <c r="A465" s="99" t="str">
        <f>Invoice!F468</f>
        <v>Exchange rate :</v>
      </c>
      <c r="B465" s="78">
        <f>Invoice!C468</f>
        <v>0</v>
      </c>
      <c r="C465" s="79">
        <f>Invoice!B468</f>
        <v>0</v>
      </c>
      <c r="D465" s="84">
        <f t="shared" si="20"/>
        <v>0</v>
      </c>
      <c r="E465" s="84">
        <f t="shared" si="21"/>
        <v>0</v>
      </c>
      <c r="F465" s="85">
        <f>Invoice!G468</f>
        <v>0</v>
      </c>
      <c r="G465" s="86">
        <f t="shared" si="22"/>
        <v>0</v>
      </c>
    </row>
    <row r="466" spans="1:7" s="83" customFormat="1" hidden="1">
      <c r="A466" s="99" t="str">
        <f>Invoice!F469</f>
        <v>Exchange rate :</v>
      </c>
      <c r="B466" s="78">
        <f>Invoice!C469</f>
        <v>0</v>
      </c>
      <c r="C466" s="79">
        <f>Invoice!B469</f>
        <v>0</v>
      </c>
      <c r="D466" s="84">
        <f t="shared" si="20"/>
        <v>0</v>
      </c>
      <c r="E466" s="84">
        <f t="shared" si="21"/>
        <v>0</v>
      </c>
      <c r="F466" s="85">
        <f>Invoice!G469</f>
        <v>0</v>
      </c>
      <c r="G466" s="86">
        <f t="shared" si="22"/>
        <v>0</v>
      </c>
    </row>
    <row r="467" spans="1:7" s="83" customFormat="1" hidden="1">
      <c r="A467" s="99" t="str">
        <f>Invoice!F470</f>
        <v>Exchange rate :</v>
      </c>
      <c r="B467" s="78">
        <f>Invoice!C470</f>
        <v>0</v>
      </c>
      <c r="C467" s="79">
        <f>Invoice!B470</f>
        <v>0</v>
      </c>
      <c r="D467" s="84">
        <f t="shared" si="20"/>
        <v>0</v>
      </c>
      <c r="E467" s="84">
        <f t="shared" si="21"/>
        <v>0</v>
      </c>
      <c r="F467" s="85">
        <f>Invoice!G470</f>
        <v>0</v>
      </c>
      <c r="G467" s="86">
        <f t="shared" si="22"/>
        <v>0</v>
      </c>
    </row>
    <row r="468" spans="1:7" s="83" customFormat="1" hidden="1">
      <c r="A468" s="99" t="str">
        <f>Invoice!F471</f>
        <v>Exchange rate :</v>
      </c>
      <c r="B468" s="78">
        <f>Invoice!C471</f>
        <v>0</v>
      </c>
      <c r="C468" s="79">
        <f>Invoice!B471</f>
        <v>0</v>
      </c>
      <c r="D468" s="84">
        <f t="shared" si="20"/>
        <v>0</v>
      </c>
      <c r="E468" s="84">
        <f t="shared" si="21"/>
        <v>0</v>
      </c>
      <c r="F468" s="85">
        <f>Invoice!G471</f>
        <v>0</v>
      </c>
      <c r="G468" s="86">
        <f t="shared" si="22"/>
        <v>0</v>
      </c>
    </row>
    <row r="469" spans="1:7" s="83" customFormat="1" hidden="1">
      <c r="A469" s="99" t="str">
        <f>Invoice!F472</f>
        <v>Exchange rate :</v>
      </c>
      <c r="B469" s="78">
        <f>Invoice!C472</f>
        <v>0</v>
      </c>
      <c r="C469" s="79">
        <f>Invoice!B472</f>
        <v>0</v>
      </c>
      <c r="D469" s="84">
        <f t="shared" si="20"/>
        <v>0</v>
      </c>
      <c r="E469" s="84">
        <f t="shared" si="21"/>
        <v>0</v>
      </c>
      <c r="F469" s="85">
        <f>Invoice!G472</f>
        <v>0</v>
      </c>
      <c r="G469" s="86">
        <f t="shared" si="22"/>
        <v>0</v>
      </c>
    </row>
    <row r="470" spans="1:7" s="83" customFormat="1" hidden="1">
      <c r="A470" s="99" t="str">
        <f>Invoice!F473</f>
        <v>Exchange rate :</v>
      </c>
      <c r="B470" s="78">
        <f>Invoice!C473</f>
        <v>0</v>
      </c>
      <c r="C470" s="79">
        <f>Invoice!B473</f>
        <v>0</v>
      </c>
      <c r="D470" s="84">
        <f t="shared" si="20"/>
        <v>0</v>
      </c>
      <c r="E470" s="84">
        <f t="shared" si="21"/>
        <v>0</v>
      </c>
      <c r="F470" s="85">
        <f>Invoice!G473</f>
        <v>0</v>
      </c>
      <c r="G470" s="86">
        <f t="shared" si="22"/>
        <v>0</v>
      </c>
    </row>
    <row r="471" spans="1:7" s="83" customFormat="1" hidden="1">
      <c r="A471" s="99" t="str">
        <f>Invoice!F474</f>
        <v>Exchange rate :</v>
      </c>
      <c r="B471" s="78">
        <f>Invoice!C474</f>
        <v>0</v>
      </c>
      <c r="C471" s="79">
        <f>Invoice!B474</f>
        <v>0</v>
      </c>
      <c r="D471" s="84">
        <f t="shared" si="20"/>
        <v>0</v>
      </c>
      <c r="E471" s="84">
        <f t="shared" si="21"/>
        <v>0</v>
      </c>
      <c r="F471" s="85">
        <f>Invoice!G474</f>
        <v>0</v>
      </c>
      <c r="G471" s="86">
        <f t="shared" si="22"/>
        <v>0</v>
      </c>
    </row>
    <row r="472" spans="1:7" s="83" customFormat="1" hidden="1">
      <c r="A472" s="99" t="str">
        <f>Invoice!F475</f>
        <v>Exchange rate :</v>
      </c>
      <c r="B472" s="78">
        <f>Invoice!C475</f>
        <v>0</v>
      </c>
      <c r="C472" s="79">
        <f>Invoice!B475</f>
        <v>0</v>
      </c>
      <c r="D472" s="84">
        <f t="shared" si="20"/>
        <v>0</v>
      </c>
      <c r="E472" s="84">
        <f t="shared" si="21"/>
        <v>0</v>
      </c>
      <c r="F472" s="85">
        <f>Invoice!G475</f>
        <v>0</v>
      </c>
      <c r="G472" s="86">
        <f t="shared" si="22"/>
        <v>0</v>
      </c>
    </row>
    <row r="473" spans="1:7" s="83" customFormat="1" hidden="1">
      <c r="A473" s="99" t="str">
        <f>Invoice!F476</f>
        <v>Exchange rate :</v>
      </c>
      <c r="B473" s="78">
        <f>Invoice!C476</f>
        <v>0</v>
      </c>
      <c r="C473" s="79">
        <f>Invoice!B476</f>
        <v>0</v>
      </c>
      <c r="D473" s="84">
        <f t="shared" si="20"/>
        <v>0</v>
      </c>
      <c r="E473" s="84">
        <f t="shared" si="21"/>
        <v>0</v>
      </c>
      <c r="F473" s="85">
        <f>Invoice!G476</f>
        <v>0</v>
      </c>
      <c r="G473" s="86">
        <f t="shared" si="22"/>
        <v>0</v>
      </c>
    </row>
    <row r="474" spans="1:7" s="83" customFormat="1" hidden="1">
      <c r="A474" s="99" t="str">
        <f>Invoice!F477</f>
        <v>Exchange rate :</v>
      </c>
      <c r="B474" s="78">
        <f>Invoice!C477</f>
        <v>0</v>
      </c>
      <c r="C474" s="79">
        <f>Invoice!B477</f>
        <v>0</v>
      </c>
      <c r="D474" s="84">
        <f t="shared" si="20"/>
        <v>0</v>
      </c>
      <c r="E474" s="84">
        <f t="shared" si="21"/>
        <v>0</v>
      </c>
      <c r="F474" s="85">
        <f>Invoice!G477</f>
        <v>0</v>
      </c>
      <c r="G474" s="86">
        <f t="shared" si="22"/>
        <v>0</v>
      </c>
    </row>
    <row r="475" spans="1:7" s="83" customFormat="1" hidden="1">
      <c r="A475" s="99" t="str">
        <f>Invoice!F478</f>
        <v>Exchange rate :</v>
      </c>
      <c r="B475" s="78">
        <f>Invoice!C478</f>
        <v>0</v>
      </c>
      <c r="C475" s="79">
        <f>Invoice!B478</f>
        <v>0</v>
      </c>
      <c r="D475" s="84">
        <f t="shared" si="20"/>
        <v>0</v>
      </c>
      <c r="E475" s="84">
        <f t="shared" si="21"/>
        <v>0</v>
      </c>
      <c r="F475" s="85">
        <f>Invoice!G478</f>
        <v>0</v>
      </c>
      <c r="G475" s="86">
        <f t="shared" si="22"/>
        <v>0</v>
      </c>
    </row>
    <row r="476" spans="1:7" s="83" customFormat="1" hidden="1">
      <c r="A476" s="99" t="str">
        <f>Invoice!F479</f>
        <v>Exchange rate :</v>
      </c>
      <c r="B476" s="78">
        <f>Invoice!C479</f>
        <v>0</v>
      </c>
      <c r="C476" s="79">
        <f>Invoice!B479</f>
        <v>0</v>
      </c>
      <c r="D476" s="84">
        <f t="shared" si="20"/>
        <v>0</v>
      </c>
      <c r="E476" s="84">
        <f t="shared" si="21"/>
        <v>0</v>
      </c>
      <c r="F476" s="85">
        <f>Invoice!G479</f>
        <v>0</v>
      </c>
      <c r="G476" s="86">
        <f t="shared" si="22"/>
        <v>0</v>
      </c>
    </row>
    <row r="477" spans="1:7" s="83" customFormat="1" hidden="1">
      <c r="A477" s="99" t="str">
        <f>Invoice!F480</f>
        <v>Exchange rate :</v>
      </c>
      <c r="B477" s="78">
        <f>Invoice!C480</f>
        <v>0</v>
      </c>
      <c r="C477" s="79">
        <f>Invoice!B480</f>
        <v>0</v>
      </c>
      <c r="D477" s="84">
        <f t="shared" si="20"/>
        <v>0</v>
      </c>
      <c r="E477" s="84">
        <f t="shared" si="21"/>
        <v>0</v>
      </c>
      <c r="F477" s="85">
        <f>Invoice!G480</f>
        <v>0</v>
      </c>
      <c r="G477" s="86">
        <f t="shared" si="22"/>
        <v>0</v>
      </c>
    </row>
    <row r="478" spans="1:7" s="83" customFormat="1" hidden="1">
      <c r="A478" s="99" t="str">
        <f>Invoice!F481</f>
        <v>Exchange rate :</v>
      </c>
      <c r="B478" s="78">
        <f>Invoice!C481</f>
        <v>0</v>
      </c>
      <c r="C478" s="79">
        <f>Invoice!B481</f>
        <v>0</v>
      </c>
      <c r="D478" s="84">
        <f t="shared" si="20"/>
        <v>0</v>
      </c>
      <c r="E478" s="84">
        <f t="shared" si="21"/>
        <v>0</v>
      </c>
      <c r="F478" s="85">
        <f>Invoice!G481</f>
        <v>0</v>
      </c>
      <c r="G478" s="86">
        <f t="shared" si="22"/>
        <v>0</v>
      </c>
    </row>
    <row r="479" spans="1:7" s="83" customFormat="1" hidden="1">
      <c r="A479" s="99" t="str">
        <f>Invoice!F482</f>
        <v>Exchange rate :</v>
      </c>
      <c r="B479" s="78">
        <f>Invoice!C482</f>
        <v>0</v>
      </c>
      <c r="C479" s="79">
        <f>Invoice!B482</f>
        <v>0</v>
      </c>
      <c r="D479" s="84">
        <f t="shared" si="20"/>
        <v>0</v>
      </c>
      <c r="E479" s="84">
        <f t="shared" si="21"/>
        <v>0</v>
      </c>
      <c r="F479" s="85">
        <f>Invoice!G482</f>
        <v>0</v>
      </c>
      <c r="G479" s="86">
        <f t="shared" si="22"/>
        <v>0</v>
      </c>
    </row>
    <row r="480" spans="1:7" s="83" customFormat="1" hidden="1">
      <c r="A480" s="99" t="str">
        <f>Invoice!F483</f>
        <v>Exchange rate :</v>
      </c>
      <c r="B480" s="78">
        <f>Invoice!C483</f>
        <v>0</v>
      </c>
      <c r="C480" s="79">
        <f>Invoice!B483</f>
        <v>0</v>
      </c>
      <c r="D480" s="84">
        <f t="shared" si="20"/>
        <v>0</v>
      </c>
      <c r="E480" s="84">
        <f t="shared" si="21"/>
        <v>0</v>
      </c>
      <c r="F480" s="85">
        <f>Invoice!G483</f>
        <v>0</v>
      </c>
      <c r="G480" s="86">
        <f t="shared" si="22"/>
        <v>0</v>
      </c>
    </row>
    <row r="481" spans="1:7" s="83" customFormat="1" hidden="1">
      <c r="A481" s="99" t="str">
        <f>Invoice!F484</f>
        <v>Exchange rate :</v>
      </c>
      <c r="B481" s="78">
        <f>Invoice!C484</f>
        <v>0</v>
      </c>
      <c r="C481" s="79">
        <f>Invoice!B484</f>
        <v>0</v>
      </c>
      <c r="D481" s="84">
        <f t="shared" si="20"/>
        <v>0</v>
      </c>
      <c r="E481" s="84">
        <f t="shared" si="21"/>
        <v>0</v>
      </c>
      <c r="F481" s="85">
        <f>Invoice!G484</f>
        <v>0</v>
      </c>
      <c r="G481" s="86">
        <f t="shared" si="22"/>
        <v>0</v>
      </c>
    </row>
    <row r="482" spans="1:7" s="83" customFormat="1" hidden="1">
      <c r="A482" s="99" t="str">
        <f>Invoice!F485</f>
        <v>Exchange rate :</v>
      </c>
      <c r="B482" s="78">
        <f>Invoice!C485</f>
        <v>0</v>
      </c>
      <c r="C482" s="79">
        <f>Invoice!B485</f>
        <v>0</v>
      </c>
      <c r="D482" s="84">
        <f t="shared" si="20"/>
        <v>0</v>
      </c>
      <c r="E482" s="84">
        <f t="shared" si="21"/>
        <v>0</v>
      </c>
      <c r="F482" s="85">
        <f>Invoice!G485</f>
        <v>0</v>
      </c>
      <c r="G482" s="86">
        <f t="shared" si="22"/>
        <v>0</v>
      </c>
    </row>
    <row r="483" spans="1:7" s="83" customFormat="1" hidden="1">
      <c r="A483" s="99" t="str">
        <f>Invoice!F486</f>
        <v>Exchange rate :</v>
      </c>
      <c r="B483" s="78">
        <f>Invoice!C486</f>
        <v>0</v>
      </c>
      <c r="C483" s="79">
        <f>Invoice!B486</f>
        <v>0</v>
      </c>
      <c r="D483" s="84">
        <f t="shared" si="20"/>
        <v>0</v>
      </c>
      <c r="E483" s="84">
        <f t="shared" si="21"/>
        <v>0</v>
      </c>
      <c r="F483" s="85">
        <f>Invoice!G486</f>
        <v>0</v>
      </c>
      <c r="G483" s="86">
        <f t="shared" si="22"/>
        <v>0</v>
      </c>
    </row>
    <row r="484" spans="1:7" s="83" customFormat="1" hidden="1">
      <c r="A484" s="99" t="str">
        <f>Invoice!F487</f>
        <v>Exchange rate :</v>
      </c>
      <c r="B484" s="78">
        <f>Invoice!C487</f>
        <v>0</v>
      </c>
      <c r="C484" s="79">
        <f>Invoice!B487</f>
        <v>0</v>
      </c>
      <c r="D484" s="84">
        <f t="shared" si="20"/>
        <v>0</v>
      </c>
      <c r="E484" s="84">
        <f t="shared" si="21"/>
        <v>0</v>
      </c>
      <c r="F484" s="85">
        <f>Invoice!G487</f>
        <v>0</v>
      </c>
      <c r="G484" s="86">
        <f t="shared" si="22"/>
        <v>0</v>
      </c>
    </row>
    <row r="485" spans="1:7" s="83" customFormat="1" hidden="1">
      <c r="A485" s="99" t="str">
        <f>Invoice!F488</f>
        <v>Exchange rate :</v>
      </c>
      <c r="B485" s="78">
        <f>Invoice!C488</f>
        <v>0</v>
      </c>
      <c r="C485" s="79">
        <f>Invoice!B488</f>
        <v>0</v>
      </c>
      <c r="D485" s="84">
        <f t="shared" si="20"/>
        <v>0</v>
      </c>
      <c r="E485" s="84">
        <f t="shared" si="21"/>
        <v>0</v>
      </c>
      <c r="F485" s="85">
        <f>Invoice!G488</f>
        <v>0</v>
      </c>
      <c r="G485" s="86">
        <f t="shared" si="22"/>
        <v>0</v>
      </c>
    </row>
    <row r="486" spans="1:7" s="83" customFormat="1" hidden="1">
      <c r="A486" s="99" t="str">
        <f>Invoice!F489</f>
        <v>Exchange rate :</v>
      </c>
      <c r="B486" s="78">
        <f>Invoice!C489</f>
        <v>0</v>
      </c>
      <c r="C486" s="79">
        <f>Invoice!B489</f>
        <v>0</v>
      </c>
      <c r="D486" s="84">
        <f t="shared" si="20"/>
        <v>0</v>
      </c>
      <c r="E486" s="84">
        <f t="shared" si="21"/>
        <v>0</v>
      </c>
      <c r="F486" s="85">
        <f>Invoice!G489</f>
        <v>0</v>
      </c>
      <c r="G486" s="86">
        <f t="shared" si="22"/>
        <v>0</v>
      </c>
    </row>
    <row r="487" spans="1:7" s="83" customFormat="1" hidden="1">
      <c r="A487" s="99" t="str">
        <f>Invoice!F490</f>
        <v>Exchange rate :</v>
      </c>
      <c r="B487" s="78">
        <f>Invoice!C490</f>
        <v>0</v>
      </c>
      <c r="C487" s="79">
        <f>Invoice!B490</f>
        <v>0</v>
      </c>
      <c r="D487" s="84">
        <f t="shared" si="20"/>
        <v>0</v>
      </c>
      <c r="E487" s="84">
        <f t="shared" si="21"/>
        <v>0</v>
      </c>
      <c r="F487" s="85">
        <f>Invoice!G490</f>
        <v>0</v>
      </c>
      <c r="G487" s="86">
        <f t="shared" si="22"/>
        <v>0</v>
      </c>
    </row>
    <row r="488" spans="1:7" s="83" customFormat="1" hidden="1">
      <c r="A488" s="99" t="str">
        <f>Invoice!F491</f>
        <v>Exchange rate :</v>
      </c>
      <c r="B488" s="78">
        <f>Invoice!C491</f>
        <v>0</v>
      </c>
      <c r="C488" s="79">
        <f>Invoice!B491</f>
        <v>0</v>
      </c>
      <c r="D488" s="84">
        <f t="shared" si="20"/>
        <v>0</v>
      </c>
      <c r="E488" s="84">
        <f t="shared" si="21"/>
        <v>0</v>
      </c>
      <c r="F488" s="85">
        <f>Invoice!G491</f>
        <v>0</v>
      </c>
      <c r="G488" s="86">
        <f t="shared" si="22"/>
        <v>0</v>
      </c>
    </row>
    <row r="489" spans="1:7" s="83" customFormat="1" hidden="1">
      <c r="A489" s="99" t="str">
        <f>Invoice!F492</f>
        <v>Exchange rate :</v>
      </c>
      <c r="B489" s="78">
        <f>Invoice!C492</f>
        <v>0</v>
      </c>
      <c r="C489" s="79">
        <f>Invoice!B492</f>
        <v>0</v>
      </c>
      <c r="D489" s="84">
        <f t="shared" si="20"/>
        <v>0</v>
      </c>
      <c r="E489" s="84">
        <f t="shared" si="21"/>
        <v>0</v>
      </c>
      <c r="F489" s="85">
        <f>Invoice!G492</f>
        <v>0</v>
      </c>
      <c r="G489" s="86">
        <f t="shared" si="22"/>
        <v>0</v>
      </c>
    </row>
    <row r="490" spans="1:7" s="83" customFormat="1" hidden="1">
      <c r="A490" s="99" t="str">
        <f>Invoice!F493</f>
        <v>Exchange rate :</v>
      </c>
      <c r="B490" s="78">
        <f>Invoice!C493</f>
        <v>0</v>
      </c>
      <c r="C490" s="79">
        <f>Invoice!B493</f>
        <v>0</v>
      </c>
      <c r="D490" s="84">
        <f t="shared" si="20"/>
        <v>0</v>
      </c>
      <c r="E490" s="84">
        <f t="shared" si="21"/>
        <v>0</v>
      </c>
      <c r="F490" s="85">
        <f>Invoice!G493</f>
        <v>0</v>
      </c>
      <c r="G490" s="86">
        <f t="shared" si="22"/>
        <v>0</v>
      </c>
    </row>
    <row r="491" spans="1:7" s="83" customFormat="1" hidden="1">
      <c r="A491" s="99" t="str">
        <f>Invoice!F494</f>
        <v>Exchange rate :</v>
      </c>
      <c r="B491" s="78">
        <f>Invoice!C494</f>
        <v>0</v>
      </c>
      <c r="C491" s="79">
        <f>Invoice!B494</f>
        <v>0</v>
      </c>
      <c r="D491" s="84">
        <f t="shared" si="20"/>
        <v>0</v>
      </c>
      <c r="E491" s="84">
        <f t="shared" si="21"/>
        <v>0</v>
      </c>
      <c r="F491" s="85">
        <f>Invoice!G494</f>
        <v>0</v>
      </c>
      <c r="G491" s="86">
        <f t="shared" si="22"/>
        <v>0</v>
      </c>
    </row>
    <row r="492" spans="1:7" s="83" customFormat="1" hidden="1">
      <c r="A492" s="99" t="str">
        <f>Invoice!F495</f>
        <v>Exchange rate :</v>
      </c>
      <c r="B492" s="78">
        <f>Invoice!C495</f>
        <v>0</v>
      </c>
      <c r="C492" s="79">
        <f>Invoice!B495</f>
        <v>0</v>
      </c>
      <c r="D492" s="84">
        <f t="shared" si="20"/>
        <v>0</v>
      </c>
      <c r="E492" s="84">
        <f t="shared" si="21"/>
        <v>0</v>
      </c>
      <c r="F492" s="85">
        <f>Invoice!G495</f>
        <v>0</v>
      </c>
      <c r="G492" s="86">
        <f t="shared" si="22"/>
        <v>0</v>
      </c>
    </row>
    <row r="493" spans="1:7" s="83" customFormat="1" hidden="1">
      <c r="A493" s="99" t="str">
        <f>Invoice!F496</f>
        <v>Exchange rate :</v>
      </c>
      <c r="B493" s="78">
        <f>Invoice!C496</f>
        <v>0</v>
      </c>
      <c r="C493" s="79">
        <f>Invoice!B496</f>
        <v>0</v>
      </c>
      <c r="D493" s="84">
        <f t="shared" si="20"/>
        <v>0</v>
      </c>
      <c r="E493" s="84">
        <f t="shared" si="21"/>
        <v>0</v>
      </c>
      <c r="F493" s="85">
        <f>Invoice!G496</f>
        <v>0</v>
      </c>
      <c r="G493" s="86">
        <f t="shared" si="22"/>
        <v>0</v>
      </c>
    </row>
    <row r="494" spans="1:7" s="83" customFormat="1" hidden="1">
      <c r="A494" s="99" t="str">
        <f>Invoice!F497</f>
        <v>Exchange rate :</v>
      </c>
      <c r="B494" s="78">
        <f>Invoice!C497</f>
        <v>0</v>
      </c>
      <c r="C494" s="79">
        <f>Invoice!B497</f>
        <v>0</v>
      </c>
      <c r="D494" s="84">
        <f t="shared" si="20"/>
        <v>0</v>
      </c>
      <c r="E494" s="84">
        <f t="shared" si="21"/>
        <v>0</v>
      </c>
      <c r="F494" s="85">
        <f>Invoice!G497</f>
        <v>0</v>
      </c>
      <c r="G494" s="86">
        <f t="shared" si="22"/>
        <v>0</v>
      </c>
    </row>
    <row r="495" spans="1:7" s="83" customFormat="1" hidden="1">
      <c r="A495" s="99" t="str">
        <f>Invoice!F498</f>
        <v>Exchange rate :</v>
      </c>
      <c r="B495" s="78">
        <f>Invoice!C498</f>
        <v>0</v>
      </c>
      <c r="C495" s="79">
        <f>Invoice!B498</f>
        <v>0</v>
      </c>
      <c r="D495" s="84">
        <f t="shared" si="20"/>
        <v>0</v>
      </c>
      <c r="E495" s="84">
        <f t="shared" si="21"/>
        <v>0</v>
      </c>
      <c r="F495" s="85">
        <f>Invoice!G498</f>
        <v>0</v>
      </c>
      <c r="G495" s="86">
        <f t="shared" si="22"/>
        <v>0</v>
      </c>
    </row>
    <row r="496" spans="1:7" s="83" customFormat="1" hidden="1">
      <c r="A496" s="99" t="str">
        <f>Invoice!F499</f>
        <v>Exchange rate :</v>
      </c>
      <c r="B496" s="78">
        <f>Invoice!C499</f>
        <v>0</v>
      </c>
      <c r="C496" s="79">
        <f>Invoice!B499</f>
        <v>0</v>
      </c>
      <c r="D496" s="84">
        <f t="shared" si="20"/>
        <v>0</v>
      </c>
      <c r="E496" s="84">
        <f t="shared" si="21"/>
        <v>0</v>
      </c>
      <c r="F496" s="85">
        <f>Invoice!G499</f>
        <v>0</v>
      </c>
      <c r="G496" s="86">
        <f t="shared" si="22"/>
        <v>0</v>
      </c>
    </row>
    <row r="497" spans="1:7" s="83" customFormat="1" hidden="1">
      <c r="A497" s="99" t="str">
        <f>Invoice!F500</f>
        <v>Exchange rate :</v>
      </c>
      <c r="B497" s="78">
        <f>Invoice!C500</f>
        <v>0</v>
      </c>
      <c r="C497" s="79">
        <f>Invoice!B500</f>
        <v>0</v>
      </c>
      <c r="D497" s="84">
        <f t="shared" si="20"/>
        <v>0</v>
      </c>
      <c r="E497" s="84">
        <f t="shared" si="21"/>
        <v>0</v>
      </c>
      <c r="F497" s="85">
        <f>Invoice!G500</f>
        <v>0</v>
      </c>
      <c r="G497" s="86">
        <f t="shared" si="22"/>
        <v>0</v>
      </c>
    </row>
    <row r="498" spans="1:7" s="83" customFormat="1" hidden="1">
      <c r="A498" s="99" t="str">
        <f>Invoice!F501</f>
        <v>Exchange rate :</v>
      </c>
      <c r="B498" s="78">
        <f>Invoice!C501</f>
        <v>0</v>
      </c>
      <c r="C498" s="79">
        <f>Invoice!B501</f>
        <v>0</v>
      </c>
      <c r="D498" s="84">
        <f t="shared" si="20"/>
        <v>0</v>
      </c>
      <c r="E498" s="84">
        <f t="shared" si="21"/>
        <v>0</v>
      </c>
      <c r="F498" s="85">
        <f>Invoice!G501</f>
        <v>0</v>
      </c>
      <c r="G498" s="86">
        <f t="shared" si="22"/>
        <v>0</v>
      </c>
    </row>
    <row r="499" spans="1:7" s="83" customFormat="1" hidden="1">
      <c r="A499" s="99" t="str">
        <f>Invoice!F502</f>
        <v>Exchange rate :</v>
      </c>
      <c r="B499" s="78">
        <f>Invoice!C502</f>
        <v>0</v>
      </c>
      <c r="C499" s="79">
        <f>Invoice!B502</f>
        <v>0</v>
      </c>
      <c r="D499" s="84">
        <f t="shared" si="20"/>
        <v>0</v>
      </c>
      <c r="E499" s="84">
        <f t="shared" si="21"/>
        <v>0</v>
      </c>
      <c r="F499" s="85">
        <f>Invoice!G502</f>
        <v>0</v>
      </c>
      <c r="G499" s="86">
        <f t="shared" si="22"/>
        <v>0</v>
      </c>
    </row>
    <row r="500" spans="1:7" s="83" customFormat="1" hidden="1">
      <c r="A500" s="99" t="str">
        <f>Invoice!F503</f>
        <v>Exchange rate :</v>
      </c>
      <c r="B500" s="78">
        <f>Invoice!C503</f>
        <v>0</v>
      </c>
      <c r="C500" s="79">
        <f>Invoice!B503</f>
        <v>0</v>
      </c>
      <c r="D500" s="84">
        <f t="shared" si="20"/>
        <v>0</v>
      </c>
      <c r="E500" s="84">
        <f t="shared" si="21"/>
        <v>0</v>
      </c>
      <c r="F500" s="85">
        <f>Invoice!G503</f>
        <v>0</v>
      </c>
      <c r="G500" s="86">
        <f t="shared" si="22"/>
        <v>0</v>
      </c>
    </row>
    <row r="501" spans="1:7" s="83" customFormat="1" hidden="1">
      <c r="A501" s="99" t="str">
        <f>Invoice!F504</f>
        <v>Exchange rate :</v>
      </c>
      <c r="B501" s="78">
        <f>Invoice!C504</f>
        <v>0</v>
      </c>
      <c r="C501" s="79">
        <f>Invoice!B504</f>
        <v>0</v>
      </c>
      <c r="D501" s="84">
        <f t="shared" si="20"/>
        <v>0</v>
      </c>
      <c r="E501" s="84">
        <f t="shared" si="21"/>
        <v>0</v>
      </c>
      <c r="F501" s="85">
        <f>Invoice!G504</f>
        <v>0</v>
      </c>
      <c r="G501" s="86">
        <f t="shared" si="22"/>
        <v>0</v>
      </c>
    </row>
    <row r="502" spans="1:7" s="83" customFormat="1" hidden="1">
      <c r="A502" s="99" t="str">
        <f>Invoice!F505</f>
        <v>Exchange rate :</v>
      </c>
      <c r="B502" s="78">
        <f>Invoice!C505</f>
        <v>0</v>
      </c>
      <c r="C502" s="79">
        <f>Invoice!B505</f>
        <v>0</v>
      </c>
      <c r="D502" s="84">
        <f t="shared" si="20"/>
        <v>0</v>
      </c>
      <c r="E502" s="84">
        <f t="shared" si="21"/>
        <v>0</v>
      </c>
      <c r="F502" s="85">
        <f>Invoice!G505</f>
        <v>0</v>
      </c>
      <c r="G502" s="86">
        <f t="shared" si="22"/>
        <v>0</v>
      </c>
    </row>
    <row r="503" spans="1:7" s="83" customFormat="1" hidden="1">
      <c r="A503" s="99" t="str">
        <f>Invoice!F506</f>
        <v>Exchange rate :</v>
      </c>
      <c r="B503" s="78">
        <f>Invoice!C506</f>
        <v>0</v>
      </c>
      <c r="C503" s="79">
        <f>Invoice!B506</f>
        <v>0</v>
      </c>
      <c r="D503" s="84">
        <f t="shared" si="20"/>
        <v>0</v>
      </c>
      <c r="E503" s="84">
        <f t="shared" si="21"/>
        <v>0</v>
      </c>
      <c r="F503" s="85">
        <f>Invoice!G506</f>
        <v>0</v>
      </c>
      <c r="G503" s="86">
        <f t="shared" si="22"/>
        <v>0</v>
      </c>
    </row>
    <row r="504" spans="1:7" s="83" customFormat="1" hidden="1">
      <c r="A504" s="99" t="str">
        <f>Invoice!F507</f>
        <v>Exchange rate :</v>
      </c>
      <c r="B504" s="78">
        <f>Invoice!C507</f>
        <v>0</v>
      </c>
      <c r="C504" s="79">
        <f>Invoice!B507</f>
        <v>0</v>
      </c>
      <c r="D504" s="84">
        <f t="shared" si="20"/>
        <v>0</v>
      </c>
      <c r="E504" s="84">
        <f t="shared" si="21"/>
        <v>0</v>
      </c>
      <c r="F504" s="85">
        <f>Invoice!G507</f>
        <v>0</v>
      </c>
      <c r="G504" s="86">
        <f t="shared" si="22"/>
        <v>0</v>
      </c>
    </row>
    <row r="505" spans="1:7" s="83" customFormat="1" hidden="1">
      <c r="A505" s="99" t="str">
        <f>Invoice!F508</f>
        <v>Exchange rate :</v>
      </c>
      <c r="B505" s="78">
        <f>Invoice!C508</f>
        <v>0</v>
      </c>
      <c r="C505" s="79">
        <f>Invoice!B508</f>
        <v>0</v>
      </c>
      <c r="D505" s="84">
        <f t="shared" si="20"/>
        <v>0</v>
      </c>
      <c r="E505" s="84">
        <f t="shared" si="21"/>
        <v>0</v>
      </c>
      <c r="F505" s="85">
        <f>Invoice!G508</f>
        <v>0</v>
      </c>
      <c r="G505" s="86">
        <f t="shared" si="22"/>
        <v>0</v>
      </c>
    </row>
    <row r="506" spans="1:7" s="83" customFormat="1" hidden="1">
      <c r="A506" s="99" t="str">
        <f>Invoice!F509</f>
        <v>Exchange rate :</v>
      </c>
      <c r="B506" s="78">
        <f>Invoice!C509</f>
        <v>0</v>
      </c>
      <c r="C506" s="79">
        <f>Invoice!B509</f>
        <v>0</v>
      </c>
      <c r="D506" s="84">
        <f t="shared" si="20"/>
        <v>0</v>
      </c>
      <c r="E506" s="84">
        <f t="shared" si="21"/>
        <v>0</v>
      </c>
      <c r="F506" s="85">
        <f>Invoice!G509</f>
        <v>0</v>
      </c>
      <c r="G506" s="86">
        <f t="shared" si="22"/>
        <v>0</v>
      </c>
    </row>
    <row r="507" spans="1:7" s="83" customFormat="1" hidden="1">
      <c r="A507" s="99" t="str">
        <f>Invoice!F510</f>
        <v>Exchange rate :</v>
      </c>
      <c r="B507" s="78">
        <f>Invoice!C510</f>
        <v>0</v>
      </c>
      <c r="C507" s="79">
        <f>Invoice!B510</f>
        <v>0</v>
      </c>
      <c r="D507" s="84">
        <f t="shared" si="20"/>
        <v>0</v>
      </c>
      <c r="E507" s="84">
        <f t="shared" si="21"/>
        <v>0</v>
      </c>
      <c r="F507" s="85">
        <f>Invoice!G510</f>
        <v>0</v>
      </c>
      <c r="G507" s="86">
        <f t="shared" si="22"/>
        <v>0</v>
      </c>
    </row>
    <row r="508" spans="1:7" s="83" customFormat="1" hidden="1">
      <c r="A508" s="99" t="str">
        <f>Invoice!F511</f>
        <v>Exchange rate :</v>
      </c>
      <c r="B508" s="78">
        <f>Invoice!C511</f>
        <v>0</v>
      </c>
      <c r="C508" s="79">
        <f>Invoice!B511</f>
        <v>0</v>
      </c>
      <c r="D508" s="84">
        <f t="shared" si="20"/>
        <v>0</v>
      </c>
      <c r="E508" s="84">
        <f t="shared" si="21"/>
        <v>0</v>
      </c>
      <c r="F508" s="85">
        <f>Invoice!G511</f>
        <v>0</v>
      </c>
      <c r="G508" s="86">
        <f t="shared" si="22"/>
        <v>0</v>
      </c>
    </row>
    <row r="509" spans="1:7" s="83" customFormat="1" hidden="1">
      <c r="A509" s="99" t="str">
        <f>Invoice!F512</f>
        <v>Exchange rate :</v>
      </c>
      <c r="B509" s="78">
        <f>Invoice!C512</f>
        <v>0</v>
      </c>
      <c r="C509" s="79">
        <f>Invoice!B512</f>
        <v>0</v>
      </c>
      <c r="D509" s="84">
        <f t="shared" si="20"/>
        <v>0</v>
      </c>
      <c r="E509" s="84">
        <f t="shared" si="21"/>
        <v>0</v>
      </c>
      <c r="F509" s="85">
        <f>Invoice!G512</f>
        <v>0</v>
      </c>
      <c r="G509" s="86">
        <f t="shared" si="22"/>
        <v>0</v>
      </c>
    </row>
    <row r="510" spans="1:7" s="83" customFormat="1" hidden="1">
      <c r="A510" s="99" t="str">
        <f>Invoice!F513</f>
        <v>Exchange rate :</v>
      </c>
      <c r="B510" s="78">
        <f>Invoice!C513</f>
        <v>0</v>
      </c>
      <c r="C510" s="79">
        <f>Invoice!B513</f>
        <v>0</v>
      </c>
      <c r="D510" s="84">
        <f t="shared" si="20"/>
        <v>0</v>
      </c>
      <c r="E510" s="84">
        <f t="shared" si="21"/>
        <v>0</v>
      </c>
      <c r="F510" s="85">
        <f>Invoice!G513</f>
        <v>0</v>
      </c>
      <c r="G510" s="86">
        <f t="shared" si="22"/>
        <v>0</v>
      </c>
    </row>
    <row r="511" spans="1:7" s="83" customFormat="1" hidden="1">
      <c r="A511" s="99" t="str">
        <f>Invoice!F514</f>
        <v>Exchange rate :</v>
      </c>
      <c r="B511" s="78">
        <f>Invoice!C514</f>
        <v>0</v>
      </c>
      <c r="C511" s="79">
        <f>Invoice!B514</f>
        <v>0</v>
      </c>
      <c r="D511" s="84">
        <f t="shared" si="20"/>
        <v>0</v>
      </c>
      <c r="E511" s="84">
        <f t="shared" si="21"/>
        <v>0</v>
      </c>
      <c r="F511" s="85">
        <f>Invoice!G514</f>
        <v>0</v>
      </c>
      <c r="G511" s="86">
        <f t="shared" si="22"/>
        <v>0</v>
      </c>
    </row>
    <row r="512" spans="1:7" s="83" customFormat="1" hidden="1">
      <c r="A512" s="99" t="str">
        <f>Invoice!F515</f>
        <v>Exchange rate :</v>
      </c>
      <c r="B512" s="78">
        <f>Invoice!C515</f>
        <v>0</v>
      </c>
      <c r="C512" s="79">
        <f>Invoice!B515</f>
        <v>0</v>
      </c>
      <c r="D512" s="84">
        <f t="shared" si="20"/>
        <v>0</v>
      </c>
      <c r="E512" s="84">
        <f t="shared" si="21"/>
        <v>0</v>
      </c>
      <c r="F512" s="85">
        <f>Invoice!G515</f>
        <v>0</v>
      </c>
      <c r="G512" s="86">
        <f t="shared" si="22"/>
        <v>0</v>
      </c>
    </row>
    <row r="513" spans="1:7" s="83" customFormat="1" hidden="1">
      <c r="A513" s="99" t="str">
        <f>Invoice!F516</f>
        <v>Exchange rate :</v>
      </c>
      <c r="B513" s="78">
        <f>Invoice!C516</f>
        <v>0</v>
      </c>
      <c r="C513" s="79">
        <f>Invoice!B516</f>
        <v>0</v>
      </c>
      <c r="D513" s="84">
        <f t="shared" ref="D513:D576" si="23">F513/$D$14</f>
        <v>0</v>
      </c>
      <c r="E513" s="84">
        <f t="shared" ref="E513:E576" si="24">G513/$D$14</f>
        <v>0</v>
      </c>
      <c r="F513" s="85">
        <f>Invoice!G516</f>
        <v>0</v>
      </c>
      <c r="G513" s="86">
        <f t="shared" ref="G513:G576" si="25">C513*F513</f>
        <v>0</v>
      </c>
    </row>
    <row r="514" spans="1:7" s="83" customFormat="1" hidden="1">
      <c r="A514" s="99" t="str">
        <f>Invoice!F517</f>
        <v>Exchange rate :</v>
      </c>
      <c r="B514" s="78">
        <f>Invoice!C517</f>
        <v>0</v>
      </c>
      <c r="C514" s="79">
        <f>Invoice!B517</f>
        <v>0</v>
      </c>
      <c r="D514" s="84">
        <f t="shared" si="23"/>
        <v>0</v>
      </c>
      <c r="E514" s="84">
        <f t="shared" si="24"/>
        <v>0</v>
      </c>
      <c r="F514" s="85">
        <f>Invoice!G517</f>
        <v>0</v>
      </c>
      <c r="G514" s="86">
        <f t="shared" si="25"/>
        <v>0</v>
      </c>
    </row>
    <row r="515" spans="1:7" s="83" customFormat="1" hidden="1">
      <c r="A515" s="99" t="str">
        <f>Invoice!F518</f>
        <v>Exchange rate :</v>
      </c>
      <c r="B515" s="78">
        <f>Invoice!C518</f>
        <v>0</v>
      </c>
      <c r="C515" s="79">
        <f>Invoice!B518</f>
        <v>0</v>
      </c>
      <c r="D515" s="84">
        <f t="shared" si="23"/>
        <v>0</v>
      </c>
      <c r="E515" s="84">
        <f t="shared" si="24"/>
        <v>0</v>
      </c>
      <c r="F515" s="85">
        <f>Invoice!G518</f>
        <v>0</v>
      </c>
      <c r="G515" s="86">
        <f t="shared" si="25"/>
        <v>0</v>
      </c>
    </row>
    <row r="516" spans="1:7" s="83" customFormat="1" hidden="1">
      <c r="A516" s="99" t="str">
        <f>Invoice!F519</f>
        <v>Exchange rate :</v>
      </c>
      <c r="B516" s="78">
        <f>Invoice!C519</f>
        <v>0</v>
      </c>
      <c r="C516" s="79">
        <f>Invoice!B519</f>
        <v>0</v>
      </c>
      <c r="D516" s="84">
        <f t="shared" si="23"/>
        <v>0</v>
      </c>
      <c r="E516" s="84">
        <f t="shared" si="24"/>
        <v>0</v>
      </c>
      <c r="F516" s="85">
        <f>Invoice!G519</f>
        <v>0</v>
      </c>
      <c r="G516" s="86">
        <f t="shared" si="25"/>
        <v>0</v>
      </c>
    </row>
    <row r="517" spans="1:7" s="83" customFormat="1" hidden="1">
      <c r="A517" s="99" t="str">
        <f>Invoice!F520</f>
        <v>Exchange rate :</v>
      </c>
      <c r="B517" s="78">
        <f>Invoice!C520</f>
        <v>0</v>
      </c>
      <c r="C517" s="79">
        <f>Invoice!B520</f>
        <v>0</v>
      </c>
      <c r="D517" s="84">
        <f t="shared" si="23"/>
        <v>0</v>
      </c>
      <c r="E517" s="84">
        <f t="shared" si="24"/>
        <v>0</v>
      </c>
      <c r="F517" s="85">
        <f>Invoice!G520</f>
        <v>0</v>
      </c>
      <c r="G517" s="86">
        <f t="shared" si="25"/>
        <v>0</v>
      </c>
    </row>
    <row r="518" spans="1:7" s="83" customFormat="1" hidden="1">
      <c r="A518" s="99" t="str">
        <f>Invoice!F521</f>
        <v>Exchange rate :</v>
      </c>
      <c r="B518" s="78">
        <f>Invoice!C521</f>
        <v>0</v>
      </c>
      <c r="C518" s="79">
        <f>Invoice!B521</f>
        <v>0</v>
      </c>
      <c r="D518" s="84">
        <f t="shared" si="23"/>
        <v>0</v>
      </c>
      <c r="E518" s="84">
        <f t="shared" si="24"/>
        <v>0</v>
      </c>
      <c r="F518" s="85">
        <f>Invoice!G521</f>
        <v>0</v>
      </c>
      <c r="G518" s="86">
        <f t="shared" si="25"/>
        <v>0</v>
      </c>
    </row>
    <row r="519" spans="1:7" s="83" customFormat="1" hidden="1">
      <c r="A519" s="99" t="str">
        <f>Invoice!F522</f>
        <v>Exchange rate :</v>
      </c>
      <c r="B519" s="78">
        <f>Invoice!C522</f>
        <v>0</v>
      </c>
      <c r="C519" s="79">
        <f>Invoice!B522</f>
        <v>0</v>
      </c>
      <c r="D519" s="84">
        <f t="shared" si="23"/>
        <v>0</v>
      </c>
      <c r="E519" s="84">
        <f t="shared" si="24"/>
        <v>0</v>
      </c>
      <c r="F519" s="85">
        <f>Invoice!G522</f>
        <v>0</v>
      </c>
      <c r="G519" s="86">
        <f t="shared" si="25"/>
        <v>0</v>
      </c>
    </row>
    <row r="520" spans="1:7" s="83" customFormat="1" hidden="1">
      <c r="A520" s="99" t="str">
        <f>Invoice!F523</f>
        <v>Exchange rate :</v>
      </c>
      <c r="B520" s="78">
        <f>Invoice!C523</f>
        <v>0</v>
      </c>
      <c r="C520" s="79">
        <f>Invoice!B523</f>
        <v>0</v>
      </c>
      <c r="D520" s="84">
        <f t="shared" si="23"/>
        <v>0</v>
      </c>
      <c r="E520" s="84">
        <f t="shared" si="24"/>
        <v>0</v>
      </c>
      <c r="F520" s="85">
        <f>Invoice!G523</f>
        <v>0</v>
      </c>
      <c r="G520" s="86">
        <f t="shared" si="25"/>
        <v>0</v>
      </c>
    </row>
    <row r="521" spans="1:7" s="83" customFormat="1" hidden="1">
      <c r="A521" s="99" t="str">
        <f>Invoice!F524</f>
        <v>Exchange rate :</v>
      </c>
      <c r="B521" s="78">
        <f>Invoice!C524</f>
        <v>0</v>
      </c>
      <c r="C521" s="79">
        <f>Invoice!B524</f>
        <v>0</v>
      </c>
      <c r="D521" s="84">
        <f t="shared" si="23"/>
        <v>0</v>
      </c>
      <c r="E521" s="84">
        <f t="shared" si="24"/>
        <v>0</v>
      </c>
      <c r="F521" s="85">
        <f>Invoice!G524</f>
        <v>0</v>
      </c>
      <c r="G521" s="86">
        <f t="shared" si="25"/>
        <v>0</v>
      </c>
    </row>
    <row r="522" spans="1:7" s="83" customFormat="1" hidden="1">
      <c r="A522" s="99" t="str">
        <f>Invoice!F525</f>
        <v>Exchange rate :</v>
      </c>
      <c r="B522" s="78">
        <f>Invoice!C525</f>
        <v>0</v>
      </c>
      <c r="C522" s="79">
        <f>Invoice!B525</f>
        <v>0</v>
      </c>
      <c r="D522" s="84">
        <f t="shared" si="23"/>
        <v>0</v>
      </c>
      <c r="E522" s="84">
        <f t="shared" si="24"/>
        <v>0</v>
      </c>
      <c r="F522" s="85">
        <f>Invoice!G525</f>
        <v>0</v>
      </c>
      <c r="G522" s="86">
        <f t="shared" si="25"/>
        <v>0</v>
      </c>
    </row>
    <row r="523" spans="1:7" s="83" customFormat="1" hidden="1">
      <c r="A523" s="99" t="str">
        <f>Invoice!F526</f>
        <v>Exchange rate :</v>
      </c>
      <c r="B523" s="78">
        <f>Invoice!C526</f>
        <v>0</v>
      </c>
      <c r="C523" s="79">
        <f>Invoice!B526</f>
        <v>0</v>
      </c>
      <c r="D523" s="84">
        <f t="shared" si="23"/>
        <v>0</v>
      </c>
      <c r="E523" s="84">
        <f t="shared" si="24"/>
        <v>0</v>
      </c>
      <c r="F523" s="85">
        <f>Invoice!G526</f>
        <v>0</v>
      </c>
      <c r="G523" s="86">
        <f t="shared" si="25"/>
        <v>0</v>
      </c>
    </row>
    <row r="524" spans="1:7" s="83" customFormat="1" hidden="1">
      <c r="A524" s="99" t="str">
        <f>Invoice!F527</f>
        <v>Exchange rate :</v>
      </c>
      <c r="B524" s="78">
        <f>Invoice!C527</f>
        <v>0</v>
      </c>
      <c r="C524" s="79">
        <f>Invoice!B527</f>
        <v>0</v>
      </c>
      <c r="D524" s="84">
        <f t="shared" si="23"/>
        <v>0</v>
      </c>
      <c r="E524" s="84">
        <f t="shared" si="24"/>
        <v>0</v>
      </c>
      <c r="F524" s="85">
        <f>Invoice!G527</f>
        <v>0</v>
      </c>
      <c r="G524" s="86">
        <f t="shared" si="25"/>
        <v>0</v>
      </c>
    </row>
    <row r="525" spans="1:7" s="83" customFormat="1" hidden="1">
      <c r="A525" s="99" t="str">
        <f>Invoice!F528</f>
        <v>Exchange rate :</v>
      </c>
      <c r="B525" s="78">
        <f>Invoice!C528</f>
        <v>0</v>
      </c>
      <c r="C525" s="79">
        <f>Invoice!B528</f>
        <v>0</v>
      </c>
      <c r="D525" s="84">
        <f t="shared" si="23"/>
        <v>0</v>
      </c>
      <c r="E525" s="84">
        <f t="shared" si="24"/>
        <v>0</v>
      </c>
      <c r="F525" s="85">
        <f>Invoice!G528</f>
        <v>0</v>
      </c>
      <c r="G525" s="86">
        <f t="shared" si="25"/>
        <v>0</v>
      </c>
    </row>
    <row r="526" spans="1:7" s="83" customFormat="1" hidden="1">
      <c r="A526" s="99" t="str">
        <f>Invoice!F529</f>
        <v>Exchange rate :</v>
      </c>
      <c r="B526" s="78">
        <f>Invoice!C529</f>
        <v>0</v>
      </c>
      <c r="C526" s="79">
        <f>Invoice!B529</f>
        <v>0</v>
      </c>
      <c r="D526" s="84">
        <f t="shared" si="23"/>
        <v>0</v>
      </c>
      <c r="E526" s="84">
        <f t="shared" si="24"/>
        <v>0</v>
      </c>
      <c r="F526" s="85">
        <f>Invoice!G529</f>
        <v>0</v>
      </c>
      <c r="G526" s="86">
        <f t="shared" si="25"/>
        <v>0</v>
      </c>
    </row>
    <row r="527" spans="1:7" s="83" customFormat="1" hidden="1">
      <c r="A527" s="99" t="str">
        <f>Invoice!F530</f>
        <v>Exchange rate :</v>
      </c>
      <c r="B527" s="78">
        <f>Invoice!C530</f>
        <v>0</v>
      </c>
      <c r="C527" s="79">
        <f>Invoice!B530</f>
        <v>0</v>
      </c>
      <c r="D527" s="84">
        <f t="shared" si="23"/>
        <v>0</v>
      </c>
      <c r="E527" s="84">
        <f t="shared" si="24"/>
        <v>0</v>
      </c>
      <c r="F527" s="85">
        <f>Invoice!G530</f>
        <v>0</v>
      </c>
      <c r="G527" s="86">
        <f t="shared" si="25"/>
        <v>0</v>
      </c>
    </row>
    <row r="528" spans="1:7" s="83" customFormat="1" hidden="1">
      <c r="A528" s="99" t="str">
        <f>Invoice!F531</f>
        <v>Exchange rate :</v>
      </c>
      <c r="B528" s="78">
        <f>Invoice!C531</f>
        <v>0</v>
      </c>
      <c r="C528" s="79">
        <f>Invoice!B531</f>
        <v>0</v>
      </c>
      <c r="D528" s="84">
        <f t="shared" si="23"/>
        <v>0</v>
      </c>
      <c r="E528" s="84">
        <f t="shared" si="24"/>
        <v>0</v>
      </c>
      <c r="F528" s="85">
        <f>Invoice!G531</f>
        <v>0</v>
      </c>
      <c r="G528" s="86">
        <f t="shared" si="25"/>
        <v>0</v>
      </c>
    </row>
    <row r="529" spans="1:7" s="83" customFormat="1" hidden="1">
      <c r="A529" s="99" t="str">
        <f>Invoice!F532</f>
        <v>Exchange rate :</v>
      </c>
      <c r="B529" s="78">
        <f>Invoice!C532</f>
        <v>0</v>
      </c>
      <c r="C529" s="79">
        <f>Invoice!B532</f>
        <v>0</v>
      </c>
      <c r="D529" s="84">
        <f t="shared" si="23"/>
        <v>0</v>
      </c>
      <c r="E529" s="84">
        <f t="shared" si="24"/>
        <v>0</v>
      </c>
      <c r="F529" s="85">
        <f>Invoice!G532</f>
        <v>0</v>
      </c>
      <c r="G529" s="86">
        <f t="shared" si="25"/>
        <v>0</v>
      </c>
    </row>
    <row r="530" spans="1:7" s="83" customFormat="1" hidden="1">
      <c r="A530" s="99" t="str">
        <f>Invoice!F533</f>
        <v>Exchange rate :</v>
      </c>
      <c r="B530" s="78">
        <f>Invoice!C533</f>
        <v>0</v>
      </c>
      <c r="C530" s="79">
        <f>Invoice!B533</f>
        <v>0</v>
      </c>
      <c r="D530" s="84">
        <f t="shared" si="23"/>
        <v>0</v>
      </c>
      <c r="E530" s="84">
        <f t="shared" si="24"/>
        <v>0</v>
      </c>
      <c r="F530" s="85">
        <f>Invoice!G533</f>
        <v>0</v>
      </c>
      <c r="G530" s="86">
        <f t="shared" si="25"/>
        <v>0</v>
      </c>
    </row>
    <row r="531" spans="1:7" s="83" customFormat="1" hidden="1">
      <c r="A531" s="99" t="str">
        <f>Invoice!F534</f>
        <v>Exchange rate :</v>
      </c>
      <c r="B531" s="78">
        <f>Invoice!C534</f>
        <v>0</v>
      </c>
      <c r="C531" s="79">
        <f>Invoice!B534</f>
        <v>0</v>
      </c>
      <c r="D531" s="84">
        <f t="shared" si="23"/>
        <v>0</v>
      </c>
      <c r="E531" s="84">
        <f t="shared" si="24"/>
        <v>0</v>
      </c>
      <c r="F531" s="85">
        <f>Invoice!G534</f>
        <v>0</v>
      </c>
      <c r="G531" s="86">
        <f t="shared" si="25"/>
        <v>0</v>
      </c>
    </row>
    <row r="532" spans="1:7" s="83" customFormat="1" hidden="1">
      <c r="A532" s="99" t="str">
        <f>Invoice!F535</f>
        <v>Exchange rate :</v>
      </c>
      <c r="B532" s="78">
        <f>Invoice!C535</f>
        <v>0</v>
      </c>
      <c r="C532" s="79">
        <f>Invoice!B535</f>
        <v>0</v>
      </c>
      <c r="D532" s="84">
        <f t="shared" si="23"/>
        <v>0</v>
      </c>
      <c r="E532" s="84">
        <f t="shared" si="24"/>
        <v>0</v>
      </c>
      <c r="F532" s="85">
        <f>Invoice!G535</f>
        <v>0</v>
      </c>
      <c r="G532" s="86">
        <f t="shared" si="25"/>
        <v>0</v>
      </c>
    </row>
    <row r="533" spans="1:7" s="83" customFormat="1" hidden="1">
      <c r="A533" s="99" t="str">
        <f>Invoice!F536</f>
        <v>Exchange rate :</v>
      </c>
      <c r="B533" s="78">
        <f>Invoice!C536</f>
        <v>0</v>
      </c>
      <c r="C533" s="79">
        <f>Invoice!B536</f>
        <v>0</v>
      </c>
      <c r="D533" s="84">
        <f t="shared" si="23"/>
        <v>0</v>
      </c>
      <c r="E533" s="84">
        <f t="shared" si="24"/>
        <v>0</v>
      </c>
      <c r="F533" s="85">
        <f>Invoice!G536</f>
        <v>0</v>
      </c>
      <c r="G533" s="86">
        <f t="shared" si="25"/>
        <v>0</v>
      </c>
    </row>
    <row r="534" spans="1:7" s="83" customFormat="1" hidden="1">
      <c r="A534" s="99" t="str">
        <f>Invoice!F537</f>
        <v>Exchange rate :</v>
      </c>
      <c r="B534" s="78">
        <f>Invoice!C537</f>
        <v>0</v>
      </c>
      <c r="C534" s="79">
        <f>Invoice!B537</f>
        <v>0</v>
      </c>
      <c r="D534" s="84">
        <f t="shared" si="23"/>
        <v>0</v>
      </c>
      <c r="E534" s="84">
        <f t="shared" si="24"/>
        <v>0</v>
      </c>
      <c r="F534" s="85">
        <f>Invoice!G537</f>
        <v>0</v>
      </c>
      <c r="G534" s="86">
        <f t="shared" si="25"/>
        <v>0</v>
      </c>
    </row>
    <row r="535" spans="1:7" s="83" customFormat="1" hidden="1">
      <c r="A535" s="99" t="str">
        <f>Invoice!F538</f>
        <v>Exchange rate :</v>
      </c>
      <c r="B535" s="78">
        <f>Invoice!C538</f>
        <v>0</v>
      </c>
      <c r="C535" s="79">
        <f>Invoice!B538</f>
        <v>0</v>
      </c>
      <c r="D535" s="84">
        <f t="shared" si="23"/>
        <v>0</v>
      </c>
      <c r="E535" s="84">
        <f t="shared" si="24"/>
        <v>0</v>
      </c>
      <c r="F535" s="85">
        <f>Invoice!G538</f>
        <v>0</v>
      </c>
      <c r="G535" s="86">
        <f t="shared" si="25"/>
        <v>0</v>
      </c>
    </row>
    <row r="536" spans="1:7" s="83" customFormat="1" hidden="1">
      <c r="A536" s="99" t="str">
        <f>Invoice!F539</f>
        <v>Exchange rate :</v>
      </c>
      <c r="B536" s="78">
        <f>Invoice!C539</f>
        <v>0</v>
      </c>
      <c r="C536" s="79">
        <f>Invoice!B539</f>
        <v>0</v>
      </c>
      <c r="D536" s="84">
        <f t="shared" si="23"/>
        <v>0</v>
      </c>
      <c r="E536" s="84">
        <f t="shared" si="24"/>
        <v>0</v>
      </c>
      <c r="F536" s="85">
        <f>Invoice!G539</f>
        <v>0</v>
      </c>
      <c r="G536" s="86">
        <f t="shared" si="25"/>
        <v>0</v>
      </c>
    </row>
    <row r="537" spans="1:7" s="83" customFormat="1" hidden="1">
      <c r="A537" s="99" t="str">
        <f>Invoice!F540</f>
        <v>Exchange rate :</v>
      </c>
      <c r="B537" s="78">
        <f>Invoice!C540</f>
        <v>0</v>
      </c>
      <c r="C537" s="79">
        <f>Invoice!B540</f>
        <v>0</v>
      </c>
      <c r="D537" s="84">
        <f t="shared" si="23"/>
        <v>0</v>
      </c>
      <c r="E537" s="84">
        <f t="shared" si="24"/>
        <v>0</v>
      </c>
      <c r="F537" s="85">
        <f>Invoice!G540</f>
        <v>0</v>
      </c>
      <c r="G537" s="86">
        <f t="shared" si="25"/>
        <v>0</v>
      </c>
    </row>
    <row r="538" spans="1:7" s="83" customFormat="1" hidden="1">
      <c r="A538" s="99" t="str">
        <f>Invoice!F541</f>
        <v>Exchange rate :</v>
      </c>
      <c r="B538" s="78">
        <f>Invoice!C541</f>
        <v>0</v>
      </c>
      <c r="C538" s="79">
        <f>Invoice!B541</f>
        <v>0</v>
      </c>
      <c r="D538" s="84">
        <f t="shared" si="23"/>
        <v>0</v>
      </c>
      <c r="E538" s="84">
        <f t="shared" si="24"/>
        <v>0</v>
      </c>
      <c r="F538" s="85">
        <f>Invoice!G541</f>
        <v>0</v>
      </c>
      <c r="G538" s="86">
        <f t="shared" si="25"/>
        <v>0</v>
      </c>
    </row>
    <row r="539" spans="1:7" s="83" customFormat="1" hidden="1">
      <c r="A539" s="99" t="str">
        <f>Invoice!F542</f>
        <v>Exchange rate :</v>
      </c>
      <c r="B539" s="78">
        <f>Invoice!C542</f>
        <v>0</v>
      </c>
      <c r="C539" s="79">
        <f>Invoice!B542</f>
        <v>0</v>
      </c>
      <c r="D539" s="84">
        <f t="shared" si="23"/>
        <v>0</v>
      </c>
      <c r="E539" s="84">
        <f t="shared" si="24"/>
        <v>0</v>
      </c>
      <c r="F539" s="85">
        <f>Invoice!G542</f>
        <v>0</v>
      </c>
      <c r="G539" s="86">
        <f t="shared" si="25"/>
        <v>0</v>
      </c>
    </row>
    <row r="540" spans="1:7" s="83" customFormat="1" hidden="1">
      <c r="A540" s="99" t="str">
        <f>Invoice!F543</f>
        <v>Exchange rate :</v>
      </c>
      <c r="B540" s="78">
        <f>Invoice!C543</f>
        <v>0</v>
      </c>
      <c r="C540" s="79">
        <f>Invoice!B543</f>
        <v>0</v>
      </c>
      <c r="D540" s="84">
        <f t="shared" si="23"/>
        <v>0</v>
      </c>
      <c r="E540" s="84">
        <f t="shared" si="24"/>
        <v>0</v>
      </c>
      <c r="F540" s="85">
        <f>Invoice!G543</f>
        <v>0</v>
      </c>
      <c r="G540" s="86">
        <f t="shared" si="25"/>
        <v>0</v>
      </c>
    </row>
    <row r="541" spans="1:7" s="83" customFormat="1" hidden="1">
      <c r="A541" s="99" t="str">
        <f>Invoice!F544</f>
        <v>Exchange rate :</v>
      </c>
      <c r="B541" s="78">
        <f>Invoice!C544</f>
        <v>0</v>
      </c>
      <c r="C541" s="79">
        <f>Invoice!B544</f>
        <v>0</v>
      </c>
      <c r="D541" s="84">
        <f t="shared" si="23"/>
        <v>0</v>
      </c>
      <c r="E541" s="84">
        <f t="shared" si="24"/>
        <v>0</v>
      </c>
      <c r="F541" s="85">
        <f>Invoice!G544</f>
        <v>0</v>
      </c>
      <c r="G541" s="86">
        <f t="shared" si="25"/>
        <v>0</v>
      </c>
    </row>
    <row r="542" spans="1:7" s="83" customFormat="1" hidden="1">
      <c r="A542" s="99" t="str">
        <f>Invoice!F545</f>
        <v>Exchange rate :</v>
      </c>
      <c r="B542" s="78">
        <f>Invoice!C545</f>
        <v>0</v>
      </c>
      <c r="C542" s="79">
        <f>Invoice!B545</f>
        <v>0</v>
      </c>
      <c r="D542" s="84">
        <f t="shared" si="23"/>
        <v>0</v>
      </c>
      <c r="E542" s="84">
        <f t="shared" si="24"/>
        <v>0</v>
      </c>
      <c r="F542" s="85">
        <f>Invoice!G545</f>
        <v>0</v>
      </c>
      <c r="G542" s="86">
        <f t="shared" si="25"/>
        <v>0</v>
      </c>
    </row>
    <row r="543" spans="1:7" s="83" customFormat="1" hidden="1">
      <c r="A543" s="99" t="str">
        <f>Invoice!F546</f>
        <v>Exchange rate :</v>
      </c>
      <c r="B543" s="78">
        <f>Invoice!C546</f>
        <v>0</v>
      </c>
      <c r="C543" s="79">
        <f>Invoice!B546</f>
        <v>0</v>
      </c>
      <c r="D543" s="84">
        <f t="shared" si="23"/>
        <v>0</v>
      </c>
      <c r="E543" s="84">
        <f t="shared" si="24"/>
        <v>0</v>
      </c>
      <c r="F543" s="85">
        <f>Invoice!G546</f>
        <v>0</v>
      </c>
      <c r="G543" s="86">
        <f t="shared" si="25"/>
        <v>0</v>
      </c>
    </row>
    <row r="544" spans="1:7" s="83" customFormat="1" hidden="1">
      <c r="A544" s="99" t="str">
        <f>Invoice!F547</f>
        <v>Exchange rate :</v>
      </c>
      <c r="B544" s="78">
        <f>Invoice!C547</f>
        <v>0</v>
      </c>
      <c r="C544" s="79">
        <f>Invoice!B547</f>
        <v>0</v>
      </c>
      <c r="D544" s="84">
        <f t="shared" si="23"/>
        <v>0</v>
      </c>
      <c r="E544" s="84">
        <f t="shared" si="24"/>
        <v>0</v>
      </c>
      <c r="F544" s="85">
        <f>Invoice!G547</f>
        <v>0</v>
      </c>
      <c r="G544" s="86">
        <f t="shared" si="25"/>
        <v>0</v>
      </c>
    </row>
    <row r="545" spans="1:7" s="83" customFormat="1" hidden="1">
      <c r="A545" s="99" t="str">
        <f>Invoice!F548</f>
        <v>Exchange rate :</v>
      </c>
      <c r="B545" s="78">
        <f>Invoice!C548</f>
        <v>0</v>
      </c>
      <c r="C545" s="79">
        <f>Invoice!B548</f>
        <v>0</v>
      </c>
      <c r="D545" s="84">
        <f t="shared" si="23"/>
        <v>0</v>
      </c>
      <c r="E545" s="84">
        <f t="shared" si="24"/>
        <v>0</v>
      </c>
      <c r="F545" s="85">
        <f>Invoice!G548</f>
        <v>0</v>
      </c>
      <c r="G545" s="86">
        <f t="shared" si="25"/>
        <v>0</v>
      </c>
    </row>
    <row r="546" spans="1:7" s="83" customFormat="1" hidden="1">
      <c r="A546" s="99" t="str">
        <f>Invoice!F549</f>
        <v>Exchange rate :</v>
      </c>
      <c r="B546" s="78">
        <f>Invoice!C549</f>
        <v>0</v>
      </c>
      <c r="C546" s="79">
        <f>Invoice!B549</f>
        <v>0</v>
      </c>
      <c r="D546" s="84">
        <f t="shared" si="23"/>
        <v>0</v>
      </c>
      <c r="E546" s="84">
        <f t="shared" si="24"/>
        <v>0</v>
      </c>
      <c r="F546" s="85">
        <f>Invoice!G549</f>
        <v>0</v>
      </c>
      <c r="G546" s="86">
        <f t="shared" si="25"/>
        <v>0</v>
      </c>
    </row>
    <row r="547" spans="1:7" s="83" customFormat="1" hidden="1">
      <c r="A547" s="99" t="str">
        <f>Invoice!F550</f>
        <v>Exchange rate :</v>
      </c>
      <c r="B547" s="78">
        <f>Invoice!C550</f>
        <v>0</v>
      </c>
      <c r="C547" s="79">
        <f>Invoice!B550</f>
        <v>0</v>
      </c>
      <c r="D547" s="84">
        <f t="shared" si="23"/>
        <v>0</v>
      </c>
      <c r="E547" s="84">
        <f t="shared" si="24"/>
        <v>0</v>
      </c>
      <c r="F547" s="85">
        <f>Invoice!G550</f>
        <v>0</v>
      </c>
      <c r="G547" s="86">
        <f t="shared" si="25"/>
        <v>0</v>
      </c>
    </row>
    <row r="548" spans="1:7" s="83" customFormat="1" hidden="1">
      <c r="A548" s="99" t="str">
        <f>Invoice!F551</f>
        <v>Exchange rate :</v>
      </c>
      <c r="B548" s="78">
        <f>Invoice!C551</f>
        <v>0</v>
      </c>
      <c r="C548" s="79">
        <f>Invoice!B551</f>
        <v>0</v>
      </c>
      <c r="D548" s="84">
        <f t="shared" si="23"/>
        <v>0</v>
      </c>
      <c r="E548" s="84">
        <f t="shared" si="24"/>
        <v>0</v>
      </c>
      <c r="F548" s="85">
        <f>Invoice!G551</f>
        <v>0</v>
      </c>
      <c r="G548" s="86">
        <f t="shared" si="25"/>
        <v>0</v>
      </c>
    </row>
    <row r="549" spans="1:7" s="83" customFormat="1" hidden="1">
      <c r="A549" s="99" t="str">
        <f>Invoice!F552</f>
        <v>Exchange rate :</v>
      </c>
      <c r="B549" s="78">
        <f>Invoice!C552</f>
        <v>0</v>
      </c>
      <c r="C549" s="79">
        <f>Invoice!B552</f>
        <v>0</v>
      </c>
      <c r="D549" s="84">
        <f t="shared" si="23"/>
        <v>0</v>
      </c>
      <c r="E549" s="84">
        <f t="shared" si="24"/>
        <v>0</v>
      </c>
      <c r="F549" s="85">
        <f>Invoice!G552</f>
        <v>0</v>
      </c>
      <c r="G549" s="86">
        <f t="shared" si="25"/>
        <v>0</v>
      </c>
    </row>
    <row r="550" spans="1:7" s="83" customFormat="1" hidden="1">
      <c r="A550" s="99" t="str">
        <f>Invoice!F553</f>
        <v>Exchange rate :</v>
      </c>
      <c r="B550" s="78">
        <f>Invoice!C553</f>
        <v>0</v>
      </c>
      <c r="C550" s="79">
        <f>Invoice!B553</f>
        <v>0</v>
      </c>
      <c r="D550" s="84">
        <f t="shared" si="23"/>
        <v>0</v>
      </c>
      <c r="E550" s="84">
        <f t="shared" si="24"/>
        <v>0</v>
      </c>
      <c r="F550" s="85">
        <f>Invoice!G553</f>
        <v>0</v>
      </c>
      <c r="G550" s="86">
        <f t="shared" si="25"/>
        <v>0</v>
      </c>
    </row>
    <row r="551" spans="1:7" s="83" customFormat="1" hidden="1">
      <c r="A551" s="99" t="str">
        <f>Invoice!F554</f>
        <v>Exchange rate :</v>
      </c>
      <c r="B551" s="78">
        <f>Invoice!C554</f>
        <v>0</v>
      </c>
      <c r="C551" s="79">
        <f>Invoice!B554</f>
        <v>0</v>
      </c>
      <c r="D551" s="84">
        <f t="shared" si="23"/>
        <v>0</v>
      </c>
      <c r="E551" s="84">
        <f t="shared" si="24"/>
        <v>0</v>
      </c>
      <c r="F551" s="85">
        <f>Invoice!G554</f>
        <v>0</v>
      </c>
      <c r="G551" s="86">
        <f t="shared" si="25"/>
        <v>0</v>
      </c>
    </row>
    <row r="552" spans="1:7" s="83" customFormat="1" hidden="1">
      <c r="A552" s="99" t="str">
        <f>Invoice!F555</f>
        <v>Exchange rate :</v>
      </c>
      <c r="B552" s="78">
        <f>Invoice!C555</f>
        <v>0</v>
      </c>
      <c r="C552" s="79">
        <f>Invoice!B555</f>
        <v>0</v>
      </c>
      <c r="D552" s="84">
        <f t="shared" si="23"/>
        <v>0</v>
      </c>
      <c r="E552" s="84">
        <f t="shared" si="24"/>
        <v>0</v>
      </c>
      <c r="F552" s="85">
        <f>Invoice!G555</f>
        <v>0</v>
      </c>
      <c r="G552" s="86">
        <f t="shared" si="25"/>
        <v>0</v>
      </c>
    </row>
    <row r="553" spans="1:7" s="83" customFormat="1" hidden="1">
      <c r="A553" s="99" t="str">
        <f>Invoice!F556</f>
        <v>Exchange rate :</v>
      </c>
      <c r="B553" s="78">
        <f>Invoice!C556</f>
        <v>0</v>
      </c>
      <c r="C553" s="79">
        <f>Invoice!B556</f>
        <v>0</v>
      </c>
      <c r="D553" s="84">
        <f t="shared" si="23"/>
        <v>0</v>
      </c>
      <c r="E553" s="84">
        <f t="shared" si="24"/>
        <v>0</v>
      </c>
      <c r="F553" s="85">
        <f>Invoice!G556</f>
        <v>0</v>
      </c>
      <c r="G553" s="86">
        <f t="shared" si="25"/>
        <v>0</v>
      </c>
    </row>
    <row r="554" spans="1:7" s="83" customFormat="1" hidden="1">
      <c r="A554" s="99" t="str">
        <f>Invoice!F557</f>
        <v>Exchange rate :</v>
      </c>
      <c r="B554" s="78">
        <f>Invoice!C557</f>
        <v>0</v>
      </c>
      <c r="C554" s="79">
        <f>Invoice!B557</f>
        <v>0</v>
      </c>
      <c r="D554" s="84">
        <f t="shared" si="23"/>
        <v>0</v>
      </c>
      <c r="E554" s="84">
        <f t="shared" si="24"/>
        <v>0</v>
      </c>
      <c r="F554" s="85">
        <f>Invoice!G557</f>
        <v>0</v>
      </c>
      <c r="G554" s="86">
        <f t="shared" si="25"/>
        <v>0</v>
      </c>
    </row>
    <row r="555" spans="1:7" s="83" customFormat="1" hidden="1">
      <c r="A555" s="99" t="str">
        <f>Invoice!F558</f>
        <v>Exchange rate :</v>
      </c>
      <c r="B555" s="78">
        <f>Invoice!C558</f>
        <v>0</v>
      </c>
      <c r="C555" s="79">
        <f>Invoice!B558</f>
        <v>0</v>
      </c>
      <c r="D555" s="84">
        <f t="shared" si="23"/>
        <v>0</v>
      </c>
      <c r="E555" s="84">
        <f t="shared" si="24"/>
        <v>0</v>
      </c>
      <c r="F555" s="85">
        <f>Invoice!G558</f>
        <v>0</v>
      </c>
      <c r="G555" s="86">
        <f t="shared" si="25"/>
        <v>0</v>
      </c>
    </row>
    <row r="556" spans="1:7" s="83" customFormat="1" hidden="1">
      <c r="A556" s="99" t="str">
        <f>Invoice!F559</f>
        <v>Exchange rate :</v>
      </c>
      <c r="B556" s="78">
        <f>Invoice!C559</f>
        <v>0</v>
      </c>
      <c r="C556" s="79">
        <f>Invoice!B559</f>
        <v>0</v>
      </c>
      <c r="D556" s="84">
        <f t="shared" si="23"/>
        <v>0</v>
      </c>
      <c r="E556" s="84">
        <f t="shared" si="24"/>
        <v>0</v>
      </c>
      <c r="F556" s="85">
        <f>Invoice!G559</f>
        <v>0</v>
      </c>
      <c r="G556" s="86">
        <f t="shared" si="25"/>
        <v>0</v>
      </c>
    </row>
    <row r="557" spans="1:7" s="83" customFormat="1" hidden="1">
      <c r="A557" s="99" t="str">
        <f>Invoice!F560</f>
        <v>Exchange rate :</v>
      </c>
      <c r="B557" s="78">
        <f>Invoice!C560</f>
        <v>0</v>
      </c>
      <c r="C557" s="79">
        <f>Invoice!B560</f>
        <v>0</v>
      </c>
      <c r="D557" s="84">
        <f t="shared" si="23"/>
        <v>0</v>
      </c>
      <c r="E557" s="84">
        <f t="shared" si="24"/>
        <v>0</v>
      </c>
      <c r="F557" s="85">
        <f>Invoice!G560</f>
        <v>0</v>
      </c>
      <c r="G557" s="86">
        <f t="shared" si="25"/>
        <v>0</v>
      </c>
    </row>
    <row r="558" spans="1:7" s="83" customFormat="1" hidden="1">
      <c r="A558" s="99" t="str">
        <f>Invoice!F561</f>
        <v>Exchange rate :</v>
      </c>
      <c r="B558" s="78">
        <f>Invoice!C561</f>
        <v>0</v>
      </c>
      <c r="C558" s="79">
        <f>Invoice!B561</f>
        <v>0</v>
      </c>
      <c r="D558" s="84">
        <f t="shared" si="23"/>
        <v>0</v>
      </c>
      <c r="E558" s="84">
        <f t="shared" si="24"/>
        <v>0</v>
      </c>
      <c r="F558" s="85">
        <f>Invoice!G561</f>
        <v>0</v>
      </c>
      <c r="G558" s="86">
        <f t="shared" si="25"/>
        <v>0</v>
      </c>
    </row>
    <row r="559" spans="1:7" s="83" customFormat="1" hidden="1">
      <c r="A559" s="99" t="str">
        <f>Invoice!F562</f>
        <v>Exchange rate :</v>
      </c>
      <c r="B559" s="78">
        <f>Invoice!C562</f>
        <v>0</v>
      </c>
      <c r="C559" s="79">
        <f>Invoice!B562</f>
        <v>0</v>
      </c>
      <c r="D559" s="84">
        <f t="shared" si="23"/>
        <v>0</v>
      </c>
      <c r="E559" s="84">
        <f t="shared" si="24"/>
        <v>0</v>
      </c>
      <c r="F559" s="85">
        <f>Invoice!G562</f>
        <v>0</v>
      </c>
      <c r="G559" s="86">
        <f t="shared" si="25"/>
        <v>0</v>
      </c>
    </row>
    <row r="560" spans="1:7" s="83" customFormat="1" hidden="1">
      <c r="A560" s="99" t="str">
        <f>Invoice!F563</f>
        <v>Exchange rate :</v>
      </c>
      <c r="B560" s="78">
        <f>Invoice!C563</f>
        <v>0</v>
      </c>
      <c r="C560" s="79">
        <f>Invoice!B563</f>
        <v>0</v>
      </c>
      <c r="D560" s="84">
        <f t="shared" si="23"/>
        <v>0</v>
      </c>
      <c r="E560" s="84">
        <f t="shared" si="24"/>
        <v>0</v>
      </c>
      <c r="F560" s="85">
        <f>Invoice!G563</f>
        <v>0</v>
      </c>
      <c r="G560" s="86">
        <f t="shared" si="25"/>
        <v>0</v>
      </c>
    </row>
    <row r="561" spans="1:7" s="83" customFormat="1" hidden="1">
      <c r="A561" s="99" t="str">
        <f>Invoice!F564</f>
        <v>Exchange rate :</v>
      </c>
      <c r="B561" s="78">
        <f>Invoice!C564</f>
        <v>0</v>
      </c>
      <c r="C561" s="79">
        <f>Invoice!B564</f>
        <v>0</v>
      </c>
      <c r="D561" s="84">
        <f t="shared" si="23"/>
        <v>0</v>
      </c>
      <c r="E561" s="84">
        <f t="shared" si="24"/>
        <v>0</v>
      </c>
      <c r="F561" s="85">
        <f>Invoice!G564</f>
        <v>0</v>
      </c>
      <c r="G561" s="86">
        <f t="shared" si="25"/>
        <v>0</v>
      </c>
    </row>
    <row r="562" spans="1:7" s="83" customFormat="1" hidden="1">
      <c r="A562" s="99" t="str">
        <f>Invoice!F565</f>
        <v>Exchange rate :</v>
      </c>
      <c r="B562" s="78">
        <f>Invoice!C565</f>
        <v>0</v>
      </c>
      <c r="C562" s="79">
        <f>Invoice!B565</f>
        <v>0</v>
      </c>
      <c r="D562" s="84">
        <f t="shared" si="23"/>
        <v>0</v>
      </c>
      <c r="E562" s="84">
        <f t="shared" si="24"/>
        <v>0</v>
      </c>
      <c r="F562" s="85">
        <f>Invoice!G565</f>
        <v>0</v>
      </c>
      <c r="G562" s="86">
        <f t="shared" si="25"/>
        <v>0</v>
      </c>
    </row>
    <row r="563" spans="1:7" s="83" customFormat="1" hidden="1">
      <c r="A563" s="99" t="str">
        <f>Invoice!F566</f>
        <v>Exchange rate :</v>
      </c>
      <c r="B563" s="78">
        <f>Invoice!C566</f>
        <v>0</v>
      </c>
      <c r="C563" s="79">
        <f>Invoice!B566</f>
        <v>0</v>
      </c>
      <c r="D563" s="84">
        <f t="shared" si="23"/>
        <v>0</v>
      </c>
      <c r="E563" s="84">
        <f t="shared" si="24"/>
        <v>0</v>
      </c>
      <c r="F563" s="85">
        <f>Invoice!G566</f>
        <v>0</v>
      </c>
      <c r="G563" s="86">
        <f t="shared" si="25"/>
        <v>0</v>
      </c>
    </row>
    <row r="564" spans="1:7" s="83" customFormat="1" hidden="1">
      <c r="A564" s="99" t="str">
        <f>Invoice!F567</f>
        <v>Exchange rate :</v>
      </c>
      <c r="B564" s="78">
        <f>Invoice!C567</f>
        <v>0</v>
      </c>
      <c r="C564" s="79">
        <f>Invoice!B567</f>
        <v>0</v>
      </c>
      <c r="D564" s="84">
        <f t="shared" si="23"/>
        <v>0</v>
      </c>
      <c r="E564" s="84">
        <f t="shared" si="24"/>
        <v>0</v>
      </c>
      <c r="F564" s="85">
        <f>Invoice!G567</f>
        <v>0</v>
      </c>
      <c r="G564" s="86">
        <f t="shared" si="25"/>
        <v>0</v>
      </c>
    </row>
    <row r="565" spans="1:7" s="83" customFormat="1" hidden="1">
      <c r="A565" s="99" t="str">
        <f>Invoice!F568</f>
        <v>Exchange rate :</v>
      </c>
      <c r="B565" s="78">
        <f>Invoice!C568</f>
        <v>0</v>
      </c>
      <c r="C565" s="79">
        <f>Invoice!B568</f>
        <v>0</v>
      </c>
      <c r="D565" s="84">
        <f t="shared" si="23"/>
        <v>0</v>
      </c>
      <c r="E565" s="84">
        <f t="shared" si="24"/>
        <v>0</v>
      </c>
      <c r="F565" s="85">
        <f>Invoice!G568</f>
        <v>0</v>
      </c>
      <c r="G565" s="86">
        <f t="shared" si="25"/>
        <v>0</v>
      </c>
    </row>
    <row r="566" spans="1:7" s="83" customFormat="1" hidden="1">
      <c r="A566" s="99" t="str">
        <f>Invoice!F569</f>
        <v>Exchange rate :</v>
      </c>
      <c r="B566" s="78">
        <f>Invoice!C569</f>
        <v>0</v>
      </c>
      <c r="C566" s="79">
        <f>Invoice!B569</f>
        <v>0</v>
      </c>
      <c r="D566" s="84">
        <f t="shared" si="23"/>
        <v>0</v>
      </c>
      <c r="E566" s="84">
        <f t="shared" si="24"/>
        <v>0</v>
      </c>
      <c r="F566" s="85">
        <f>Invoice!G569</f>
        <v>0</v>
      </c>
      <c r="G566" s="86">
        <f t="shared" si="25"/>
        <v>0</v>
      </c>
    </row>
    <row r="567" spans="1:7" s="83" customFormat="1" hidden="1">
      <c r="A567" s="99" t="str">
        <f>Invoice!F570</f>
        <v>Exchange rate :</v>
      </c>
      <c r="B567" s="78">
        <f>Invoice!C570</f>
        <v>0</v>
      </c>
      <c r="C567" s="79">
        <f>Invoice!B570</f>
        <v>0</v>
      </c>
      <c r="D567" s="84">
        <f t="shared" si="23"/>
        <v>0</v>
      </c>
      <c r="E567" s="84">
        <f t="shared" si="24"/>
        <v>0</v>
      </c>
      <c r="F567" s="85">
        <f>Invoice!G570</f>
        <v>0</v>
      </c>
      <c r="G567" s="86">
        <f t="shared" si="25"/>
        <v>0</v>
      </c>
    </row>
    <row r="568" spans="1:7" s="83" customFormat="1" hidden="1">
      <c r="A568" s="99" t="str">
        <f>Invoice!F571</f>
        <v>Exchange rate :</v>
      </c>
      <c r="B568" s="78">
        <f>Invoice!C571</f>
        <v>0</v>
      </c>
      <c r="C568" s="79">
        <f>Invoice!B571</f>
        <v>0</v>
      </c>
      <c r="D568" s="84">
        <f t="shared" si="23"/>
        <v>0</v>
      </c>
      <c r="E568" s="84">
        <f t="shared" si="24"/>
        <v>0</v>
      </c>
      <c r="F568" s="85">
        <f>Invoice!G571</f>
        <v>0</v>
      </c>
      <c r="G568" s="86">
        <f t="shared" si="25"/>
        <v>0</v>
      </c>
    </row>
    <row r="569" spans="1:7" s="83" customFormat="1" hidden="1">
      <c r="A569" s="99" t="str">
        <f>Invoice!F572</f>
        <v>Exchange rate :</v>
      </c>
      <c r="B569" s="78">
        <f>Invoice!C572</f>
        <v>0</v>
      </c>
      <c r="C569" s="79">
        <f>Invoice!B572</f>
        <v>0</v>
      </c>
      <c r="D569" s="84">
        <f t="shared" si="23"/>
        <v>0</v>
      </c>
      <c r="E569" s="84">
        <f t="shared" si="24"/>
        <v>0</v>
      </c>
      <c r="F569" s="85">
        <f>Invoice!G572</f>
        <v>0</v>
      </c>
      <c r="G569" s="86">
        <f t="shared" si="25"/>
        <v>0</v>
      </c>
    </row>
    <row r="570" spans="1:7" s="83" customFormat="1" hidden="1">
      <c r="A570" s="99" t="str">
        <f>Invoice!F573</f>
        <v>Exchange rate :</v>
      </c>
      <c r="B570" s="78">
        <f>Invoice!C573</f>
        <v>0</v>
      </c>
      <c r="C570" s="79">
        <f>Invoice!B573</f>
        <v>0</v>
      </c>
      <c r="D570" s="84">
        <f t="shared" si="23"/>
        <v>0</v>
      </c>
      <c r="E570" s="84">
        <f t="shared" si="24"/>
        <v>0</v>
      </c>
      <c r="F570" s="85">
        <f>Invoice!G573</f>
        <v>0</v>
      </c>
      <c r="G570" s="86">
        <f t="shared" si="25"/>
        <v>0</v>
      </c>
    </row>
    <row r="571" spans="1:7" s="83" customFormat="1" hidden="1">
      <c r="A571" s="99" t="str">
        <f>Invoice!F574</f>
        <v>Exchange rate :</v>
      </c>
      <c r="B571" s="78">
        <f>Invoice!C574</f>
        <v>0</v>
      </c>
      <c r="C571" s="79">
        <f>Invoice!B574</f>
        <v>0</v>
      </c>
      <c r="D571" s="84">
        <f t="shared" si="23"/>
        <v>0</v>
      </c>
      <c r="E571" s="84">
        <f t="shared" si="24"/>
        <v>0</v>
      </c>
      <c r="F571" s="85">
        <f>Invoice!G574</f>
        <v>0</v>
      </c>
      <c r="G571" s="86">
        <f t="shared" si="25"/>
        <v>0</v>
      </c>
    </row>
    <row r="572" spans="1:7" s="83" customFormat="1" hidden="1">
      <c r="A572" s="99" t="str">
        <f>Invoice!F575</f>
        <v>Exchange rate :</v>
      </c>
      <c r="B572" s="78">
        <f>Invoice!C575</f>
        <v>0</v>
      </c>
      <c r="C572" s="79">
        <f>Invoice!B575</f>
        <v>0</v>
      </c>
      <c r="D572" s="84">
        <f t="shared" si="23"/>
        <v>0</v>
      </c>
      <c r="E572" s="84">
        <f t="shared" si="24"/>
        <v>0</v>
      </c>
      <c r="F572" s="85">
        <f>Invoice!G575</f>
        <v>0</v>
      </c>
      <c r="G572" s="86">
        <f t="shared" si="25"/>
        <v>0</v>
      </c>
    </row>
    <row r="573" spans="1:7" s="83" customFormat="1" hidden="1">
      <c r="A573" s="99" t="str">
        <f>Invoice!F576</f>
        <v>Exchange rate :</v>
      </c>
      <c r="B573" s="78">
        <f>Invoice!C576</f>
        <v>0</v>
      </c>
      <c r="C573" s="79">
        <f>Invoice!B576</f>
        <v>0</v>
      </c>
      <c r="D573" s="84">
        <f t="shared" si="23"/>
        <v>0</v>
      </c>
      <c r="E573" s="84">
        <f t="shared" si="24"/>
        <v>0</v>
      </c>
      <c r="F573" s="85">
        <f>Invoice!G576</f>
        <v>0</v>
      </c>
      <c r="G573" s="86">
        <f t="shared" si="25"/>
        <v>0</v>
      </c>
    </row>
    <row r="574" spans="1:7" s="83" customFormat="1" hidden="1">
      <c r="A574" s="99" t="str">
        <f>Invoice!F577</f>
        <v>Exchange rate :</v>
      </c>
      <c r="B574" s="78">
        <f>Invoice!C577</f>
        <v>0</v>
      </c>
      <c r="C574" s="79">
        <f>Invoice!B577</f>
        <v>0</v>
      </c>
      <c r="D574" s="84">
        <f t="shared" si="23"/>
        <v>0</v>
      </c>
      <c r="E574" s="84">
        <f t="shared" si="24"/>
        <v>0</v>
      </c>
      <c r="F574" s="85">
        <f>Invoice!G577</f>
        <v>0</v>
      </c>
      <c r="G574" s="86">
        <f t="shared" si="25"/>
        <v>0</v>
      </c>
    </row>
    <row r="575" spans="1:7" s="83" customFormat="1" hidden="1">
      <c r="A575" s="99" t="str">
        <f>Invoice!F578</f>
        <v>Exchange rate :</v>
      </c>
      <c r="B575" s="78">
        <f>Invoice!C578</f>
        <v>0</v>
      </c>
      <c r="C575" s="79">
        <f>Invoice!B578</f>
        <v>0</v>
      </c>
      <c r="D575" s="84">
        <f t="shared" si="23"/>
        <v>0</v>
      </c>
      <c r="E575" s="84">
        <f t="shared" si="24"/>
        <v>0</v>
      </c>
      <c r="F575" s="85">
        <f>Invoice!G578</f>
        <v>0</v>
      </c>
      <c r="G575" s="86">
        <f t="shared" si="25"/>
        <v>0</v>
      </c>
    </row>
    <row r="576" spans="1:7" s="83" customFormat="1" hidden="1">
      <c r="A576" s="99" t="str">
        <f>Invoice!F579</f>
        <v>Exchange rate :</v>
      </c>
      <c r="B576" s="78">
        <f>Invoice!C579</f>
        <v>0</v>
      </c>
      <c r="C576" s="79">
        <f>Invoice!B579</f>
        <v>0</v>
      </c>
      <c r="D576" s="84">
        <f t="shared" si="23"/>
        <v>0</v>
      </c>
      <c r="E576" s="84">
        <f t="shared" si="24"/>
        <v>0</v>
      </c>
      <c r="F576" s="85">
        <f>Invoice!G579</f>
        <v>0</v>
      </c>
      <c r="G576" s="86">
        <f t="shared" si="25"/>
        <v>0</v>
      </c>
    </row>
    <row r="577" spans="1:7" s="83" customFormat="1" hidden="1">
      <c r="A577" s="99" t="str">
        <f>Invoice!F580</f>
        <v>Exchange rate :</v>
      </c>
      <c r="B577" s="78">
        <f>Invoice!C580</f>
        <v>0</v>
      </c>
      <c r="C577" s="79">
        <f>Invoice!B580</f>
        <v>0</v>
      </c>
      <c r="D577" s="84">
        <f t="shared" ref="D577:D640" si="26">F577/$D$14</f>
        <v>0</v>
      </c>
      <c r="E577" s="84">
        <f t="shared" ref="E577:E640" si="27">G577/$D$14</f>
        <v>0</v>
      </c>
      <c r="F577" s="85">
        <f>Invoice!G580</f>
        <v>0</v>
      </c>
      <c r="G577" s="86">
        <f t="shared" ref="G577:G640" si="28">C577*F577</f>
        <v>0</v>
      </c>
    </row>
    <row r="578" spans="1:7" s="83" customFormat="1" hidden="1">
      <c r="A578" s="99" t="str">
        <f>Invoice!F581</f>
        <v>Exchange rate :</v>
      </c>
      <c r="B578" s="78">
        <f>Invoice!C581</f>
        <v>0</v>
      </c>
      <c r="C578" s="79">
        <f>Invoice!B581</f>
        <v>0</v>
      </c>
      <c r="D578" s="84">
        <f t="shared" si="26"/>
        <v>0</v>
      </c>
      <c r="E578" s="84">
        <f t="shared" si="27"/>
        <v>0</v>
      </c>
      <c r="F578" s="85">
        <f>Invoice!G581</f>
        <v>0</v>
      </c>
      <c r="G578" s="86">
        <f t="shared" si="28"/>
        <v>0</v>
      </c>
    </row>
    <row r="579" spans="1:7" s="83" customFormat="1" hidden="1">
      <c r="A579" s="99" t="str">
        <f>Invoice!F582</f>
        <v>Exchange rate :</v>
      </c>
      <c r="B579" s="78">
        <f>Invoice!C582</f>
        <v>0</v>
      </c>
      <c r="C579" s="79">
        <f>Invoice!B582</f>
        <v>0</v>
      </c>
      <c r="D579" s="84">
        <f t="shared" si="26"/>
        <v>0</v>
      </c>
      <c r="E579" s="84">
        <f t="shared" si="27"/>
        <v>0</v>
      </c>
      <c r="F579" s="85">
        <f>Invoice!G582</f>
        <v>0</v>
      </c>
      <c r="G579" s="86">
        <f t="shared" si="28"/>
        <v>0</v>
      </c>
    </row>
    <row r="580" spans="1:7" s="83" customFormat="1" hidden="1">
      <c r="A580" s="99" t="str">
        <f>Invoice!F583</f>
        <v>Exchange rate :</v>
      </c>
      <c r="B580" s="78">
        <f>Invoice!C583</f>
        <v>0</v>
      </c>
      <c r="C580" s="79">
        <f>Invoice!B583</f>
        <v>0</v>
      </c>
      <c r="D580" s="84">
        <f t="shared" si="26"/>
        <v>0</v>
      </c>
      <c r="E580" s="84">
        <f t="shared" si="27"/>
        <v>0</v>
      </c>
      <c r="F580" s="85">
        <f>Invoice!G583</f>
        <v>0</v>
      </c>
      <c r="G580" s="86">
        <f t="shared" si="28"/>
        <v>0</v>
      </c>
    </row>
    <row r="581" spans="1:7" s="83" customFormat="1" hidden="1">
      <c r="A581" s="99" t="str">
        <f>Invoice!F584</f>
        <v>Exchange rate :</v>
      </c>
      <c r="B581" s="78">
        <f>Invoice!C584</f>
        <v>0</v>
      </c>
      <c r="C581" s="79">
        <f>Invoice!B584</f>
        <v>0</v>
      </c>
      <c r="D581" s="84">
        <f t="shared" si="26"/>
        <v>0</v>
      </c>
      <c r="E581" s="84">
        <f t="shared" si="27"/>
        <v>0</v>
      </c>
      <c r="F581" s="85">
        <f>Invoice!G584</f>
        <v>0</v>
      </c>
      <c r="G581" s="86">
        <f t="shared" si="28"/>
        <v>0</v>
      </c>
    </row>
    <row r="582" spans="1:7" s="83" customFormat="1" hidden="1">
      <c r="A582" s="99" t="str">
        <f>Invoice!F585</f>
        <v>Exchange rate :</v>
      </c>
      <c r="B582" s="78">
        <f>Invoice!C585</f>
        <v>0</v>
      </c>
      <c r="C582" s="79">
        <f>Invoice!B585</f>
        <v>0</v>
      </c>
      <c r="D582" s="84">
        <f t="shared" si="26"/>
        <v>0</v>
      </c>
      <c r="E582" s="84">
        <f t="shared" si="27"/>
        <v>0</v>
      </c>
      <c r="F582" s="85">
        <f>Invoice!G585</f>
        <v>0</v>
      </c>
      <c r="G582" s="86">
        <f t="shared" si="28"/>
        <v>0</v>
      </c>
    </row>
    <row r="583" spans="1:7" s="83" customFormat="1" hidden="1">
      <c r="A583" s="99" t="str">
        <f>Invoice!F586</f>
        <v>Exchange rate :</v>
      </c>
      <c r="B583" s="78">
        <f>Invoice!C586</f>
        <v>0</v>
      </c>
      <c r="C583" s="79">
        <f>Invoice!B586</f>
        <v>0</v>
      </c>
      <c r="D583" s="84">
        <f t="shared" si="26"/>
        <v>0</v>
      </c>
      <c r="E583" s="84">
        <f t="shared" si="27"/>
        <v>0</v>
      </c>
      <c r="F583" s="85">
        <f>Invoice!G586</f>
        <v>0</v>
      </c>
      <c r="G583" s="86">
        <f t="shared" si="28"/>
        <v>0</v>
      </c>
    </row>
    <row r="584" spans="1:7" s="83" customFormat="1" hidden="1">
      <c r="A584" s="99" t="str">
        <f>Invoice!F587</f>
        <v>Exchange rate :</v>
      </c>
      <c r="B584" s="78">
        <f>Invoice!C587</f>
        <v>0</v>
      </c>
      <c r="C584" s="79">
        <f>Invoice!B587</f>
        <v>0</v>
      </c>
      <c r="D584" s="84">
        <f t="shared" si="26"/>
        <v>0</v>
      </c>
      <c r="E584" s="84">
        <f t="shared" si="27"/>
        <v>0</v>
      </c>
      <c r="F584" s="85">
        <f>Invoice!G587</f>
        <v>0</v>
      </c>
      <c r="G584" s="86">
        <f t="shared" si="28"/>
        <v>0</v>
      </c>
    </row>
    <row r="585" spans="1:7" s="83" customFormat="1" hidden="1">
      <c r="A585" s="99" t="str">
        <f>Invoice!F588</f>
        <v>Exchange rate :</v>
      </c>
      <c r="B585" s="78">
        <f>Invoice!C588</f>
        <v>0</v>
      </c>
      <c r="C585" s="79">
        <f>Invoice!B588</f>
        <v>0</v>
      </c>
      <c r="D585" s="84">
        <f t="shared" si="26"/>
        <v>0</v>
      </c>
      <c r="E585" s="84">
        <f t="shared" si="27"/>
        <v>0</v>
      </c>
      <c r="F585" s="85">
        <f>Invoice!G588</f>
        <v>0</v>
      </c>
      <c r="G585" s="86">
        <f t="shared" si="28"/>
        <v>0</v>
      </c>
    </row>
    <row r="586" spans="1:7" s="83" customFormat="1" hidden="1">
      <c r="A586" s="99" t="str">
        <f>Invoice!F589</f>
        <v>Exchange rate :</v>
      </c>
      <c r="B586" s="78">
        <f>Invoice!C589</f>
        <v>0</v>
      </c>
      <c r="C586" s="79">
        <f>Invoice!B589</f>
        <v>0</v>
      </c>
      <c r="D586" s="84">
        <f t="shared" si="26"/>
        <v>0</v>
      </c>
      <c r="E586" s="84">
        <f t="shared" si="27"/>
        <v>0</v>
      </c>
      <c r="F586" s="85">
        <f>Invoice!G589</f>
        <v>0</v>
      </c>
      <c r="G586" s="86">
        <f t="shared" si="28"/>
        <v>0</v>
      </c>
    </row>
    <row r="587" spans="1:7" s="83" customFormat="1" hidden="1">
      <c r="A587" s="99" t="str">
        <f>Invoice!F590</f>
        <v>Exchange rate :</v>
      </c>
      <c r="B587" s="78">
        <f>Invoice!C590</f>
        <v>0</v>
      </c>
      <c r="C587" s="79">
        <f>Invoice!B590</f>
        <v>0</v>
      </c>
      <c r="D587" s="84">
        <f t="shared" si="26"/>
        <v>0</v>
      </c>
      <c r="E587" s="84">
        <f t="shared" si="27"/>
        <v>0</v>
      </c>
      <c r="F587" s="85">
        <f>Invoice!G590</f>
        <v>0</v>
      </c>
      <c r="G587" s="86">
        <f t="shared" si="28"/>
        <v>0</v>
      </c>
    </row>
    <row r="588" spans="1:7" s="83" customFormat="1" hidden="1">
      <c r="A588" s="99" t="str">
        <f>Invoice!F591</f>
        <v>Exchange rate :</v>
      </c>
      <c r="B588" s="78">
        <f>Invoice!C591</f>
        <v>0</v>
      </c>
      <c r="C588" s="79">
        <f>Invoice!B591</f>
        <v>0</v>
      </c>
      <c r="D588" s="84">
        <f t="shared" si="26"/>
        <v>0</v>
      </c>
      <c r="E588" s="84">
        <f t="shared" si="27"/>
        <v>0</v>
      </c>
      <c r="F588" s="85">
        <f>Invoice!G591</f>
        <v>0</v>
      </c>
      <c r="G588" s="86">
        <f t="shared" si="28"/>
        <v>0</v>
      </c>
    </row>
    <row r="589" spans="1:7" s="83" customFormat="1" hidden="1">
      <c r="A589" s="99" t="str">
        <f>Invoice!F592</f>
        <v>Exchange rate :</v>
      </c>
      <c r="B589" s="78">
        <f>Invoice!C592</f>
        <v>0</v>
      </c>
      <c r="C589" s="79">
        <f>Invoice!B592</f>
        <v>0</v>
      </c>
      <c r="D589" s="84">
        <f t="shared" si="26"/>
        <v>0</v>
      </c>
      <c r="E589" s="84">
        <f t="shared" si="27"/>
        <v>0</v>
      </c>
      <c r="F589" s="85">
        <f>Invoice!G592</f>
        <v>0</v>
      </c>
      <c r="G589" s="86">
        <f t="shared" si="28"/>
        <v>0</v>
      </c>
    </row>
    <row r="590" spans="1:7" s="83" customFormat="1" hidden="1">
      <c r="A590" s="99" t="str">
        <f>Invoice!F593</f>
        <v>Exchange rate :</v>
      </c>
      <c r="B590" s="78">
        <f>Invoice!C593</f>
        <v>0</v>
      </c>
      <c r="C590" s="79">
        <f>Invoice!B593</f>
        <v>0</v>
      </c>
      <c r="D590" s="84">
        <f t="shared" si="26"/>
        <v>0</v>
      </c>
      <c r="E590" s="84">
        <f t="shared" si="27"/>
        <v>0</v>
      </c>
      <c r="F590" s="85">
        <f>Invoice!G593</f>
        <v>0</v>
      </c>
      <c r="G590" s="86">
        <f t="shared" si="28"/>
        <v>0</v>
      </c>
    </row>
    <row r="591" spans="1:7" s="83" customFormat="1" hidden="1">
      <c r="A591" s="99" t="str">
        <f>Invoice!F594</f>
        <v>Exchange rate :</v>
      </c>
      <c r="B591" s="78">
        <f>Invoice!C594</f>
        <v>0</v>
      </c>
      <c r="C591" s="79">
        <f>Invoice!B594</f>
        <v>0</v>
      </c>
      <c r="D591" s="84">
        <f t="shared" si="26"/>
        <v>0</v>
      </c>
      <c r="E591" s="84">
        <f t="shared" si="27"/>
        <v>0</v>
      </c>
      <c r="F591" s="85">
        <f>Invoice!G594</f>
        <v>0</v>
      </c>
      <c r="G591" s="86">
        <f t="shared" si="28"/>
        <v>0</v>
      </c>
    </row>
    <row r="592" spans="1:7" s="83" customFormat="1" hidden="1">
      <c r="A592" s="99" t="str">
        <f>Invoice!F595</f>
        <v>Exchange rate :</v>
      </c>
      <c r="B592" s="78">
        <f>Invoice!C595</f>
        <v>0</v>
      </c>
      <c r="C592" s="79">
        <f>Invoice!B595</f>
        <v>0</v>
      </c>
      <c r="D592" s="84">
        <f t="shared" si="26"/>
        <v>0</v>
      </c>
      <c r="E592" s="84">
        <f t="shared" si="27"/>
        <v>0</v>
      </c>
      <c r="F592" s="85">
        <f>Invoice!G595</f>
        <v>0</v>
      </c>
      <c r="G592" s="86">
        <f t="shared" si="28"/>
        <v>0</v>
      </c>
    </row>
    <row r="593" spans="1:7" s="83" customFormat="1" hidden="1">
      <c r="A593" s="99" t="str">
        <f>Invoice!F596</f>
        <v>Exchange rate :</v>
      </c>
      <c r="B593" s="78">
        <f>Invoice!C596</f>
        <v>0</v>
      </c>
      <c r="C593" s="79">
        <f>Invoice!B596</f>
        <v>0</v>
      </c>
      <c r="D593" s="84">
        <f t="shared" si="26"/>
        <v>0</v>
      </c>
      <c r="E593" s="84">
        <f t="shared" si="27"/>
        <v>0</v>
      </c>
      <c r="F593" s="85">
        <f>Invoice!G596</f>
        <v>0</v>
      </c>
      <c r="G593" s="86">
        <f t="shared" si="28"/>
        <v>0</v>
      </c>
    </row>
    <row r="594" spans="1:7" s="83" customFormat="1" hidden="1">
      <c r="A594" s="99" t="str">
        <f>Invoice!F597</f>
        <v>Exchange rate :</v>
      </c>
      <c r="B594" s="78">
        <f>Invoice!C597</f>
        <v>0</v>
      </c>
      <c r="C594" s="79">
        <f>Invoice!B597</f>
        <v>0</v>
      </c>
      <c r="D594" s="84">
        <f t="shared" si="26"/>
        <v>0</v>
      </c>
      <c r="E594" s="84">
        <f t="shared" si="27"/>
        <v>0</v>
      </c>
      <c r="F594" s="85">
        <f>Invoice!G597</f>
        <v>0</v>
      </c>
      <c r="G594" s="86">
        <f t="shared" si="28"/>
        <v>0</v>
      </c>
    </row>
    <row r="595" spans="1:7" s="83" customFormat="1" hidden="1">
      <c r="A595" s="99" t="str">
        <f>Invoice!F598</f>
        <v>Exchange rate :</v>
      </c>
      <c r="B595" s="78">
        <f>Invoice!C598</f>
        <v>0</v>
      </c>
      <c r="C595" s="79">
        <f>Invoice!B598</f>
        <v>0</v>
      </c>
      <c r="D595" s="84">
        <f t="shared" si="26"/>
        <v>0</v>
      </c>
      <c r="E595" s="84">
        <f t="shared" si="27"/>
        <v>0</v>
      </c>
      <c r="F595" s="85">
        <f>Invoice!G598</f>
        <v>0</v>
      </c>
      <c r="G595" s="86">
        <f t="shared" si="28"/>
        <v>0</v>
      </c>
    </row>
    <row r="596" spans="1:7" s="83" customFormat="1" hidden="1">
      <c r="A596" s="99" t="str">
        <f>Invoice!F599</f>
        <v>Exchange rate :</v>
      </c>
      <c r="B596" s="78">
        <f>Invoice!C599</f>
        <v>0</v>
      </c>
      <c r="C596" s="79">
        <f>Invoice!B599</f>
        <v>0</v>
      </c>
      <c r="D596" s="84">
        <f t="shared" si="26"/>
        <v>0</v>
      </c>
      <c r="E596" s="84">
        <f t="shared" si="27"/>
        <v>0</v>
      </c>
      <c r="F596" s="85">
        <f>Invoice!G599</f>
        <v>0</v>
      </c>
      <c r="G596" s="86">
        <f t="shared" si="28"/>
        <v>0</v>
      </c>
    </row>
    <row r="597" spans="1:7" s="83" customFormat="1" hidden="1">
      <c r="A597" s="99" t="str">
        <f>Invoice!F600</f>
        <v>Exchange rate :</v>
      </c>
      <c r="B597" s="78">
        <f>Invoice!C600</f>
        <v>0</v>
      </c>
      <c r="C597" s="79">
        <f>Invoice!B600</f>
        <v>0</v>
      </c>
      <c r="D597" s="84">
        <f t="shared" si="26"/>
        <v>0</v>
      </c>
      <c r="E597" s="84">
        <f t="shared" si="27"/>
        <v>0</v>
      </c>
      <c r="F597" s="85">
        <f>Invoice!G600</f>
        <v>0</v>
      </c>
      <c r="G597" s="86">
        <f t="shared" si="28"/>
        <v>0</v>
      </c>
    </row>
    <row r="598" spans="1:7" s="83" customFormat="1" hidden="1">
      <c r="A598" s="99" t="str">
        <f>Invoice!F601</f>
        <v>Exchange rate :</v>
      </c>
      <c r="B598" s="78">
        <f>Invoice!C601</f>
        <v>0</v>
      </c>
      <c r="C598" s="79">
        <f>Invoice!B601</f>
        <v>0</v>
      </c>
      <c r="D598" s="84">
        <f t="shared" si="26"/>
        <v>0</v>
      </c>
      <c r="E598" s="84">
        <f t="shared" si="27"/>
        <v>0</v>
      </c>
      <c r="F598" s="85">
        <f>Invoice!G601</f>
        <v>0</v>
      </c>
      <c r="G598" s="86">
        <f t="shared" si="28"/>
        <v>0</v>
      </c>
    </row>
    <row r="599" spans="1:7" s="83" customFormat="1" hidden="1">
      <c r="A599" s="99" t="str">
        <f>Invoice!F602</f>
        <v>Exchange rate :</v>
      </c>
      <c r="B599" s="78">
        <f>Invoice!C602</f>
        <v>0</v>
      </c>
      <c r="C599" s="79">
        <f>Invoice!B602</f>
        <v>0</v>
      </c>
      <c r="D599" s="84">
        <f t="shared" si="26"/>
        <v>0</v>
      </c>
      <c r="E599" s="84">
        <f t="shared" si="27"/>
        <v>0</v>
      </c>
      <c r="F599" s="85">
        <f>Invoice!G602</f>
        <v>0</v>
      </c>
      <c r="G599" s="86">
        <f t="shared" si="28"/>
        <v>0</v>
      </c>
    </row>
    <row r="600" spans="1:7" s="83" customFormat="1" hidden="1">
      <c r="A600" s="99" t="str">
        <f>Invoice!F603</f>
        <v>Exchange rate :</v>
      </c>
      <c r="B600" s="78">
        <f>Invoice!C603</f>
        <v>0</v>
      </c>
      <c r="C600" s="79">
        <f>Invoice!B603</f>
        <v>0</v>
      </c>
      <c r="D600" s="84">
        <f t="shared" si="26"/>
        <v>0</v>
      </c>
      <c r="E600" s="84">
        <f t="shared" si="27"/>
        <v>0</v>
      </c>
      <c r="F600" s="85">
        <f>Invoice!G603</f>
        <v>0</v>
      </c>
      <c r="G600" s="86">
        <f t="shared" si="28"/>
        <v>0</v>
      </c>
    </row>
    <row r="601" spans="1:7" s="83" customFormat="1" hidden="1">
      <c r="A601" s="99" t="str">
        <f>Invoice!F604</f>
        <v>Exchange rate :</v>
      </c>
      <c r="B601" s="78">
        <f>Invoice!C604</f>
        <v>0</v>
      </c>
      <c r="C601" s="79">
        <f>Invoice!B604</f>
        <v>0</v>
      </c>
      <c r="D601" s="84">
        <f t="shared" si="26"/>
        <v>0</v>
      </c>
      <c r="E601" s="84">
        <f t="shared" si="27"/>
        <v>0</v>
      </c>
      <c r="F601" s="85">
        <f>Invoice!G604</f>
        <v>0</v>
      </c>
      <c r="G601" s="86">
        <f t="shared" si="28"/>
        <v>0</v>
      </c>
    </row>
    <row r="602" spans="1:7" s="83" customFormat="1" hidden="1">
      <c r="A602" s="99" t="str">
        <f>Invoice!F605</f>
        <v>Exchange rate :</v>
      </c>
      <c r="B602" s="78">
        <f>Invoice!C605</f>
        <v>0</v>
      </c>
      <c r="C602" s="79">
        <f>Invoice!B605</f>
        <v>0</v>
      </c>
      <c r="D602" s="84">
        <f t="shared" si="26"/>
        <v>0</v>
      </c>
      <c r="E602" s="84">
        <f t="shared" si="27"/>
        <v>0</v>
      </c>
      <c r="F602" s="85">
        <f>Invoice!G605</f>
        <v>0</v>
      </c>
      <c r="G602" s="86">
        <f t="shared" si="28"/>
        <v>0</v>
      </c>
    </row>
    <row r="603" spans="1:7" s="83" customFormat="1" hidden="1">
      <c r="A603" s="99" t="str">
        <f>Invoice!F606</f>
        <v>Exchange rate :</v>
      </c>
      <c r="B603" s="78">
        <f>Invoice!C606</f>
        <v>0</v>
      </c>
      <c r="C603" s="79">
        <f>Invoice!B606</f>
        <v>0</v>
      </c>
      <c r="D603" s="84">
        <f t="shared" si="26"/>
        <v>0</v>
      </c>
      <c r="E603" s="84">
        <f t="shared" si="27"/>
        <v>0</v>
      </c>
      <c r="F603" s="85">
        <f>Invoice!G606</f>
        <v>0</v>
      </c>
      <c r="G603" s="86">
        <f t="shared" si="28"/>
        <v>0</v>
      </c>
    </row>
    <row r="604" spans="1:7" s="83" customFormat="1" hidden="1">
      <c r="A604" s="99" t="str">
        <f>Invoice!F607</f>
        <v>Exchange rate :</v>
      </c>
      <c r="B604" s="78">
        <f>Invoice!C607</f>
        <v>0</v>
      </c>
      <c r="C604" s="79">
        <f>Invoice!B607</f>
        <v>0</v>
      </c>
      <c r="D604" s="84">
        <f t="shared" si="26"/>
        <v>0</v>
      </c>
      <c r="E604" s="84">
        <f t="shared" si="27"/>
        <v>0</v>
      </c>
      <c r="F604" s="85">
        <f>Invoice!G607</f>
        <v>0</v>
      </c>
      <c r="G604" s="86">
        <f t="shared" si="28"/>
        <v>0</v>
      </c>
    </row>
    <row r="605" spans="1:7" s="83" customFormat="1" hidden="1">
      <c r="A605" s="99" t="str">
        <f>Invoice!F608</f>
        <v>Exchange rate :</v>
      </c>
      <c r="B605" s="78">
        <f>Invoice!C608</f>
        <v>0</v>
      </c>
      <c r="C605" s="79">
        <f>Invoice!B608</f>
        <v>0</v>
      </c>
      <c r="D605" s="84">
        <f t="shared" si="26"/>
        <v>0</v>
      </c>
      <c r="E605" s="84">
        <f t="shared" si="27"/>
        <v>0</v>
      </c>
      <c r="F605" s="85">
        <f>Invoice!G608</f>
        <v>0</v>
      </c>
      <c r="G605" s="86">
        <f t="shared" si="28"/>
        <v>0</v>
      </c>
    </row>
    <row r="606" spans="1:7" s="83" customFormat="1" hidden="1">
      <c r="A606" s="99" t="str">
        <f>Invoice!F609</f>
        <v>Exchange rate :</v>
      </c>
      <c r="B606" s="78">
        <f>Invoice!C609</f>
        <v>0</v>
      </c>
      <c r="C606" s="79">
        <f>Invoice!B609</f>
        <v>0</v>
      </c>
      <c r="D606" s="84">
        <f t="shared" si="26"/>
        <v>0</v>
      </c>
      <c r="E606" s="84">
        <f t="shared" si="27"/>
        <v>0</v>
      </c>
      <c r="F606" s="85">
        <f>Invoice!G609</f>
        <v>0</v>
      </c>
      <c r="G606" s="86">
        <f t="shared" si="28"/>
        <v>0</v>
      </c>
    </row>
    <row r="607" spans="1:7" s="83" customFormat="1" hidden="1">
      <c r="A607" s="99" t="str">
        <f>Invoice!F610</f>
        <v>Exchange rate :</v>
      </c>
      <c r="B607" s="78">
        <f>Invoice!C610</f>
        <v>0</v>
      </c>
      <c r="C607" s="79">
        <f>Invoice!B610</f>
        <v>0</v>
      </c>
      <c r="D607" s="84">
        <f t="shared" si="26"/>
        <v>0</v>
      </c>
      <c r="E607" s="84">
        <f t="shared" si="27"/>
        <v>0</v>
      </c>
      <c r="F607" s="85">
        <f>Invoice!G610</f>
        <v>0</v>
      </c>
      <c r="G607" s="86">
        <f t="shared" si="28"/>
        <v>0</v>
      </c>
    </row>
    <row r="608" spans="1:7" s="83" customFormat="1" hidden="1">
      <c r="A608" s="99" t="str">
        <f>Invoice!F611</f>
        <v>Exchange rate :</v>
      </c>
      <c r="B608" s="78">
        <f>Invoice!C611</f>
        <v>0</v>
      </c>
      <c r="C608" s="79">
        <f>Invoice!B611</f>
        <v>0</v>
      </c>
      <c r="D608" s="84">
        <f t="shared" si="26"/>
        <v>0</v>
      </c>
      <c r="E608" s="84">
        <f t="shared" si="27"/>
        <v>0</v>
      </c>
      <c r="F608" s="85">
        <f>Invoice!G611</f>
        <v>0</v>
      </c>
      <c r="G608" s="86">
        <f t="shared" si="28"/>
        <v>0</v>
      </c>
    </row>
    <row r="609" spans="1:7" s="83" customFormat="1" hidden="1">
      <c r="A609" s="99" t="str">
        <f>Invoice!F612</f>
        <v>Exchange rate :</v>
      </c>
      <c r="B609" s="78">
        <f>Invoice!C612</f>
        <v>0</v>
      </c>
      <c r="C609" s="79">
        <f>Invoice!B612</f>
        <v>0</v>
      </c>
      <c r="D609" s="84">
        <f t="shared" si="26"/>
        <v>0</v>
      </c>
      <c r="E609" s="84">
        <f t="shared" si="27"/>
        <v>0</v>
      </c>
      <c r="F609" s="85">
        <f>Invoice!G612</f>
        <v>0</v>
      </c>
      <c r="G609" s="86">
        <f t="shared" si="28"/>
        <v>0</v>
      </c>
    </row>
    <row r="610" spans="1:7" s="83" customFormat="1" hidden="1">
      <c r="A610" s="99" t="str">
        <f>Invoice!F613</f>
        <v>Exchange rate :</v>
      </c>
      <c r="B610" s="78">
        <f>Invoice!C613</f>
        <v>0</v>
      </c>
      <c r="C610" s="79">
        <f>Invoice!B613</f>
        <v>0</v>
      </c>
      <c r="D610" s="84">
        <f t="shared" si="26"/>
        <v>0</v>
      </c>
      <c r="E610" s="84">
        <f t="shared" si="27"/>
        <v>0</v>
      </c>
      <c r="F610" s="85">
        <f>Invoice!G613</f>
        <v>0</v>
      </c>
      <c r="G610" s="86">
        <f t="shared" si="28"/>
        <v>0</v>
      </c>
    </row>
    <row r="611" spans="1:7" s="83" customFormat="1" hidden="1">
      <c r="A611" s="99" t="str">
        <f>Invoice!F614</f>
        <v>Exchange rate :</v>
      </c>
      <c r="B611" s="78">
        <f>Invoice!C614</f>
        <v>0</v>
      </c>
      <c r="C611" s="79">
        <f>Invoice!B614</f>
        <v>0</v>
      </c>
      <c r="D611" s="84">
        <f t="shared" si="26"/>
        <v>0</v>
      </c>
      <c r="E611" s="84">
        <f t="shared" si="27"/>
        <v>0</v>
      </c>
      <c r="F611" s="85">
        <f>Invoice!G614</f>
        <v>0</v>
      </c>
      <c r="G611" s="86">
        <f t="shared" si="28"/>
        <v>0</v>
      </c>
    </row>
    <row r="612" spans="1:7" s="83" customFormat="1" hidden="1">
      <c r="A612" s="99" t="str">
        <f>Invoice!F615</f>
        <v>Exchange rate :</v>
      </c>
      <c r="B612" s="78">
        <f>Invoice!C615</f>
        <v>0</v>
      </c>
      <c r="C612" s="79">
        <f>Invoice!B615</f>
        <v>0</v>
      </c>
      <c r="D612" s="84">
        <f t="shared" si="26"/>
        <v>0</v>
      </c>
      <c r="E612" s="84">
        <f t="shared" si="27"/>
        <v>0</v>
      </c>
      <c r="F612" s="85">
        <f>Invoice!G615</f>
        <v>0</v>
      </c>
      <c r="G612" s="86">
        <f t="shared" si="28"/>
        <v>0</v>
      </c>
    </row>
    <row r="613" spans="1:7" s="83" customFormat="1" hidden="1">
      <c r="A613" s="99" t="str">
        <f>Invoice!F616</f>
        <v>Exchange rate :</v>
      </c>
      <c r="B613" s="78">
        <f>Invoice!C616</f>
        <v>0</v>
      </c>
      <c r="C613" s="79">
        <f>Invoice!B616</f>
        <v>0</v>
      </c>
      <c r="D613" s="84">
        <f t="shared" si="26"/>
        <v>0</v>
      </c>
      <c r="E613" s="84">
        <f t="shared" si="27"/>
        <v>0</v>
      </c>
      <c r="F613" s="85">
        <f>Invoice!G616</f>
        <v>0</v>
      </c>
      <c r="G613" s="86">
        <f t="shared" si="28"/>
        <v>0</v>
      </c>
    </row>
    <row r="614" spans="1:7" s="83" customFormat="1" hidden="1">
      <c r="A614" s="99" t="str">
        <f>Invoice!F617</f>
        <v>Exchange rate :</v>
      </c>
      <c r="B614" s="78">
        <f>Invoice!C617</f>
        <v>0</v>
      </c>
      <c r="C614" s="79">
        <f>Invoice!B617</f>
        <v>0</v>
      </c>
      <c r="D614" s="84">
        <f t="shared" si="26"/>
        <v>0</v>
      </c>
      <c r="E614" s="84">
        <f t="shared" si="27"/>
        <v>0</v>
      </c>
      <c r="F614" s="85">
        <f>Invoice!G617</f>
        <v>0</v>
      </c>
      <c r="G614" s="86">
        <f t="shared" si="28"/>
        <v>0</v>
      </c>
    </row>
    <row r="615" spans="1:7" s="83" customFormat="1" hidden="1">
      <c r="A615" s="99" t="str">
        <f>Invoice!F618</f>
        <v>Exchange rate :</v>
      </c>
      <c r="B615" s="78">
        <f>Invoice!C618</f>
        <v>0</v>
      </c>
      <c r="C615" s="79">
        <f>Invoice!B618</f>
        <v>0</v>
      </c>
      <c r="D615" s="84">
        <f t="shared" si="26"/>
        <v>0</v>
      </c>
      <c r="E615" s="84">
        <f t="shared" si="27"/>
        <v>0</v>
      </c>
      <c r="F615" s="85">
        <f>Invoice!G618</f>
        <v>0</v>
      </c>
      <c r="G615" s="86">
        <f t="shared" si="28"/>
        <v>0</v>
      </c>
    </row>
    <row r="616" spans="1:7" s="83" customFormat="1" hidden="1">
      <c r="A616" s="99" t="str">
        <f>Invoice!F619</f>
        <v>Exchange rate :</v>
      </c>
      <c r="B616" s="78">
        <f>Invoice!C619</f>
        <v>0</v>
      </c>
      <c r="C616" s="79">
        <f>Invoice!B619</f>
        <v>0</v>
      </c>
      <c r="D616" s="84">
        <f t="shared" si="26"/>
        <v>0</v>
      </c>
      <c r="E616" s="84">
        <f t="shared" si="27"/>
        <v>0</v>
      </c>
      <c r="F616" s="85">
        <f>Invoice!G619</f>
        <v>0</v>
      </c>
      <c r="G616" s="86">
        <f t="shared" si="28"/>
        <v>0</v>
      </c>
    </row>
    <row r="617" spans="1:7" s="83" customFormat="1" hidden="1">
      <c r="A617" s="99" t="str">
        <f>Invoice!F620</f>
        <v>Exchange rate :</v>
      </c>
      <c r="B617" s="78">
        <f>Invoice!C620</f>
        <v>0</v>
      </c>
      <c r="C617" s="79">
        <f>Invoice!B620</f>
        <v>0</v>
      </c>
      <c r="D617" s="84">
        <f t="shared" si="26"/>
        <v>0</v>
      </c>
      <c r="E617" s="84">
        <f t="shared" si="27"/>
        <v>0</v>
      </c>
      <c r="F617" s="85">
        <f>Invoice!G620</f>
        <v>0</v>
      </c>
      <c r="G617" s="86">
        <f t="shared" si="28"/>
        <v>0</v>
      </c>
    </row>
    <row r="618" spans="1:7" s="83" customFormat="1" hidden="1">
      <c r="A618" s="99" t="str">
        <f>Invoice!F621</f>
        <v>Exchange rate :</v>
      </c>
      <c r="B618" s="78">
        <f>Invoice!C621</f>
        <v>0</v>
      </c>
      <c r="C618" s="79">
        <f>Invoice!B621</f>
        <v>0</v>
      </c>
      <c r="D618" s="84">
        <f t="shared" si="26"/>
        <v>0</v>
      </c>
      <c r="E618" s="84">
        <f t="shared" si="27"/>
        <v>0</v>
      </c>
      <c r="F618" s="85">
        <f>Invoice!G621</f>
        <v>0</v>
      </c>
      <c r="G618" s="86">
        <f t="shared" si="28"/>
        <v>0</v>
      </c>
    </row>
    <row r="619" spans="1:7" s="83" customFormat="1" hidden="1">
      <c r="A619" s="99" t="str">
        <f>Invoice!F622</f>
        <v>Exchange rate :</v>
      </c>
      <c r="B619" s="78">
        <f>Invoice!C622</f>
        <v>0</v>
      </c>
      <c r="C619" s="79">
        <f>Invoice!B622</f>
        <v>0</v>
      </c>
      <c r="D619" s="84">
        <f t="shared" si="26"/>
        <v>0</v>
      </c>
      <c r="E619" s="84">
        <f t="shared" si="27"/>
        <v>0</v>
      </c>
      <c r="F619" s="85">
        <f>Invoice!G622</f>
        <v>0</v>
      </c>
      <c r="G619" s="86">
        <f t="shared" si="28"/>
        <v>0</v>
      </c>
    </row>
    <row r="620" spans="1:7" s="83" customFormat="1" hidden="1">
      <c r="A620" s="99" t="str">
        <f>Invoice!F623</f>
        <v>Exchange rate :</v>
      </c>
      <c r="B620" s="78">
        <f>Invoice!C623</f>
        <v>0</v>
      </c>
      <c r="C620" s="79">
        <f>Invoice!B623</f>
        <v>0</v>
      </c>
      <c r="D620" s="84">
        <f t="shared" si="26"/>
        <v>0</v>
      </c>
      <c r="E620" s="84">
        <f t="shared" si="27"/>
        <v>0</v>
      </c>
      <c r="F620" s="85">
        <f>Invoice!G623</f>
        <v>0</v>
      </c>
      <c r="G620" s="86">
        <f t="shared" si="28"/>
        <v>0</v>
      </c>
    </row>
    <row r="621" spans="1:7" s="83" customFormat="1" hidden="1">
      <c r="A621" s="99" t="str">
        <f>Invoice!F624</f>
        <v>Exchange rate :</v>
      </c>
      <c r="B621" s="78">
        <f>Invoice!C624</f>
        <v>0</v>
      </c>
      <c r="C621" s="79">
        <f>Invoice!B624</f>
        <v>0</v>
      </c>
      <c r="D621" s="84">
        <f t="shared" si="26"/>
        <v>0</v>
      </c>
      <c r="E621" s="84">
        <f t="shared" si="27"/>
        <v>0</v>
      </c>
      <c r="F621" s="85">
        <f>Invoice!G624</f>
        <v>0</v>
      </c>
      <c r="G621" s="86">
        <f t="shared" si="28"/>
        <v>0</v>
      </c>
    </row>
    <row r="622" spans="1:7" s="83" customFormat="1" hidden="1">
      <c r="A622" s="99" t="str">
        <f>Invoice!F625</f>
        <v>Exchange rate :</v>
      </c>
      <c r="B622" s="78">
        <f>Invoice!C625</f>
        <v>0</v>
      </c>
      <c r="C622" s="79">
        <f>Invoice!B625</f>
        <v>0</v>
      </c>
      <c r="D622" s="84">
        <f t="shared" si="26"/>
        <v>0</v>
      </c>
      <c r="E622" s="84">
        <f t="shared" si="27"/>
        <v>0</v>
      </c>
      <c r="F622" s="85">
        <f>Invoice!G625</f>
        <v>0</v>
      </c>
      <c r="G622" s="86">
        <f t="shared" si="28"/>
        <v>0</v>
      </c>
    </row>
    <row r="623" spans="1:7" s="83" customFormat="1" hidden="1">
      <c r="A623" s="99" t="str">
        <f>Invoice!F626</f>
        <v>Exchange rate :</v>
      </c>
      <c r="B623" s="78">
        <f>Invoice!C626</f>
        <v>0</v>
      </c>
      <c r="C623" s="79">
        <f>Invoice!B626</f>
        <v>0</v>
      </c>
      <c r="D623" s="84">
        <f t="shared" si="26"/>
        <v>0</v>
      </c>
      <c r="E623" s="84">
        <f t="shared" si="27"/>
        <v>0</v>
      </c>
      <c r="F623" s="85">
        <f>Invoice!G626</f>
        <v>0</v>
      </c>
      <c r="G623" s="86">
        <f t="shared" si="28"/>
        <v>0</v>
      </c>
    </row>
    <row r="624" spans="1:7" s="83" customFormat="1" hidden="1">
      <c r="A624" s="99" t="str">
        <f>Invoice!F627</f>
        <v>Exchange rate :</v>
      </c>
      <c r="B624" s="78">
        <f>Invoice!C627</f>
        <v>0</v>
      </c>
      <c r="C624" s="79">
        <f>Invoice!B627</f>
        <v>0</v>
      </c>
      <c r="D624" s="84">
        <f t="shared" si="26"/>
        <v>0</v>
      </c>
      <c r="E624" s="84">
        <f t="shared" si="27"/>
        <v>0</v>
      </c>
      <c r="F624" s="85">
        <f>Invoice!G627</f>
        <v>0</v>
      </c>
      <c r="G624" s="86">
        <f t="shared" si="28"/>
        <v>0</v>
      </c>
    </row>
    <row r="625" spans="1:7" s="83" customFormat="1" hidden="1">
      <c r="A625" s="99" t="str">
        <f>Invoice!F628</f>
        <v>Exchange rate :</v>
      </c>
      <c r="B625" s="78">
        <f>Invoice!C628</f>
        <v>0</v>
      </c>
      <c r="C625" s="79">
        <f>Invoice!B628</f>
        <v>0</v>
      </c>
      <c r="D625" s="84">
        <f t="shared" si="26"/>
        <v>0</v>
      </c>
      <c r="E625" s="84">
        <f t="shared" si="27"/>
        <v>0</v>
      </c>
      <c r="F625" s="85">
        <f>Invoice!G628</f>
        <v>0</v>
      </c>
      <c r="G625" s="86">
        <f t="shared" si="28"/>
        <v>0</v>
      </c>
    </row>
    <row r="626" spans="1:7" s="83" customFormat="1" hidden="1">
      <c r="A626" s="99" t="str">
        <f>Invoice!F629</f>
        <v>Exchange rate :</v>
      </c>
      <c r="B626" s="78">
        <f>Invoice!C629</f>
        <v>0</v>
      </c>
      <c r="C626" s="79">
        <f>Invoice!B629</f>
        <v>0</v>
      </c>
      <c r="D626" s="84">
        <f t="shared" si="26"/>
        <v>0</v>
      </c>
      <c r="E626" s="84">
        <f t="shared" si="27"/>
        <v>0</v>
      </c>
      <c r="F626" s="85">
        <f>Invoice!G629</f>
        <v>0</v>
      </c>
      <c r="G626" s="86">
        <f t="shared" si="28"/>
        <v>0</v>
      </c>
    </row>
    <row r="627" spans="1:7" s="83" customFormat="1" hidden="1">
      <c r="A627" s="99" t="str">
        <f>Invoice!F630</f>
        <v>Exchange rate :</v>
      </c>
      <c r="B627" s="78">
        <f>Invoice!C630</f>
        <v>0</v>
      </c>
      <c r="C627" s="79">
        <f>Invoice!B630</f>
        <v>0</v>
      </c>
      <c r="D627" s="84">
        <f t="shared" si="26"/>
        <v>0</v>
      </c>
      <c r="E627" s="84">
        <f t="shared" si="27"/>
        <v>0</v>
      </c>
      <c r="F627" s="85">
        <f>Invoice!G630</f>
        <v>0</v>
      </c>
      <c r="G627" s="86">
        <f t="shared" si="28"/>
        <v>0</v>
      </c>
    </row>
    <row r="628" spans="1:7" s="83" customFormat="1" hidden="1">
      <c r="A628" s="99" t="str">
        <f>Invoice!F631</f>
        <v>Exchange rate :</v>
      </c>
      <c r="B628" s="78">
        <f>Invoice!C631</f>
        <v>0</v>
      </c>
      <c r="C628" s="79">
        <f>Invoice!B631</f>
        <v>0</v>
      </c>
      <c r="D628" s="84">
        <f t="shared" si="26"/>
        <v>0</v>
      </c>
      <c r="E628" s="84">
        <f t="shared" si="27"/>
        <v>0</v>
      </c>
      <c r="F628" s="85">
        <f>Invoice!G631</f>
        <v>0</v>
      </c>
      <c r="G628" s="86">
        <f t="shared" si="28"/>
        <v>0</v>
      </c>
    </row>
    <row r="629" spans="1:7" s="83" customFormat="1" hidden="1">
      <c r="A629" s="99" t="str">
        <f>Invoice!F632</f>
        <v>Exchange rate :</v>
      </c>
      <c r="B629" s="78">
        <f>Invoice!C632</f>
        <v>0</v>
      </c>
      <c r="C629" s="79">
        <f>Invoice!B632</f>
        <v>0</v>
      </c>
      <c r="D629" s="84">
        <f t="shared" si="26"/>
        <v>0</v>
      </c>
      <c r="E629" s="84">
        <f t="shared" si="27"/>
        <v>0</v>
      </c>
      <c r="F629" s="85">
        <f>Invoice!G632</f>
        <v>0</v>
      </c>
      <c r="G629" s="86">
        <f t="shared" si="28"/>
        <v>0</v>
      </c>
    </row>
    <row r="630" spans="1:7" s="83" customFormat="1" hidden="1">
      <c r="A630" s="99" t="str">
        <f>Invoice!F633</f>
        <v>Exchange rate :</v>
      </c>
      <c r="B630" s="78">
        <f>Invoice!C633</f>
        <v>0</v>
      </c>
      <c r="C630" s="79">
        <f>Invoice!B633</f>
        <v>0</v>
      </c>
      <c r="D630" s="84">
        <f t="shared" si="26"/>
        <v>0</v>
      </c>
      <c r="E630" s="84">
        <f t="shared" si="27"/>
        <v>0</v>
      </c>
      <c r="F630" s="85">
        <f>Invoice!G633</f>
        <v>0</v>
      </c>
      <c r="G630" s="86">
        <f t="shared" si="28"/>
        <v>0</v>
      </c>
    </row>
    <row r="631" spans="1:7" s="83" customFormat="1" hidden="1">
      <c r="A631" s="99" t="str">
        <f>Invoice!F634</f>
        <v>Exchange rate :</v>
      </c>
      <c r="B631" s="78">
        <f>Invoice!C634</f>
        <v>0</v>
      </c>
      <c r="C631" s="79">
        <f>Invoice!B634</f>
        <v>0</v>
      </c>
      <c r="D631" s="84">
        <f t="shared" si="26"/>
        <v>0</v>
      </c>
      <c r="E631" s="84">
        <f t="shared" si="27"/>
        <v>0</v>
      </c>
      <c r="F631" s="85">
        <f>Invoice!G634</f>
        <v>0</v>
      </c>
      <c r="G631" s="86">
        <f t="shared" si="28"/>
        <v>0</v>
      </c>
    </row>
    <row r="632" spans="1:7" s="83" customFormat="1" hidden="1">
      <c r="A632" s="99" t="str">
        <f>Invoice!F635</f>
        <v>Exchange rate :</v>
      </c>
      <c r="B632" s="78">
        <f>Invoice!C635</f>
        <v>0</v>
      </c>
      <c r="C632" s="79">
        <f>Invoice!B635</f>
        <v>0</v>
      </c>
      <c r="D632" s="84">
        <f t="shared" si="26"/>
        <v>0</v>
      </c>
      <c r="E632" s="84">
        <f t="shared" si="27"/>
        <v>0</v>
      </c>
      <c r="F632" s="85">
        <f>Invoice!G635</f>
        <v>0</v>
      </c>
      <c r="G632" s="86">
        <f t="shared" si="28"/>
        <v>0</v>
      </c>
    </row>
    <row r="633" spans="1:7" s="83" customFormat="1" hidden="1">
      <c r="A633" s="99" t="str">
        <f>Invoice!F636</f>
        <v>Exchange rate :</v>
      </c>
      <c r="B633" s="78">
        <f>Invoice!C636</f>
        <v>0</v>
      </c>
      <c r="C633" s="79">
        <f>Invoice!B636</f>
        <v>0</v>
      </c>
      <c r="D633" s="84">
        <f t="shared" si="26"/>
        <v>0</v>
      </c>
      <c r="E633" s="84">
        <f t="shared" si="27"/>
        <v>0</v>
      </c>
      <c r="F633" s="85">
        <f>Invoice!G636</f>
        <v>0</v>
      </c>
      <c r="G633" s="86">
        <f t="shared" si="28"/>
        <v>0</v>
      </c>
    </row>
    <row r="634" spans="1:7" s="83" customFormat="1" hidden="1">
      <c r="A634" s="99" t="str">
        <f>Invoice!F637</f>
        <v>Exchange rate :</v>
      </c>
      <c r="B634" s="78">
        <f>Invoice!C637</f>
        <v>0</v>
      </c>
      <c r="C634" s="79">
        <f>Invoice!B637</f>
        <v>0</v>
      </c>
      <c r="D634" s="84">
        <f t="shared" si="26"/>
        <v>0</v>
      </c>
      <c r="E634" s="84">
        <f t="shared" si="27"/>
        <v>0</v>
      </c>
      <c r="F634" s="85">
        <f>Invoice!G637</f>
        <v>0</v>
      </c>
      <c r="G634" s="86">
        <f t="shared" si="28"/>
        <v>0</v>
      </c>
    </row>
    <row r="635" spans="1:7" s="83" customFormat="1" hidden="1">
      <c r="A635" s="99" t="str">
        <f>Invoice!F638</f>
        <v>Exchange rate :</v>
      </c>
      <c r="B635" s="78">
        <f>Invoice!C638</f>
        <v>0</v>
      </c>
      <c r="C635" s="79">
        <f>Invoice!B638</f>
        <v>0</v>
      </c>
      <c r="D635" s="84">
        <f t="shared" si="26"/>
        <v>0</v>
      </c>
      <c r="E635" s="84">
        <f t="shared" si="27"/>
        <v>0</v>
      </c>
      <c r="F635" s="85">
        <f>Invoice!G638</f>
        <v>0</v>
      </c>
      <c r="G635" s="86">
        <f t="shared" si="28"/>
        <v>0</v>
      </c>
    </row>
    <row r="636" spans="1:7" s="83" customFormat="1" hidden="1">
      <c r="A636" s="99" t="str">
        <f>Invoice!F639</f>
        <v>Exchange rate :</v>
      </c>
      <c r="B636" s="78">
        <f>Invoice!C639</f>
        <v>0</v>
      </c>
      <c r="C636" s="79">
        <f>Invoice!B639</f>
        <v>0</v>
      </c>
      <c r="D636" s="84">
        <f t="shared" si="26"/>
        <v>0</v>
      </c>
      <c r="E636" s="84">
        <f t="shared" si="27"/>
        <v>0</v>
      </c>
      <c r="F636" s="85">
        <f>Invoice!G639</f>
        <v>0</v>
      </c>
      <c r="G636" s="86">
        <f t="shared" si="28"/>
        <v>0</v>
      </c>
    </row>
    <row r="637" spans="1:7" s="83" customFormat="1" hidden="1">
      <c r="A637" s="99" t="str">
        <f>Invoice!F640</f>
        <v>Exchange rate :</v>
      </c>
      <c r="B637" s="78">
        <f>Invoice!C640</f>
        <v>0</v>
      </c>
      <c r="C637" s="79">
        <f>Invoice!B640</f>
        <v>0</v>
      </c>
      <c r="D637" s="84">
        <f t="shared" si="26"/>
        <v>0</v>
      </c>
      <c r="E637" s="84">
        <f t="shared" si="27"/>
        <v>0</v>
      </c>
      <c r="F637" s="85">
        <f>Invoice!G640</f>
        <v>0</v>
      </c>
      <c r="G637" s="86">
        <f t="shared" si="28"/>
        <v>0</v>
      </c>
    </row>
    <row r="638" spans="1:7" s="83" customFormat="1" hidden="1">
      <c r="A638" s="99" t="str">
        <f>Invoice!F641</f>
        <v>Exchange rate :</v>
      </c>
      <c r="B638" s="78">
        <f>Invoice!C641</f>
        <v>0</v>
      </c>
      <c r="C638" s="79">
        <f>Invoice!B641</f>
        <v>0</v>
      </c>
      <c r="D638" s="84">
        <f t="shared" si="26"/>
        <v>0</v>
      </c>
      <c r="E638" s="84">
        <f t="shared" si="27"/>
        <v>0</v>
      </c>
      <c r="F638" s="85">
        <f>Invoice!G641</f>
        <v>0</v>
      </c>
      <c r="G638" s="86">
        <f t="shared" si="28"/>
        <v>0</v>
      </c>
    </row>
    <row r="639" spans="1:7" s="83" customFormat="1" hidden="1">
      <c r="A639" s="99" t="str">
        <f>Invoice!F642</f>
        <v>Exchange rate :</v>
      </c>
      <c r="B639" s="78">
        <f>Invoice!C642</f>
        <v>0</v>
      </c>
      <c r="C639" s="79">
        <f>Invoice!B642</f>
        <v>0</v>
      </c>
      <c r="D639" s="84">
        <f t="shared" si="26"/>
        <v>0</v>
      </c>
      <c r="E639" s="84">
        <f t="shared" si="27"/>
        <v>0</v>
      </c>
      <c r="F639" s="85">
        <f>Invoice!G642</f>
        <v>0</v>
      </c>
      <c r="G639" s="86">
        <f t="shared" si="28"/>
        <v>0</v>
      </c>
    </row>
    <row r="640" spans="1:7" s="83" customFormat="1" hidden="1">
      <c r="A640" s="99" t="str">
        <f>Invoice!F643</f>
        <v>Exchange rate :</v>
      </c>
      <c r="B640" s="78">
        <f>Invoice!C643</f>
        <v>0</v>
      </c>
      <c r="C640" s="79">
        <f>Invoice!B643</f>
        <v>0</v>
      </c>
      <c r="D640" s="84">
        <f t="shared" si="26"/>
        <v>0</v>
      </c>
      <c r="E640" s="84">
        <f t="shared" si="27"/>
        <v>0</v>
      </c>
      <c r="F640" s="85">
        <f>Invoice!G643</f>
        <v>0</v>
      </c>
      <c r="G640" s="86">
        <f t="shared" si="28"/>
        <v>0</v>
      </c>
    </row>
    <row r="641" spans="1:7" s="83" customFormat="1" hidden="1">
      <c r="A641" s="99" t="str">
        <f>Invoice!F644</f>
        <v>Exchange rate :</v>
      </c>
      <c r="B641" s="78">
        <f>Invoice!C644</f>
        <v>0</v>
      </c>
      <c r="C641" s="79">
        <f>Invoice!B644</f>
        <v>0</v>
      </c>
      <c r="D641" s="84">
        <f t="shared" ref="D641:D704" si="29">F641/$D$14</f>
        <v>0</v>
      </c>
      <c r="E641" s="84">
        <f t="shared" ref="E641:E704" si="30">G641/$D$14</f>
        <v>0</v>
      </c>
      <c r="F641" s="85">
        <f>Invoice!G644</f>
        <v>0</v>
      </c>
      <c r="G641" s="86">
        <f t="shared" ref="G641:G704" si="31">C641*F641</f>
        <v>0</v>
      </c>
    </row>
    <row r="642" spans="1:7" s="83" customFormat="1" hidden="1">
      <c r="A642" s="99" t="str">
        <f>Invoice!F645</f>
        <v>Exchange rate :</v>
      </c>
      <c r="B642" s="78">
        <f>Invoice!C645</f>
        <v>0</v>
      </c>
      <c r="C642" s="79">
        <f>Invoice!B645</f>
        <v>0</v>
      </c>
      <c r="D642" s="84">
        <f t="shared" si="29"/>
        <v>0</v>
      </c>
      <c r="E642" s="84">
        <f t="shared" si="30"/>
        <v>0</v>
      </c>
      <c r="F642" s="85">
        <f>Invoice!G645</f>
        <v>0</v>
      </c>
      <c r="G642" s="86">
        <f t="shared" si="31"/>
        <v>0</v>
      </c>
    </row>
    <row r="643" spans="1:7" s="83" customFormat="1" hidden="1">
      <c r="A643" s="99" t="str">
        <f>Invoice!F646</f>
        <v>Exchange rate :</v>
      </c>
      <c r="B643" s="78">
        <f>Invoice!C646</f>
        <v>0</v>
      </c>
      <c r="C643" s="79">
        <f>Invoice!B646</f>
        <v>0</v>
      </c>
      <c r="D643" s="84">
        <f t="shared" si="29"/>
        <v>0</v>
      </c>
      <c r="E643" s="84">
        <f t="shared" si="30"/>
        <v>0</v>
      </c>
      <c r="F643" s="85">
        <f>Invoice!G646</f>
        <v>0</v>
      </c>
      <c r="G643" s="86">
        <f t="shared" si="31"/>
        <v>0</v>
      </c>
    </row>
    <row r="644" spans="1:7" s="83" customFormat="1" hidden="1">
      <c r="A644" s="99" t="str">
        <f>Invoice!F647</f>
        <v>Exchange rate :</v>
      </c>
      <c r="B644" s="78">
        <f>Invoice!C647</f>
        <v>0</v>
      </c>
      <c r="C644" s="79">
        <f>Invoice!B647</f>
        <v>0</v>
      </c>
      <c r="D644" s="84">
        <f t="shared" si="29"/>
        <v>0</v>
      </c>
      <c r="E644" s="84">
        <f t="shared" si="30"/>
        <v>0</v>
      </c>
      <c r="F644" s="85">
        <f>Invoice!G647</f>
        <v>0</v>
      </c>
      <c r="G644" s="86">
        <f t="shared" si="31"/>
        <v>0</v>
      </c>
    </row>
    <row r="645" spans="1:7" s="83" customFormat="1" hidden="1">
      <c r="A645" s="99" t="str">
        <f>Invoice!F648</f>
        <v>Exchange rate :</v>
      </c>
      <c r="B645" s="78">
        <f>Invoice!C648</f>
        <v>0</v>
      </c>
      <c r="C645" s="79">
        <f>Invoice!B648</f>
        <v>0</v>
      </c>
      <c r="D645" s="84">
        <f t="shared" si="29"/>
        <v>0</v>
      </c>
      <c r="E645" s="84">
        <f t="shared" si="30"/>
        <v>0</v>
      </c>
      <c r="F645" s="85">
        <f>Invoice!G648</f>
        <v>0</v>
      </c>
      <c r="G645" s="86">
        <f t="shared" si="31"/>
        <v>0</v>
      </c>
    </row>
    <row r="646" spans="1:7" s="83" customFormat="1" hidden="1">
      <c r="A646" s="99" t="str">
        <f>Invoice!F649</f>
        <v>Exchange rate :</v>
      </c>
      <c r="B646" s="78">
        <f>Invoice!C649</f>
        <v>0</v>
      </c>
      <c r="C646" s="79">
        <f>Invoice!B649</f>
        <v>0</v>
      </c>
      <c r="D646" s="84">
        <f t="shared" si="29"/>
        <v>0</v>
      </c>
      <c r="E646" s="84">
        <f t="shared" si="30"/>
        <v>0</v>
      </c>
      <c r="F646" s="85">
        <f>Invoice!G649</f>
        <v>0</v>
      </c>
      <c r="G646" s="86">
        <f t="shared" si="31"/>
        <v>0</v>
      </c>
    </row>
    <row r="647" spans="1:7" s="83" customFormat="1" hidden="1">
      <c r="A647" s="99" t="str">
        <f>Invoice!F650</f>
        <v>Exchange rate :</v>
      </c>
      <c r="B647" s="78">
        <f>Invoice!C650</f>
        <v>0</v>
      </c>
      <c r="C647" s="79">
        <f>Invoice!B650</f>
        <v>0</v>
      </c>
      <c r="D647" s="84">
        <f t="shared" si="29"/>
        <v>0</v>
      </c>
      <c r="E647" s="84">
        <f t="shared" si="30"/>
        <v>0</v>
      </c>
      <c r="F647" s="85">
        <f>Invoice!G650</f>
        <v>0</v>
      </c>
      <c r="G647" s="86">
        <f t="shared" si="31"/>
        <v>0</v>
      </c>
    </row>
    <row r="648" spans="1:7" s="83" customFormat="1" hidden="1">
      <c r="A648" s="99" t="str">
        <f>Invoice!F651</f>
        <v>Exchange rate :</v>
      </c>
      <c r="B648" s="78">
        <f>Invoice!C651</f>
        <v>0</v>
      </c>
      <c r="C648" s="79">
        <f>Invoice!B651</f>
        <v>0</v>
      </c>
      <c r="D648" s="84">
        <f t="shared" si="29"/>
        <v>0</v>
      </c>
      <c r="E648" s="84">
        <f t="shared" si="30"/>
        <v>0</v>
      </c>
      <c r="F648" s="85">
        <f>Invoice!G651</f>
        <v>0</v>
      </c>
      <c r="G648" s="86">
        <f t="shared" si="31"/>
        <v>0</v>
      </c>
    </row>
    <row r="649" spans="1:7" s="83" customFormat="1" hidden="1">
      <c r="A649" s="99" t="str">
        <f>Invoice!F652</f>
        <v>Exchange rate :</v>
      </c>
      <c r="B649" s="78">
        <f>Invoice!C652</f>
        <v>0</v>
      </c>
      <c r="C649" s="79">
        <f>Invoice!B652</f>
        <v>0</v>
      </c>
      <c r="D649" s="84">
        <f t="shared" si="29"/>
        <v>0</v>
      </c>
      <c r="E649" s="84">
        <f t="shared" si="30"/>
        <v>0</v>
      </c>
      <c r="F649" s="85">
        <f>Invoice!G652</f>
        <v>0</v>
      </c>
      <c r="G649" s="86">
        <f t="shared" si="31"/>
        <v>0</v>
      </c>
    </row>
    <row r="650" spans="1:7" s="83" customFormat="1" hidden="1">
      <c r="A650" s="99" t="str">
        <f>Invoice!F653</f>
        <v>Exchange rate :</v>
      </c>
      <c r="B650" s="78">
        <f>Invoice!C653</f>
        <v>0</v>
      </c>
      <c r="C650" s="79">
        <f>Invoice!B653</f>
        <v>0</v>
      </c>
      <c r="D650" s="84">
        <f t="shared" si="29"/>
        <v>0</v>
      </c>
      <c r="E650" s="84">
        <f t="shared" si="30"/>
        <v>0</v>
      </c>
      <c r="F650" s="85">
        <f>Invoice!G653</f>
        <v>0</v>
      </c>
      <c r="G650" s="86">
        <f t="shared" si="31"/>
        <v>0</v>
      </c>
    </row>
    <row r="651" spans="1:7" s="83" customFormat="1" hidden="1">
      <c r="A651" s="99" t="str">
        <f>Invoice!F654</f>
        <v>Exchange rate :</v>
      </c>
      <c r="B651" s="78">
        <f>Invoice!C654</f>
        <v>0</v>
      </c>
      <c r="C651" s="79">
        <f>Invoice!B654</f>
        <v>0</v>
      </c>
      <c r="D651" s="84">
        <f t="shared" si="29"/>
        <v>0</v>
      </c>
      <c r="E651" s="84">
        <f t="shared" si="30"/>
        <v>0</v>
      </c>
      <c r="F651" s="85">
        <f>Invoice!G654</f>
        <v>0</v>
      </c>
      <c r="G651" s="86">
        <f t="shared" si="31"/>
        <v>0</v>
      </c>
    </row>
    <row r="652" spans="1:7" s="83" customFormat="1" hidden="1">
      <c r="A652" s="99" t="str">
        <f>Invoice!F655</f>
        <v>Exchange rate :</v>
      </c>
      <c r="B652" s="78">
        <f>Invoice!C655</f>
        <v>0</v>
      </c>
      <c r="C652" s="79">
        <f>Invoice!B655</f>
        <v>0</v>
      </c>
      <c r="D652" s="84">
        <f t="shared" si="29"/>
        <v>0</v>
      </c>
      <c r="E652" s="84">
        <f t="shared" si="30"/>
        <v>0</v>
      </c>
      <c r="F652" s="85">
        <f>Invoice!G655</f>
        <v>0</v>
      </c>
      <c r="G652" s="86">
        <f t="shared" si="31"/>
        <v>0</v>
      </c>
    </row>
    <row r="653" spans="1:7" s="83" customFormat="1" hidden="1">
      <c r="A653" s="99" t="str">
        <f>Invoice!F656</f>
        <v>Exchange rate :</v>
      </c>
      <c r="B653" s="78">
        <f>Invoice!C656</f>
        <v>0</v>
      </c>
      <c r="C653" s="79">
        <f>Invoice!B656</f>
        <v>0</v>
      </c>
      <c r="D653" s="84">
        <f t="shared" si="29"/>
        <v>0</v>
      </c>
      <c r="E653" s="84">
        <f t="shared" si="30"/>
        <v>0</v>
      </c>
      <c r="F653" s="85">
        <f>Invoice!G656</f>
        <v>0</v>
      </c>
      <c r="G653" s="86">
        <f t="shared" si="31"/>
        <v>0</v>
      </c>
    </row>
    <row r="654" spans="1:7" s="83" customFormat="1" hidden="1">
      <c r="A654" s="99" t="str">
        <f>Invoice!F657</f>
        <v>Exchange rate :</v>
      </c>
      <c r="B654" s="78">
        <f>Invoice!C657</f>
        <v>0</v>
      </c>
      <c r="C654" s="79">
        <f>Invoice!B657</f>
        <v>0</v>
      </c>
      <c r="D654" s="84">
        <f t="shared" si="29"/>
        <v>0</v>
      </c>
      <c r="E654" s="84">
        <f t="shared" si="30"/>
        <v>0</v>
      </c>
      <c r="F654" s="85">
        <f>Invoice!G657</f>
        <v>0</v>
      </c>
      <c r="G654" s="86">
        <f t="shared" si="31"/>
        <v>0</v>
      </c>
    </row>
    <row r="655" spans="1:7" s="83" customFormat="1" hidden="1">
      <c r="A655" s="99" t="str">
        <f>Invoice!F658</f>
        <v>Exchange rate :</v>
      </c>
      <c r="B655" s="78">
        <f>Invoice!C658</f>
        <v>0</v>
      </c>
      <c r="C655" s="79">
        <f>Invoice!B658</f>
        <v>0</v>
      </c>
      <c r="D655" s="84">
        <f t="shared" si="29"/>
        <v>0</v>
      </c>
      <c r="E655" s="84">
        <f t="shared" si="30"/>
        <v>0</v>
      </c>
      <c r="F655" s="85">
        <f>Invoice!G658</f>
        <v>0</v>
      </c>
      <c r="G655" s="86">
        <f t="shared" si="31"/>
        <v>0</v>
      </c>
    </row>
    <row r="656" spans="1:7" s="83" customFormat="1" hidden="1">
      <c r="A656" s="99" t="str">
        <f>Invoice!F659</f>
        <v>Exchange rate :</v>
      </c>
      <c r="B656" s="78">
        <f>Invoice!C659</f>
        <v>0</v>
      </c>
      <c r="C656" s="79">
        <f>Invoice!B659</f>
        <v>0</v>
      </c>
      <c r="D656" s="84">
        <f t="shared" si="29"/>
        <v>0</v>
      </c>
      <c r="E656" s="84">
        <f t="shared" si="30"/>
        <v>0</v>
      </c>
      <c r="F656" s="85">
        <f>Invoice!G659</f>
        <v>0</v>
      </c>
      <c r="G656" s="86">
        <f t="shared" si="31"/>
        <v>0</v>
      </c>
    </row>
    <row r="657" spans="1:7" s="83" customFormat="1" hidden="1">
      <c r="A657" s="99" t="str">
        <f>Invoice!F660</f>
        <v>Exchange rate :</v>
      </c>
      <c r="B657" s="78">
        <f>Invoice!C660</f>
        <v>0</v>
      </c>
      <c r="C657" s="79">
        <f>Invoice!B660</f>
        <v>0</v>
      </c>
      <c r="D657" s="84">
        <f t="shared" si="29"/>
        <v>0</v>
      </c>
      <c r="E657" s="84">
        <f t="shared" si="30"/>
        <v>0</v>
      </c>
      <c r="F657" s="85">
        <f>Invoice!G660</f>
        <v>0</v>
      </c>
      <c r="G657" s="86">
        <f t="shared" si="31"/>
        <v>0</v>
      </c>
    </row>
    <row r="658" spans="1:7" s="83" customFormat="1" hidden="1">
      <c r="A658" s="99" t="str">
        <f>Invoice!F661</f>
        <v>Exchange rate :</v>
      </c>
      <c r="B658" s="78">
        <f>Invoice!C661</f>
        <v>0</v>
      </c>
      <c r="C658" s="79">
        <f>Invoice!B661</f>
        <v>0</v>
      </c>
      <c r="D658" s="84">
        <f t="shared" si="29"/>
        <v>0</v>
      </c>
      <c r="E658" s="84">
        <f t="shared" si="30"/>
        <v>0</v>
      </c>
      <c r="F658" s="85">
        <f>Invoice!G661</f>
        <v>0</v>
      </c>
      <c r="G658" s="86">
        <f t="shared" si="31"/>
        <v>0</v>
      </c>
    </row>
    <row r="659" spans="1:7" s="83" customFormat="1" hidden="1">
      <c r="A659" s="99" t="str">
        <f>Invoice!F662</f>
        <v>Exchange rate :</v>
      </c>
      <c r="B659" s="78">
        <f>Invoice!C662</f>
        <v>0</v>
      </c>
      <c r="C659" s="79">
        <f>Invoice!B662</f>
        <v>0</v>
      </c>
      <c r="D659" s="84">
        <f t="shared" si="29"/>
        <v>0</v>
      </c>
      <c r="E659" s="84">
        <f t="shared" si="30"/>
        <v>0</v>
      </c>
      <c r="F659" s="85">
        <f>Invoice!G662</f>
        <v>0</v>
      </c>
      <c r="G659" s="86">
        <f t="shared" si="31"/>
        <v>0</v>
      </c>
    </row>
    <row r="660" spans="1:7" s="83" customFormat="1" hidden="1">
      <c r="A660" s="99" t="str">
        <f>Invoice!F663</f>
        <v>Exchange rate :</v>
      </c>
      <c r="B660" s="78">
        <f>Invoice!C663</f>
        <v>0</v>
      </c>
      <c r="C660" s="79">
        <f>Invoice!B663</f>
        <v>0</v>
      </c>
      <c r="D660" s="84">
        <f t="shared" si="29"/>
        <v>0</v>
      </c>
      <c r="E660" s="84">
        <f t="shared" si="30"/>
        <v>0</v>
      </c>
      <c r="F660" s="85">
        <f>Invoice!G663</f>
        <v>0</v>
      </c>
      <c r="G660" s="86">
        <f t="shared" si="31"/>
        <v>0</v>
      </c>
    </row>
    <row r="661" spans="1:7" s="83" customFormat="1" hidden="1">
      <c r="A661" s="99" t="str">
        <f>Invoice!F664</f>
        <v>Exchange rate :</v>
      </c>
      <c r="B661" s="78">
        <f>Invoice!C664</f>
        <v>0</v>
      </c>
      <c r="C661" s="79">
        <f>Invoice!B664</f>
        <v>0</v>
      </c>
      <c r="D661" s="84">
        <f t="shared" si="29"/>
        <v>0</v>
      </c>
      <c r="E661" s="84">
        <f t="shared" si="30"/>
        <v>0</v>
      </c>
      <c r="F661" s="85">
        <f>Invoice!G664</f>
        <v>0</v>
      </c>
      <c r="G661" s="86">
        <f t="shared" si="31"/>
        <v>0</v>
      </c>
    </row>
    <row r="662" spans="1:7" s="83" customFormat="1" hidden="1">
      <c r="A662" s="99" t="str">
        <f>Invoice!F665</f>
        <v>Exchange rate :</v>
      </c>
      <c r="B662" s="78">
        <f>Invoice!C665</f>
        <v>0</v>
      </c>
      <c r="C662" s="79">
        <f>Invoice!B665</f>
        <v>0</v>
      </c>
      <c r="D662" s="84">
        <f t="shared" si="29"/>
        <v>0</v>
      </c>
      <c r="E662" s="84">
        <f t="shared" si="30"/>
        <v>0</v>
      </c>
      <c r="F662" s="85">
        <f>Invoice!G665</f>
        <v>0</v>
      </c>
      <c r="G662" s="86">
        <f t="shared" si="31"/>
        <v>0</v>
      </c>
    </row>
    <row r="663" spans="1:7" s="83" customFormat="1" hidden="1">
      <c r="A663" s="99" t="str">
        <f>Invoice!F666</f>
        <v>Exchange rate :</v>
      </c>
      <c r="B663" s="78">
        <f>Invoice!C666</f>
        <v>0</v>
      </c>
      <c r="C663" s="79">
        <f>Invoice!B666</f>
        <v>0</v>
      </c>
      <c r="D663" s="84">
        <f t="shared" si="29"/>
        <v>0</v>
      </c>
      <c r="E663" s="84">
        <f t="shared" si="30"/>
        <v>0</v>
      </c>
      <c r="F663" s="85">
        <f>Invoice!G666</f>
        <v>0</v>
      </c>
      <c r="G663" s="86">
        <f t="shared" si="31"/>
        <v>0</v>
      </c>
    </row>
    <row r="664" spans="1:7" s="83" customFormat="1" hidden="1">
      <c r="A664" s="99" t="str">
        <f>Invoice!F667</f>
        <v>Exchange rate :</v>
      </c>
      <c r="B664" s="78">
        <f>Invoice!C667</f>
        <v>0</v>
      </c>
      <c r="C664" s="79">
        <f>Invoice!B667</f>
        <v>0</v>
      </c>
      <c r="D664" s="84">
        <f t="shared" si="29"/>
        <v>0</v>
      </c>
      <c r="E664" s="84">
        <f t="shared" si="30"/>
        <v>0</v>
      </c>
      <c r="F664" s="85">
        <f>Invoice!G667</f>
        <v>0</v>
      </c>
      <c r="G664" s="86">
        <f t="shared" si="31"/>
        <v>0</v>
      </c>
    </row>
    <row r="665" spans="1:7" s="83" customFormat="1" hidden="1">
      <c r="A665" s="99" t="str">
        <f>Invoice!F668</f>
        <v>Exchange rate :</v>
      </c>
      <c r="B665" s="78">
        <f>Invoice!C668</f>
        <v>0</v>
      </c>
      <c r="C665" s="79">
        <f>Invoice!B668</f>
        <v>0</v>
      </c>
      <c r="D665" s="84">
        <f t="shared" si="29"/>
        <v>0</v>
      </c>
      <c r="E665" s="84">
        <f t="shared" si="30"/>
        <v>0</v>
      </c>
      <c r="F665" s="85">
        <f>Invoice!G668</f>
        <v>0</v>
      </c>
      <c r="G665" s="86">
        <f t="shared" si="31"/>
        <v>0</v>
      </c>
    </row>
    <row r="666" spans="1:7" s="83" customFormat="1" hidden="1">
      <c r="A666" s="99" t="str">
        <f>Invoice!F669</f>
        <v>Exchange rate :</v>
      </c>
      <c r="B666" s="78">
        <f>Invoice!C669</f>
        <v>0</v>
      </c>
      <c r="C666" s="79">
        <f>Invoice!B669</f>
        <v>0</v>
      </c>
      <c r="D666" s="84">
        <f t="shared" si="29"/>
        <v>0</v>
      </c>
      <c r="E666" s="84">
        <f t="shared" si="30"/>
        <v>0</v>
      </c>
      <c r="F666" s="85">
        <f>Invoice!G669</f>
        <v>0</v>
      </c>
      <c r="G666" s="86">
        <f t="shared" si="31"/>
        <v>0</v>
      </c>
    </row>
    <row r="667" spans="1:7" s="83" customFormat="1" hidden="1">
      <c r="A667" s="99" t="str">
        <f>Invoice!F670</f>
        <v>Exchange rate :</v>
      </c>
      <c r="B667" s="78">
        <f>Invoice!C670</f>
        <v>0</v>
      </c>
      <c r="C667" s="79">
        <f>Invoice!B670</f>
        <v>0</v>
      </c>
      <c r="D667" s="84">
        <f t="shared" si="29"/>
        <v>0</v>
      </c>
      <c r="E667" s="84">
        <f t="shared" si="30"/>
        <v>0</v>
      </c>
      <c r="F667" s="85">
        <f>Invoice!G670</f>
        <v>0</v>
      </c>
      <c r="G667" s="86">
        <f t="shared" si="31"/>
        <v>0</v>
      </c>
    </row>
    <row r="668" spans="1:7" s="83" customFormat="1" hidden="1">
      <c r="A668" s="99" t="str">
        <f>Invoice!F671</f>
        <v>Exchange rate :</v>
      </c>
      <c r="B668" s="78">
        <f>Invoice!C671</f>
        <v>0</v>
      </c>
      <c r="C668" s="79">
        <f>Invoice!B671</f>
        <v>0</v>
      </c>
      <c r="D668" s="84">
        <f t="shared" si="29"/>
        <v>0</v>
      </c>
      <c r="E668" s="84">
        <f t="shared" si="30"/>
        <v>0</v>
      </c>
      <c r="F668" s="85">
        <f>Invoice!G671</f>
        <v>0</v>
      </c>
      <c r="G668" s="86">
        <f t="shared" si="31"/>
        <v>0</v>
      </c>
    </row>
    <row r="669" spans="1:7" s="83" customFormat="1" hidden="1">
      <c r="A669" s="99" t="str">
        <f>Invoice!F672</f>
        <v>Exchange rate :</v>
      </c>
      <c r="B669" s="78">
        <f>Invoice!C672</f>
        <v>0</v>
      </c>
      <c r="C669" s="79">
        <f>Invoice!B672</f>
        <v>0</v>
      </c>
      <c r="D669" s="84">
        <f t="shared" si="29"/>
        <v>0</v>
      </c>
      <c r="E669" s="84">
        <f t="shared" si="30"/>
        <v>0</v>
      </c>
      <c r="F669" s="85">
        <f>Invoice!G672</f>
        <v>0</v>
      </c>
      <c r="G669" s="86">
        <f t="shared" si="31"/>
        <v>0</v>
      </c>
    </row>
    <row r="670" spans="1:7" s="83" customFormat="1" hidden="1">
      <c r="A670" s="99" t="str">
        <f>Invoice!F673</f>
        <v>Exchange rate :</v>
      </c>
      <c r="B670" s="78">
        <f>Invoice!C673</f>
        <v>0</v>
      </c>
      <c r="C670" s="79">
        <f>Invoice!B673</f>
        <v>0</v>
      </c>
      <c r="D670" s="84">
        <f t="shared" si="29"/>
        <v>0</v>
      </c>
      <c r="E670" s="84">
        <f t="shared" si="30"/>
        <v>0</v>
      </c>
      <c r="F670" s="85">
        <f>Invoice!G673</f>
        <v>0</v>
      </c>
      <c r="G670" s="86">
        <f t="shared" si="31"/>
        <v>0</v>
      </c>
    </row>
    <row r="671" spans="1:7" s="83" customFormat="1" hidden="1">
      <c r="A671" s="99" t="str">
        <f>Invoice!F674</f>
        <v>Exchange rate :</v>
      </c>
      <c r="B671" s="78">
        <f>Invoice!C674</f>
        <v>0</v>
      </c>
      <c r="C671" s="79">
        <f>Invoice!B674</f>
        <v>0</v>
      </c>
      <c r="D671" s="84">
        <f t="shared" si="29"/>
        <v>0</v>
      </c>
      <c r="E671" s="84">
        <f t="shared" si="30"/>
        <v>0</v>
      </c>
      <c r="F671" s="85">
        <f>Invoice!G674</f>
        <v>0</v>
      </c>
      <c r="G671" s="86">
        <f t="shared" si="31"/>
        <v>0</v>
      </c>
    </row>
    <row r="672" spans="1:7" s="83" customFormat="1" hidden="1">
      <c r="A672" s="99" t="str">
        <f>Invoice!F675</f>
        <v>Exchange rate :</v>
      </c>
      <c r="B672" s="78">
        <f>Invoice!C675</f>
        <v>0</v>
      </c>
      <c r="C672" s="79">
        <f>Invoice!B675</f>
        <v>0</v>
      </c>
      <c r="D672" s="84">
        <f t="shared" si="29"/>
        <v>0</v>
      </c>
      <c r="E672" s="84">
        <f t="shared" si="30"/>
        <v>0</v>
      </c>
      <c r="F672" s="85">
        <f>Invoice!G675</f>
        <v>0</v>
      </c>
      <c r="G672" s="86">
        <f t="shared" si="31"/>
        <v>0</v>
      </c>
    </row>
    <row r="673" spans="1:7" s="83" customFormat="1" hidden="1">
      <c r="A673" s="99" t="str">
        <f>Invoice!F676</f>
        <v>Exchange rate :</v>
      </c>
      <c r="B673" s="78">
        <f>Invoice!C676</f>
        <v>0</v>
      </c>
      <c r="C673" s="79">
        <f>Invoice!B676</f>
        <v>0</v>
      </c>
      <c r="D673" s="84">
        <f t="shared" si="29"/>
        <v>0</v>
      </c>
      <c r="E673" s="84">
        <f t="shared" si="30"/>
        <v>0</v>
      </c>
      <c r="F673" s="85">
        <f>Invoice!G676</f>
        <v>0</v>
      </c>
      <c r="G673" s="86">
        <f t="shared" si="31"/>
        <v>0</v>
      </c>
    </row>
    <row r="674" spans="1:7" s="83" customFormat="1" hidden="1">
      <c r="A674" s="99" t="str">
        <f>Invoice!F677</f>
        <v>Exchange rate :</v>
      </c>
      <c r="B674" s="78">
        <f>Invoice!C677</f>
        <v>0</v>
      </c>
      <c r="C674" s="79">
        <f>Invoice!B677</f>
        <v>0</v>
      </c>
      <c r="D674" s="84">
        <f t="shared" si="29"/>
        <v>0</v>
      </c>
      <c r="E674" s="84">
        <f t="shared" si="30"/>
        <v>0</v>
      </c>
      <c r="F674" s="85">
        <f>Invoice!G677</f>
        <v>0</v>
      </c>
      <c r="G674" s="86">
        <f t="shared" si="31"/>
        <v>0</v>
      </c>
    </row>
    <row r="675" spans="1:7" s="83" customFormat="1" hidden="1">
      <c r="A675" s="99" t="str">
        <f>Invoice!F678</f>
        <v>Exchange rate :</v>
      </c>
      <c r="B675" s="78">
        <f>Invoice!C678</f>
        <v>0</v>
      </c>
      <c r="C675" s="79">
        <f>Invoice!B678</f>
        <v>0</v>
      </c>
      <c r="D675" s="84">
        <f t="shared" si="29"/>
        <v>0</v>
      </c>
      <c r="E675" s="84">
        <f t="shared" si="30"/>
        <v>0</v>
      </c>
      <c r="F675" s="85">
        <f>Invoice!G678</f>
        <v>0</v>
      </c>
      <c r="G675" s="86">
        <f t="shared" si="31"/>
        <v>0</v>
      </c>
    </row>
    <row r="676" spans="1:7" s="83" customFormat="1" hidden="1">
      <c r="A676" s="99" t="str">
        <f>Invoice!F679</f>
        <v>Exchange rate :</v>
      </c>
      <c r="B676" s="78">
        <f>Invoice!C679</f>
        <v>0</v>
      </c>
      <c r="C676" s="79">
        <f>Invoice!B679</f>
        <v>0</v>
      </c>
      <c r="D676" s="84">
        <f t="shared" si="29"/>
        <v>0</v>
      </c>
      <c r="E676" s="84">
        <f t="shared" si="30"/>
        <v>0</v>
      </c>
      <c r="F676" s="85">
        <f>Invoice!G679</f>
        <v>0</v>
      </c>
      <c r="G676" s="86">
        <f t="shared" si="31"/>
        <v>0</v>
      </c>
    </row>
    <row r="677" spans="1:7" s="83" customFormat="1" hidden="1">
      <c r="A677" s="99" t="str">
        <f>Invoice!F680</f>
        <v>Exchange rate :</v>
      </c>
      <c r="B677" s="78">
        <f>Invoice!C680</f>
        <v>0</v>
      </c>
      <c r="C677" s="79">
        <f>Invoice!B680</f>
        <v>0</v>
      </c>
      <c r="D677" s="84">
        <f t="shared" si="29"/>
        <v>0</v>
      </c>
      <c r="E677" s="84">
        <f t="shared" si="30"/>
        <v>0</v>
      </c>
      <c r="F677" s="85">
        <f>Invoice!G680</f>
        <v>0</v>
      </c>
      <c r="G677" s="86">
        <f t="shared" si="31"/>
        <v>0</v>
      </c>
    </row>
    <row r="678" spans="1:7" s="83" customFormat="1" hidden="1">
      <c r="A678" s="99" t="str">
        <f>Invoice!F681</f>
        <v>Exchange rate :</v>
      </c>
      <c r="B678" s="78">
        <f>Invoice!C681</f>
        <v>0</v>
      </c>
      <c r="C678" s="79">
        <f>Invoice!B681</f>
        <v>0</v>
      </c>
      <c r="D678" s="84">
        <f t="shared" si="29"/>
        <v>0</v>
      </c>
      <c r="E678" s="84">
        <f t="shared" si="30"/>
        <v>0</v>
      </c>
      <c r="F678" s="85">
        <f>Invoice!G681</f>
        <v>0</v>
      </c>
      <c r="G678" s="86">
        <f t="shared" si="31"/>
        <v>0</v>
      </c>
    </row>
    <row r="679" spans="1:7" s="83" customFormat="1" hidden="1">
      <c r="A679" s="99" t="str">
        <f>Invoice!F682</f>
        <v>Exchange rate :</v>
      </c>
      <c r="B679" s="78">
        <f>Invoice!C682</f>
        <v>0</v>
      </c>
      <c r="C679" s="79">
        <f>Invoice!B682</f>
        <v>0</v>
      </c>
      <c r="D679" s="84">
        <f t="shared" si="29"/>
        <v>0</v>
      </c>
      <c r="E679" s="84">
        <f t="shared" si="30"/>
        <v>0</v>
      </c>
      <c r="F679" s="85">
        <f>Invoice!G682</f>
        <v>0</v>
      </c>
      <c r="G679" s="86">
        <f t="shared" si="31"/>
        <v>0</v>
      </c>
    </row>
    <row r="680" spans="1:7" s="83" customFormat="1" hidden="1">
      <c r="A680" s="99" t="str">
        <f>Invoice!F683</f>
        <v>Exchange rate :</v>
      </c>
      <c r="B680" s="78">
        <f>Invoice!C683</f>
        <v>0</v>
      </c>
      <c r="C680" s="79">
        <f>Invoice!B683</f>
        <v>0</v>
      </c>
      <c r="D680" s="84">
        <f t="shared" si="29"/>
        <v>0</v>
      </c>
      <c r="E680" s="84">
        <f t="shared" si="30"/>
        <v>0</v>
      </c>
      <c r="F680" s="85">
        <f>Invoice!G683</f>
        <v>0</v>
      </c>
      <c r="G680" s="86">
        <f t="shared" si="31"/>
        <v>0</v>
      </c>
    </row>
    <row r="681" spans="1:7" s="83" customFormat="1" hidden="1">
      <c r="A681" s="99" t="str">
        <f>Invoice!F684</f>
        <v>Exchange rate :</v>
      </c>
      <c r="B681" s="78">
        <f>Invoice!C684</f>
        <v>0</v>
      </c>
      <c r="C681" s="79">
        <f>Invoice!B684</f>
        <v>0</v>
      </c>
      <c r="D681" s="84">
        <f t="shared" si="29"/>
        <v>0</v>
      </c>
      <c r="E681" s="84">
        <f t="shared" si="30"/>
        <v>0</v>
      </c>
      <c r="F681" s="85">
        <f>Invoice!G684</f>
        <v>0</v>
      </c>
      <c r="G681" s="86">
        <f t="shared" si="31"/>
        <v>0</v>
      </c>
    </row>
    <row r="682" spans="1:7" s="83" customFormat="1" hidden="1">
      <c r="A682" s="99" t="str">
        <f>Invoice!F685</f>
        <v>Exchange rate :</v>
      </c>
      <c r="B682" s="78">
        <f>Invoice!C685</f>
        <v>0</v>
      </c>
      <c r="C682" s="79">
        <f>Invoice!B685</f>
        <v>0</v>
      </c>
      <c r="D682" s="84">
        <f t="shared" si="29"/>
        <v>0</v>
      </c>
      <c r="E682" s="84">
        <f t="shared" si="30"/>
        <v>0</v>
      </c>
      <c r="F682" s="85">
        <f>Invoice!G685</f>
        <v>0</v>
      </c>
      <c r="G682" s="86">
        <f t="shared" si="31"/>
        <v>0</v>
      </c>
    </row>
    <row r="683" spans="1:7" s="83" customFormat="1" hidden="1">
      <c r="A683" s="99" t="str">
        <f>Invoice!F686</f>
        <v>Exchange rate :</v>
      </c>
      <c r="B683" s="78">
        <f>Invoice!C686</f>
        <v>0</v>
      </c>
      <c r="C683" s="79">
        <f>Invoice!B686</f>
        <v>0</v>
      </c>
      <c r="D683" s="84">
        <f t="shared" si="29"/>
        <v>0</v>
      </c>
      <c r="E683" s="84">
        <f t="shared" si="30"/>
        <v>0</v>
      </c>
      <c r="F683" s="85">
        <f>Invoice!G686</f>
        <v>0</v>
      </c>
      <c r="G683" s="86">
        <f t="shared" si="31"/>
        <v>0</v>
      </c>
    </row>
    <row r="684" spans="1:7" s="83" customFormat="1" hidden="1">
      <c r="A684" s="99" t="str">
        <f>Invoice!F687</f>
        <v>Exchange rate :</v>
      </c>
      <c r="B684" s="78">
        <f>Invoice!C687</f>
        <v>0</v>
      </c>
      <c r="C684" s="79">
        <f>Invoice!B687</f>
        <v>0</v>
      </c>
      <c r="D684" s="84">
        <f t="shared" si="29"/>
        <v>0</v>
      </c>
      <c r="E684" s="84">
        <f t="shared" si="30"/>
        <v>0</v>
      </c>
      <c r="F684" s="85">
        <f>Invoice!G687</f>
        <v>0</v>
      </c>
      <c r="G684" s="86">
        <f t="shared" si="31"/>
        <v>0</v>
      </c>
    </row>
    <row r="685" spans="1:7" s="83" customFormat="1" hidden="1">
      <c r="A685" s="99" t="str">
        <f>Invoice!F688</f>
        <v>Exchange rate :</v>
      </c>
      <c r="B685" s="78">
        <f>Invoice!C688</f>
        <v>0</v>
      </c>
      <c r="C685" s="79">
        <f>Invoice!B688</f>
        <v>0</v>
      </c>
      <c r="D685" s="84">
        <f t="shared" si="29"/>
        <v>0</v>
      </c>
      <c r="E685" s="84">
        <f t="shared" si="30"/>
        <v>0</v>
      </c>
      <c r="F685" s="85">
        <f>Invoice!G688</f>
        <v>0</v>
      </c>
      <c r="G685" s="86">
        <f t="shared" si="31"/>
        <v>0</v>
      </c>
    </row>
    <row r="686" spans="1:7" s="83" customFormat="1" hidden="1">
      <c r="A686" s="99" t="str">
        <f>Invoice!F689</f>
        <v>Exchange rate :</v>
      </c>
      <c r="B686" s="78">
        <f>Invoice!C689</f>
        <v>0</v>
      </c>
      <c r="C686" s="79">
        <f>Invoice!B689</f>
        <v>0</v>
      </c>
      <c r="D686" s="84">
        <f t="shared" si="29"/>
        <v>0</v>
      </c>
      <c r="E686" s="84">
        <f t="shared" si="30"/>
        <v>0</v>
      </c>
      <c r="F686" s="85">
        <f>Invoice!G689</f>
        <v>0</v>
      </c>
      <c r="G686" s="86">
        <f t="shared" si="31"/>
        <v>0</v>
      </c>
    </row>
    <row r="687" spans="1:7" s="83" customFormat="1" hidden="1">
      <c r="A687" s="99" t="str">
        <f>Invoice!F690</f>
        <v>Exchange rate :</v>
      </c>
      <c r="B687" s="78">
        <f>Invoice!C690</f>
        <v>0</v>
      </c>
      <c r="C687" s="79">
        <f>Invoice!B690</f>
        <v>0</v>
      </c>
      <c r="D687" s="84">
        <f t="shared" si="29"/>
        <v>0</v>
      </c>
      <c r="E687" s="84">
        <f t="shared" si="30"/>
        <v>0</v>
      </c>
      <c r="F687" s="85">
        <f>Invoice!G690</f>
        <v>0</v>
      </c>
      <c r="G687" s="86">
        <f t="shared" si="31"/>
        <v>0</v>
      </c>
    </row>
    <row r="688" spans="1:7" s="83" customFormat="1" hidden="1">
      <c r="A688" s="99" t="str">
        <f>Invoice!F691</f>
        <v>Exchange rate :</v>
      </c>
      <c r="B688" s="78">
        <f>Invoice!C691</f>
        <v>0</v>
      </c>
      <c r="C688" s="79">
        <f>Invoice!B691</f>
        <v>0</v>
      </c>
      <c r="D688" s="84">
        <f t="shared" si="29"/>
        <v>0</v>
      </c>
      <c r="E688" s="84">
        <f t="shared" si="30"/>
        <v>0</v>
      </c>
      <c r="F688" s="85">
        <f>Invoice!G691</f>
        <v>0</v>
      </c>
      <c r="G688" s="86">
        <f t="shared" si="31"/>
        <v>0</v>
      </c>
    </row>
    <row r="689" spans="1:7" s="83" customFormat="1" hidden="1">
      <c r="A689" s="99" t="str">
        <f>Invoice!F692</f>
        <v>Exchange rate :</v>
      </c>
      <c r="B689" s="78">
        <f>Invoice!C692</f>
        <v>0</v>
      </c>
      <c r="C689" s="79">
        <f>Invoice!B692</f>
        <v>0</v>
      </c>
      <c r="D689" s="84">
        <f t="shared" si="29"/>
        <v>0</v>
      </c>
      <c r="E689" s="84">
        <f t="shared" si="30"/>
        <v>0</v>
      </c>
      <c r="F689" s="85">
        <f>Invoice!G692</f>
        <v>0</v>
      </c>
      <c r="G689" s="86">
        <f t="shared" si="31"/>
        <v>0</v>
      </c>
    </row>
    <row r="690" spans="1:7" s="83" customFormat="1" hidden="1">
      <c r="A690" s="99" t="str">
        <f>Invoice!F693</f>
        <v>Exchange rate :</v>
      </c>
      <c r="B690" s="78">
        <f>Invoice!C693</f>
        <v>0</v>
      </c>
      <c r="C690" s="79">
        <f>Invoice!B693</f>
        <v>0</v>
      </c>
      <c r="D690" s="84">
        <f t="shared" si="29"/>
        <v>0</v>
      </c>
      <c r="E690" s="84">
        <f t="shared" si="30"/>
        <v>0</v>
      </c>
      <c r="F690" s="85">
        <f>Invoice!G693</f>
        <v>0</v>
      </c>
      <c r="G690" s="86">
        <f t="shared" si="31"/>
        <v>0</v>
      </c>
    </row>
    <row r="691" spans="1:7" s="83" customFormat="1" hidden="1">
      <c r="A691" s="99" t="str">
        <f>Invoice!F694</f>
        <v>Exchange rate :</v>
      </c>
      <c r="B691" s="78">
        <f>Invoice!C694</f>
        <v>0</v>
      </c>
      <c r="C691" s="79">
        <f>Invoice!B694</f>
        <v>0</v>
      </c>
      <c r="D691" s="84">
        <f t="shared" si="29"/>
        <v>0</v>
      </c>
      <c r="E691" s="84">
        <f t="shared" si="30"/>
        <v>0</v>
      </c>
      <c r="F691" s="85">
        <f>Invoice!G694</f>
        <v>0</v>
      </c>
      <c r="G691" s="86">
        <f t="shared" si="31"/>
        <v>0</v>
      </c>
    </row>
    <row r="692" spans="1:7" s="83" customFormat="1" hidden="1">
      <c r="A692" s="99" t="str">
        <f>Invoice!F695</f>
        <v>Exchange rate :</v>
      </c>
      <c r="B692" s="78">
        <f>Invoice!C695</f>
        <v>0</v>
      </c>
      <c r="C692" s="79">
        <f>Invoice!B695</f>
        <v>0</v>
      </c>
      <c r="D692" s="84">
        <f t="shared" si="29"/>
        <v>0</v>
      </c>
      <c r="E692" s="84">
        <f t="shared" si="30"/>
        <v>0</v>
      </c>
      <c r="F692" s="85">
        <f>Invoice!G695</f>
        <v>0</v>
      </c>
      <c r="G692" s="86">
        <f t="shared" si="31"/>
        <v>0</v>
      </c>
    </row>
    <row r="693" spans="1:7" s="83" customFormat="1" hidden="1">
      <c r="A693" s="99" t="str">
        <f>Invoice!F696</f>
        <v>Exchange rate :</v>
      </c>
      <c r="B693" s="78">
        <f>Invoice!C696</f>
        <v>0</v>
      </c>
      <c r="C693" s="79">
        <f>Invoice!B696</f>
        <v>0</v>
      </c>
      <c r="D693" s="84">
        <f t="shared" si="29"/>
        <v>0</v>
      </c>
      <c r="E693" s="84">
        <f t="shared" si="30"/>
        <v>0</v>
      </c>
      <c r="F693" s="85">
        <f>Invoice!G696</f>
        <v>0</v>
      </c>
      <c r="G693" s="86">
        <f t="shared" si="31"/>
        <v>0</v>
      </c>
    </row>
    <row r="694" spans="1:7" s="83" customFormat="1" hidden="1">
      <c r="A694" s="99" t="str">
        <f>Invoice!F697</f>
        <v>Exchange rate :</v>
      </c>
      <c r="B694" s="78">
        <f>Invoice!C697</f>
        <v>0</v>
      </c>
      <c r="C694" s="79">
        <f>Invoice!B697</f>
        <v>0</v>
      </c>
      <c r="D694" s="84">
        <f t="shared" si="29"/>
        <v>0</v>
      </c>
      <c r="E694" s="84">
        <f t="shared" si="30"/>
        <v>0</v>
      </c>
      <c r="F694" s="85">
        <f>Invoice!G697</f>
        <v>0</v>
      </c>
      <c r="G694" s="86">
        <f t="shared" si="31"/>
        <v>0</v>
      </c>
    </row>
    <row r="695" spans="1:7" s="83" customFormat="1" hidden="1">
      <c r="A695" s="99" t="str">
        <f>Invoice!F698</f>
        <v>Exchange rate :</v>
      </c>
      <c r="B695" s="78">
        <f>Invoice!C698</f>
        <v>0</v>
      </c>
      <c r="C695" s="79">
        <f>Invoice!B698</f>
        <v>0</v>
      </c>
      <c r="D695" s="84">
        <f t="shared" si="29"/>
        <v>0</v>
      </c>
      <c r="E695" s="84">
        <f t="shared" si="30"/>
        <v>0</v>
      </c>
      <c r="F695" s="85">
        <f>Invoice!G698</f>
        <v>0</v>
      </c>
      <c r="G695" s="86">
        <f t="shared" si="31"/>
        <v>0</v>
      </c>
    </row>
    <row r="696" spans="1:7" s="83" customFormat="1" hidden="1">
      <c r="A696" s="99" t="str">
        <f>Invoice!F699</f>
        <v>Exchange rate :</v>
      </c>
      <c r="B696" s="78">
        <f>Invoice!C699</f>
        <v>0</v>
      </c>
      <c r="C696" s="79">
        <f>Invoice!B699</f>
        <v>0</v>
      </c>
      <c r="D696" s="84">
        <f t="shared" si="29"/>
        <v>0</v>
      </c>
      <c r="E696" s="84">
        <f t="shared" si="30"/>
        <v>0</v>
      </c>
      <c r="F696" s="85">
        <f>Invoice!G699</f>
        <v>0</v>
      </c>
      <c r="G696" s="86">
        <f t="shared" si="31"/>
        <v>0</v>
      </c>
    </row>
    <row r="697" spans="1:7" s="83" customFormat="1" hidden="1">
      <c r="A697" s="99" t="str">
        <f>Invoice!F700</f>
        <v>Exchange rate :</v>
      </c>
      <c r="B697" s="78">
        <f>Invoice!C700</f>
        <v>0</v>
      </c>
      <c r="C697" s="79">
        <f>Invoice!B700</f>
        <v>0</v>
      </c>
      <c r="D697" s="84">
        <f t="shared" si="29"/>
        <v>0</v>
      </c>
      <c r="E697" s="84">
        <f t="shared" si="30"/>
        <v>0</v>
      </c>
      <c r="F697" s="85">
        <f>Invoice!G700</f>
        <v>0</v>
      </c>
      <c r="G697" s="86">
        <f t="shared" si="31"/>
        <v>0</v>
      </c>
    </row>
    <row r="698" spans="1:7" s="83" customFormat="1" hidden="1">
      <c r="A698" s="99" t="str">
        <f>Invoice!F701</f>
        <v>Exchange rate :</v>
      </c>
      <c r="B698" s="78">
        <f>Invoice!C701</f>
        <v>0</v>
      </c>
      <c r="C698" s="79">
        <f>Invoice!B701</f>
        <v>0</v>
      </c>
      <c r="D698" s="84">
        <f t="shared" si="29"/>
        <v>0</v>
      </c>
      <c r="E698" s="84">
        <f t="shared" si="30"/>
        <v>0</v>
      </c>
      <c r="F698" s="85">
        <f>Invoice!G701</f>
        <v>0</v>
      </c>
      <c r="G698" s="86">
        <f t="shared" si="31"/>
        <v>0</v>
      </c>
    </row>
    <row r="699" spans="1:7" s="83" customFormat="1" hidden="1">
      <c r="A699" s="99" t="str">
        <f>Invoice!F702</f>
        <v>Exchange rate :</v>
      </c>
      <c r="B699" s="78">
        <f>Invoice!C702</f>
        <v>0</v>
      </c>
      <c r="C699" s="79">
        <f>Invoice!B702</f>
        <v>0</v>
      </c>
      <c r="D699" s="84">
        <f t="shared" si="29"/>
        <v>0</v>
      </c>
      <c r="E699" s="84">
        <f t="shared" si="30"/>
        <v>0</v>
      </c>
      <c r="F699" s="85">
        <f>Invoice!G702</f>
        <v>0</v>
      </c>
      <c r="G699" s="86">
        <f t="shared" si="31"/>
        <v>0</v>
      </c>
    </row>
    <row r="700" spans="1:7" s="83" customFormat="1" hidden="1">
      <c r="A700" s="99" t="str">
        <f>Invoice!F703</f>
        <v>Exchange rate :</v>
      </c>
      <c r="B700" s="78">
        <f>Invoice!C703</f>
        <v>0</v>
      </c>
      <c r="C700" s="79">
        <f>Invoice!B703</f>
        <v>0</v>
      </c>
      <c r="D700" s="84">
        <f t="shared" si="29"/>
        <v>0</v>
      </c>
      <c r="E700" s="84">
        <f t="shared" si="30"/>
        <v>0</v>
      </c>
      <c r="F700" s="85">
        <f>Invoice!G703</f>
        <v>0</v>
      </c>
      <c r="G700" s="86">
        <f t="shared" si="31"/>
        <v>0</v>
      </c>
    </row>
    <row r="701" spans="1:7" s="83" customFormat="1" hidden="1">
      <c r="A701" s="99" t="str">
        <f>Invoice!F704</f>
        <v>Exchange rate :</v>
      </c>
      <c r="B701" s="78">
        <f>Invoice!C704</f>
        <v>0</v>
      </c>
      <c r="C701" s="79">
        <f>Invoice!B704</f>
        <v>0</v>
      </c>
      <c r="D701" s="84">
        <f t="shared" si="29"/>
        <v>0</v>
      </c>
      <c r="E701" s="84">
        <f t="shared" si="30"/>
        <v>0</v>
      </c>
      <c r="F701" s="85">
        <f>Invoice!G704</f>
        <v>0</v>
      </c>
      <c r="G701" s="86">
        <f t="shared" si="31"/>
        <v>0</v>
      </c>
    </row>
    <row r="702" spans="1:7" s="83" customFormat="1" hidden="1">
      <c r="A702" s="99" t="str">
        <f>Invoice!F705</f>
        <v>Exchange rate :</v>
      </c>
      <c r="B702" s="78">
        <f>Invoice!C705</f>
        <v>0</v>
      </c>
      <c r="C702" s="79">
        <f>Invoice!B705</f>
        <v>0</v>
      </c>
      <c r="D702" s="84">
        <f t="shared" si="29"/>
        <v>0</v>
      </c>
      <c r="E702" s="84">
        <f t="shared" si="30"/>
        <v>0</v>
      </c>
      <c r="F702" s="85">
        <f>Invoice!G705</f>
        <v>0</v>
      </c>
      <c r="G702" s="86">
        <f t="shared" si="31"/>
        <v>0</v>
      </c>
    </row>
    <row r="703" spans="1:7" s="83" customFormat="1" hidden="1">
      <c r="A703" s="99" t="str">
        <f>Invoice!F706</f>
        <v>Exchange rate :</v>
      </c>
      <c r="B703" s="78">
        <f>Invoice!C706</f>
        <v>0</v>
      </c>
      <c r="C703" s="79">
        <f>Invoice!B706</f>
        <v>0</v>
      </c>
      <c r="D703" s="84">
        <f t="shared" si="29"/>
        <v>0</v>
      </c>
      <c r="E703" s="84">
        <f t="shared" si="30"/>
        <v>0</v>
      </c>
      <c r="F703" s="85">
        <f>Invoice!G706</f>
        <v>0</v>
      </c>
      <c r="G703" s="86">
        <f t="shared" si="31"/>
        <v>0</v>
      </c>
    </row>
    <row r="704" spans="1:7" s="83" customFormat="1" hidden="1">
      <c r="A704" s="99" t="str">
        <f>Invoice!F707</f>
        <v>Exchange rate :</v>
      </c>
      <c r="B704" s="78">
        <f>Invoice!C707</f>
        <v>0</v>
      </c>
      <c r="C704" s="79">
        <f>Invoice!B707</f>
        <v>0</v>
      </c>
      <c r="D704" s="84">
        <f t="shared" si="29"/>
        <v>0</v>
      </c>
      <c r="E704" s="84">
        <f t="shared" si="30"/>
        <v>0</v>
      </c>
      <c r="F704" s="85">
        <f>Invoice!G707</f>
        <v>0</v>
      </c>
      <c r="G704" s="86">
        <f t="shared" si="31"/>
        <v>0</v>
      </c>
    </row>
    <row r="705" spans="1:7" s="83" customFormat="1" hidden="1">
      <c r="A705" s="99" t="str">
        <f>Invoice!F708</f>
        <v>Exchange rate :</v>
      </c>
      <c r="B705" s="78">
        <f>Invoice!C708</f>
        <v>0</v>
      </c>
      <c r="C705" s="79">
        <f>Invoice!B708</f>
        <v>0</v>
      </c>
      <c r="D705" s="84">
        <f t="shared" ref="D705:D768" si="32">F705/$D$14</f>
        <v>0</v>
      </c>
      <c r="E705" s="84">
        <f t="shared" ref="E705:E768" si="33">G705/$D$14</f>
        <v>0</v>
      </c>
      <c r="F705" s="85">
        <f>Invoice!G708</f>
        <v>0</v>
      </c>
      <c r="G705" s="86">
        <f t="shared" ref="G705:G768" si="34">C705*F705</f>
        <v>0</v>
      </c>
    </row>
    <row r="706" spans="1:7" s="83" customFormat="1" hidden="1">
      <c r="A706" s="99" t="str">
        <f>Invoice!F709</f>
        <v>Exchange rate :</v>
      </c>
      <c r="B706" s="78">
        <f>Invoice!C709</f>
        <v>0</v>
      </c>
      <c r="C706" s="79">
        <f>Invoice!B709</f>
        <v>0</v>
      </c>
      <c r="D706" s="84">
        <f t="shared" si="32"/>
        <v>0</v>
      </c>
      <c r="E706" s="84">
        <f t="shared" si="33"/>
        <v>0</v>
      </c>
      <c r="F706" s="85">
        <f>Invoice!G709</f>
        <v>0</v>
      </c>
      <c r="G706" s="86">
        <f t="shared" si="34"/>
        <v>0</v>
      </c>
    </row>
    <row r="707" spans="1:7" s="83" customFormat="1" hidden="1">
      <c r="A707" s="99" t="str">
        <f>Invoice!F710</f>
        <v>Exchange rate :</v>
      </c>
      <c r="B707" s="78">
        <f>Invoice!C710</f>
        <v>0</v>
      </c>
      <c r="C707" s="79">
        <f>Invoice!B710</f>
        <v>0</v>
      </c>
      <c r="D707" s="84">
        <f t="shared" si="32"/>
        <v>0</v>
      </c>
      <c r="E707" s="84">
        <f t="shared" si="33"/>
        <v>0</v>
      </c>
      <c r="F707" s="85">
        <f>Invoice!G710</f>
        <v>0</v>
      </c>
      <c r="G707" s="86">
        <f t="shared" si="34"/>
        <v>0</v>
      </c>
    </row>
    <row r="708" spans="1:7" s="83" customFormat="1" hidden="1">
      <c r="A708" s="99" t="str">
        <f>Invoice!F711</f>
        <v>Exchange rate :</v>
      </c>
      <c r="B708" s="78">
        <f>Invoice!C711</f>
        <v>0</v>
      </c>
      <c r="C708" s="79">
        <f>Invoice!B711</f>
        <v>0</v>
      </c>
      <c r="D708" s="84">
        <f t="shared" si="32"/>
        <v>0</v>
      </c>
      <c r="E708" s="84">
        <f t="shared" si="33"/>
        <v>0</v>
      </c>
      <c r="F708" s="85">
        <f>Invoice!G711</f>
        <v>0</v>
      </c>
      <c r="G708" s="86">
        <f t="shared" si="34"/>
        <v>0</v>
      </c>
    </row>
    <row r="709" spans="1:7" s="83" customFormat="1" hidden="1">
      <c r="A709" s="99" t="str">
        <f>Invoice!F712</f>
        <v>Exchange rate :</v>
      </c>
      <c r="B709" s="78">
        <f>Invoice!C712</f>
        <v>0</v>
      </c>
      <c r="C709" s="79">
        <f>Invoice!B712</f>
        <v>0</v>
      </c>
      <c r="D709" s="84">
        <f t="shared" si="32"/>
        <v>0</v>
      </c>
      <c r="E709" s="84">
        <f t="shared" si="33"/>
        <v>0</v>
      </c>
      <c r="F709" s="85">
        <f>Invoice!G712</f>
        <v>0</v>
      </c>
      <c r="G709" s="86">
        <f t="shared" si="34"/>
        <v>0</v>
      </c>
    </row>
    <row r="710" spans="1:7" s="83" customFormat="1" hidden="1">
      <c r="A710" s="99" t="str">
        <f>Invoice!F713</f>
        <v>Exchange rate :</v>
      </c>
      <c r="B710" s="78">
        <f>Invoice!C713</f>
        <v>0</v>
      </c>
      <c r="C710" s="79">
        <f>Invoice!B713</f>
        <v>0</v>
      </c>
      <c r="D710" s="84">
        <f t="shared" si="32"/>
        <v>0</v>
      </c>
      <c r="E710" s="84">
        <f t="shared" si="33"/>
        <v>0</v>
      </c>
      <c r="F710" s="85">
        <f>Invoice!G713</f>
        <v>0</v>
      </c>
      <c r="G710" s="86">
        <f t="shared" si="34"/>
        <v>0</v>
      </c>
    </row>
    <row r="711" spans="1:7" s="83" customFormat="1" hidden="1">
      <c r="A711" s="99" t="str">
        <f>Invoice!F714</f>
        <v>Exchange rate :</v>
      </c>
      <c r="B711" s="78">
        <f>Invoice!C714</f>
        <v>0</v>
      </c>
      <c r="C711" s="79">
        <f>Invoice!B714</f>
        <v>0</v>
      </c>
      <c r="D711" s="84">
        <f t="shared" si="32"/>
        <v>0</v>
      </c>
      <c r="E711" s="84">
        <f t="shared" si="33"/>
        <v>0</v>
      </c>
      <c r="F711" s="85">
        <f>Invoice!G714</f>
        <v>0</v>
      </c>
      <c r="G711" s="86">
        <f t="shared" si="34"/>
        <v>0</v>
      </c>
    </row>
    <row r="712" spans="1:7" s="83" customFormat="1" hidden="1">
      <c r="A712" s="99" t="str">
        <f>Invoice!F715</f>
        <v>Exchange rate :</v>
      </c>
      <c r="B712" s="78">
        <f>Invoice!C715</f>
        <v>0</v>
      </c>
      <c r="C712" s="79">
        <f>Invoice!B715</f>
        <v>0</v>
      </c>
      <c r="D712" s="84">
        <f t="shared" si="32"/>
        <v>0</v>
      </c>
      <c r="E712" s="84">
        <f t="shared" si="33"/>
        <v>0</v>
      </c>
      <c r="F712" s="85">
        <f>Invoice!G715</f>
        <v>0</v>
      </c>
      <c r="G712" s="86">
        <f t="shared" si="34"/>
        <v>0</v>
      </c>
    </row>
    <row r="713" spans="1:7" s="83" customFormat="1" hidden="1">
      <c r="A713" s="99" t="str">
        <f>Invoice!F716</f>
        <v>Exchange rate :</v>
      </c>
      <c r="B713" s="78">
        <f>Invoice!C716</f>
        <v>0</v>
      </c>
      <c r="C713" s="79">
        <f>Invoice!B716</f>
        <v>0</v>
      </c>
      <c r="D713" s="84">
        <f t="shared" si="32"/>
        <v>0</v>
      </c>
      <c r="E713" s="84">
        <f t="shared" si="33"/>
        <v>0</v>
      </c>
      <c r="F713" s="85">
        <f>Invoice!G716</f>
        <v>0</v>
      </c>
      <c r="G713" s="86">
        <f t="shared" si="34"/>
        <v>0</v>
      </c>
    </row>
    <row r="714" spans="1:7" s="83" customFormat="1" hidden="1">
      <c r="A714" s="99" t="str">
        <f>Invoice!F717</f>
        <v>Exchange rate :</v>
      </c>
      <c r="B714" s="78">
        <f>Invoice!C717</f>
        <v>0</v>
      </c>
      <c r="C714" s="79">
        <f>Invoice!B717</f>
        <v>0</v>
      </c>
      <c r="D714" s="84">
        <f t="shared" si="32"/>
        <v>0</v>
      </c>
      <c r="E714" s="84">
        <f t="shared" si="33"/>
        <v>0</v>
      </c>
      <c r="F714" s="85">
        <f>Invoice!G717</f>
        <v>0</v>
      </c>
      <c r="G714" s="86">
        <f t="shared" si="34"/>
        <v>0</v>
      </c>
    </row>
    <row r="715" spans="1:7" s="83" customFormat="1" hidden="1">
      <c r="A715" s="99" t="str">
        <f>Invoice!F718</f>
        <v>Exchange rate :</v>
      </c>
      <c r="B715" s="78">
        <f>Invoice!C718</f>
        <v>0</v>
      </c>
      <c r="C715" s="79">
        <f>Invoice!B718</f>
        <v>0</v>
      </c>
      <c r="D715" s="84">
        <f t="shared" si="32"/>
        <v>0</v>
      </c>
      <c r="E715" s="84">
        <f t="shared" si="33"/>
        <v>0</v>
      </c>
      <c r="F715" s="85">
        <f>Invoice!G718</f>
        <v>0</v>
      </c>
      <c r="G715" s="86">
        <f t="shared" si="34"/>
        <v>0</v>
      </c>
    </row>
    <row r="716" spans="1:7" s="83" customFormat="1" hidden="1">
      <c r="A716" s="99" t="str">
        <f>Invoice!F719</f>
        <v>Exchange rate :</v>
      </c>
      <c r="B716" s="78">
        <f>Invoice!C719</f>
        <v>0</v>
      </c>
      <c r="C716" s="79">
        <f>Invoice!B719</f>
        <v>0</v>
      </c>
      <c r="D716" s="84">
        <f t="shared" si="32"/>
        <v>0</v>
      </c>
      <c r="E716" s="84">
        <f t="shared" si="33"/>
        <v>0</v>
      </c>
      <c r="F716" s="85">
        <f>Invoice!G719</f>
        <v>0</v>
      </c>
      <c r="G716" s="86">
        <f t="shared" si="34"/>
        <v>0</v>
      </c>
    </row>
    <row r="717" spans="1:7" s="83" customFormat="1" hidden="1">
      <c r="A717" s="99" t="str">
        <f>Invoice!F720</f>
        <v>Exchange rate :</v>
      </c>
      <c r="B717" s="78">
        <f>Invoice!C720</f>
        <v>0</v>
      </c>
      <c r="C717" s="79">
        <f>Invoice!B720</f>
        <v>0</v>
      </c>
      <c r="D717" s="84">
        <f t="shared" si="32"/>
        <v>0</v>
      </c>
      <c r="E717" s="84">
        <f t="shared" si="33"/>
        <v>0</v>
      </c>
      <c r="F717" s="85">
        <f>Invoice!G720</f>
        <v>0</v>
      </c>
      <c r="G717" s="86">
        <f t="shared" si="34"/>
        <v>0</v>
      </c>
    </row>
    <row r="718" spans="1:7" s="83" customFormat="1" hidden="1">
      <c r="A718" s="99" t="str">
        <f>Invoice!F721</f>
        <v>Exchange rate :</v>
      </c>
      <c r="B718" s="78">
        <f>Invoice!C721</f>
        <v>0</v>
      </c>
      <c r="C718" s="79">
        <f>Invoice!B721</f>
        <v>0</v>
      </c>
      <c r="D718" s="84">
        <f t="shared" si="32"/>
        <v>0</v>
      </c>
      <c r="E718" s="84">
        <f t="shared" si="33"/>
        <v>0</v>
      </c>
      <c r="F718" s="85">
        <f>Invoice!G721</f>
        <v>0</v>
      </c>
      <c r="G718" s="86">
        <f t="shared" si="34"/>
        <v>0</v>
      </c>
    </row>
    <row r="719" spans="1:7" s="83" customFormat="1" hidden="1">
      <c r="A719" s="99" t="str">
        <f>Invoice!F722</f>
        <v>Exchange rate :</v>
      </c>
      <c r="B719" s="78">
        <f>Invoice!C722</f>
        <v>0</v>
      </c>
      <c r="C719" s="79">
        <f>Invoice!B722</f>
        <v>0</v>
      </c>
      <c r="D719" s="84">
        <f t="shared" si="32"/>
        <v>0</v>
      </c>
      <c r="E719" s="84">
        <f t="shared" si="33"/>
        <v>0</v>
      </c>
      <c r="F719" s="85">
        <f>Invoice!G722</f>
        <v>0</v>
      </c>
      <c r="G719" s="86">
        <f t="shared" si="34"/>
        <v>0</v>
      </c>
    </row>
    <row r="720" spans="1:7" s="83" customFormat="1" hidden="1">
      <c r="A720" s="99" t="str">
        <f>Invoice!F723</f>
        <v>Exchange rate :</v>
      </c>
      <c r="B720" s="78">
        <f>Invoice!C723</f>
        <v>0</v>
      </c>
      <c r="C720" s="79">
        <f>Invoice!B723</f>
        <v>0</v>
      </c>
      <c r="D720" s="84">
        <f t="shared" si="32"/>
        <v>0</v>
      </c>
      <c r="E720" s="84">
        <f t="shared" si="33"/>
        <v>0</v>
      </c>
      <c r="F720" s="85">
        <f>Invoice!G723</f>
        <v>0</v>
      </c>
      <c r="G720" s="86">
        <f t="shared" si="34"/>
        <v>0</v>
      </c>
    </row>
    <row r="721" spans="1:7" s="83" customFormat="1" hidden="1">
      <c r="A721" s="99" t="str">
        <f>Invoice!F724</f>
        <v>Exchange rate :</v>
      </c>
      <c r="B721" s="78">
        <f>Invoice!C724</f>
        <v>0</v>
      </c>
      <c r="C721" s="79">
        <f>Invoice!B724</f>
        <v>0</v>
      </c>
      <c r="D721" s="84">
        <f t="shared" si="32"/>
        <v>0</v>
      </c>
      <c r="E721" s="84">
        <f t="shared" si="33"/>
        <v>0</v>
      </c>
      <c r="F721" s="85">
        <f>Invoice!G724</f>
        <v>0</v>
      </c>
      <c r="G721" s="86">
        <f t="shared" si="34"/>
        <v>0</v>
      </c>
    </row>
    <row r="722" spans="1:7" s="83" customFormat="1" hidden="1">
      <c r="A722" s="99" t="str">
        <f>Invoice!F725</f>
        <v>Exchange rate :</v>
      </c>
      <c r="B722" s="78">
        <f>Invoice!C725</f>
        <v>0</v>
      </c>
      <c r="C722" s="79">
        <f>Invoice!B725</f>
        <v>0</v>
      </c>
      <c r="D722" s="84">
        <f t="shared" si="32"/>
        <v>0</v>
      </c>
      <c r="E722" s="84">
        <f t="shared" si="33"/>
        <v>0</v>
      </c>
      <c r="F722" s="85">
        <f>Invoice!G725</f>
        <v>0</v>
      </c>
      <c r="G722" s="86">
        <f t="shared" si="34"/>
        <v>0</v>
      </c>
    </row>
    <row r="723" spans="1:7" s="83" customFormat="1" hidden="1">
      <c r="A723" s="99" t="str">
        <f>Invoice!F726</f>
        <v>Exchange rate :</v>
      </c>
      <c r="B723" s="78">
        <f>Invoice!C726</f>
        <v>0</v>
      </c>
      <c r="C723" s="79">
        <f>Invoice!B726</f>
        <v>0</v>
      </c>
      <c r="D723" s="84">
        <f t="shared" si="32"/>
        <v>0</v>
      </c>
      <c r="E723" s="84">
        <f t="shared" si="33"/>
        <v>0</v>
      </c>
      <c r="F723" s="85">
        <f>Invoice!G726</f>
        <v>0</v>
      </c>
      <c r="G723" s="86">
        <f t="shared" si="34"/>
        <v>0</v>
      </c>
    </row>
    <row r="724" spans="1:7" s="83" customFormat="1" hidden="1">
      <c r="A724" s="99" t="str">
        <f>Invoice!F727</f>
        <v>Exchange rate :</v>
      </c>
      <c r="B724" s="78">
        <f>Invoice!C727</f>
        <v>0</v>
      </c>
      <c r="C724" s="79">
        <f>Invoice!B727</f>
        <v>0</v>
      </c>
      <c r="D724" s="84">
        <f t="shared" si="32"/>
        <v>0</v>
      </c>
      <c r="E724" s="84">
        <f t="shared" si="33"/>
        <v>0</v>
      </c>
      <c r="F724" s="85">
        <f>Invoice!G727</f>
        <v>0</v>
      </c>
      <c r="G724" s="86">
        <f t="shared" si="34"/>
        <v>0</v>
      </c>
    </row>
    <row r="725" spans="1:7" s="83" customFormat="1" hidden="1">
      <c r="A725" s="99" t="str">
        <f>Invoice!F728</f>
        <v>Exchange rate :</v>
      </c>
      <c r="B725" s="78">
        <f>Invoice!C728</f>
        <v>0</v>
      </c>
      <c r="C725" s="79">
        <f>Invoice!B728</f>
        <v>0</v>
      </c>
      <c r="D725" s="84">
        <f t="shared" si="32"/>
        <v>0</v>
      </c>
      <c r="E725" s="84">
        <f t="shared" si="33"/>
        <v>0</v>
      </c>
      <c r="F725" s="85">
        <f>Invoice!G728</f>
        <v>0</v>
      </c>
      <c r="G725" s="86">
        <f t="shared" si="34"/>
        <v>0</v>
      </c>
    </row>
    <row r="726" spans="1:7" s="83" customFormat="1" hidden="1">
      <c r="A726" s="99" t="str">
        <f>Invoice!F729</f>
        <v>Exchange rate :</v>
      </c>
      <c r="B726" s="78">
        <f>Invoice!C729</f>
        <v>0</v>
      </c>
      <c r="C726" s="79">
        <f>Invoice!B729</f>
        <v>0</v>
      </c>
      <c r="D726" s="84">
        <f t="shared" si="32"/>
        <v>0</v>
      </c>
      <c r="E726" s="84">
        <f t="shared" si="33"/>
        <v>0</v>
      </c>
      <c r="F726" s="85">
        <f>Invoice!G729</f>
        <v>0</v>
      </c>
      <c r="G726" s="86">
        <f t="shared" si="34"/>
        <v>0</v>
      </c>
    </row>
    <row r="727" spans="1:7" s="83" customFormat="1" hidden="1">
      <c r="A727" s="99" t="str">
        <f>Invoice!F730</f>
        <v>Exchange rate :</v>
      </c>
      <c r="B727" s="78">
        <f>Invoice!C730</f>
        <v>0</v>
      </c>
      <c r="C727" s="79">
        <f>Invoice!B730</f>
        <v>0</v>
      </c>
      <c r="D727" s="84">
        <f t="shared" si="32"/>
        <v>0</v>
      </c>
      <c r="E727" s="84">
        <f t="shared" si="33"/>
        <v>0</v>
      </c>
      <c r="F727" s="85">
        <f>Invoice!G730</f>
        <v>0</v>
      </c>
      <c r="G727" s="86">
        <f t="shared" si="34"/>
        <v>0</v>
      </c>
    </row>
    <row r="728" spans="1:7" s="83" customFormat="1" hidden="1">
      <c r="A728" s="99" t="str">
        <f>Invoice!F731</f>
        <v>Exchange rate :</v>
      </c>
      <c r="B728" s="78">
        <f>Invoice!C731</f>
        <v>0</v>
      </c>
      <c r="C728" s="79">
        <f>Invoice!B731</f>
        <v>0</v>
      </c>
      <c r="D728" s="84">
        <f t="shared" si="32"/>
        <v>0</v>
      </c>
      <c r="E728" s="84">
        <f t="shared" si="33"/>
        <v>0</v>
      </c>
      <c r="F728" s="85">
        <f>Invoice!G731</f>
        <v>0</v>
      </c>
      <c r="G728" s="86">
        <f t="shared" si="34"/>
        <v>0</v>
      </c>
    </row>
    <row r="729" spans="1:7" s="83" customFormat="1" hidden="1">
      <c r="A729" s="99" t="str">
        <f>Invoice!F732</f>
        <v>Exchange rate :</v>
      </c>
      <c r="B729" s="78">
        <f>Invoice!C732</f>
        <v>0</v>
      </c>
      <c r="C729" s="79">
        <f>Invoice!B732</f>
        <v>0</v>
      </c>
      <c r="D729" s="84">
        <f t="shared" si="32"/>
        <v>0</v>
      </c>
      <c r="E729" s="84">
        <f t="shared" si="33"/>
        <v>0</v>
      </c>
      <c r="F729" s="85">
        <f>Invoice!G732</f>
        <v>0</v>
      </c>
      <c r="G729" s="86">
        <f t="shared" si="34"/>
        <v>0</v>
      </c>
    </row>
    <row r="730" spans="1:7" s="83" customFormat="1" hidden="1">
      <c r="A730" s="99" t="str">
        <f>Invoice!F733</f>
        <v>Exchange rate :</v>
      </c>
      <c r="B730" s="78">
        <f>Invoice!C733</f>
        <v>0</v>
      </c>
      <c r="C730" s="79">
        <f>Invoice!B733</f>
        <v>0</v>
      </c>
      <c r="D730" s="84">
        <f t="shared" si="32"/>
        <v>0</v>
      </c>
      <c r="E730" s="84">
        <f t="shared" si="33"/>
        <v>0</v>
      </c>
      <c r="F730" s="85">
        <f>Invoice!G733</f>
        <v>0</v>
      </c>
      <c r="G730" s="86">
        <f t="shared" si="34"/>
        <v>0</v>
      </c>
    </row>
    <row r="731" spans="1:7" s="83" customFormat="1" hidden="1">
      <c r="A731" s="99" t="str">
        <f>Invoice!F734</f>
        <v>Exchange rate :</v>
      </c>
      <c r="B731" s="78">
        <f>Invoice!C734</f>
        <v>0</v>
      </c>
      <c r="C731" s="79">
        <f>Invoice!B734</f>
        <v>0</v>
      </c>
      <c r="D731" s="84">
        <f t="shared" si="32"/>
        <v>0</v>
      </c>
      <c r="E731" s="84">
        <f t="shared" si="33"/>
        <v>0</v>
      </c>
      <c r="F731" s="85">
        <f>Invoice!G734</f>
        <v>0</v>
      </c>
      <c r="G731" s="86">
        <f t="shared" si="34"/>
        <v>0</v>
      </c>
    </row>
    <row r="732" spans="1:7" s="83" customFormat="1" hidden="1">
      <c r="A732" s="99" t="str">
        <f>Invoice!F735</f>
        <v>Exchange rate :</v>
      </c>
      <c r="B732" s="78">
        <f>Invoice!C735</f>
        <v>0</v>
      </c>
      <c r="C732" s="79">
        <f>Invoice!B735</f>
        <v>0</v>
      </c>
      <c r="D732" s="84">
        <f t="shared" si="32"/>
        <v>0</v>
      </c>
      <c r="E732" s="84">
        <f t="shared" si="33"/>
        <v>0</v>
      </c>
      <c r="F732" s="85">
        <f>Invoice!G735</f>
        <v>0</v>
      </c>
      <c r="G732" s="86">
        <f t="shared" si="34"/>
        <v>0</v>
      </c>
    </row>
    <row r="733" spans="1:7" s="83" customFormat="1" hidden="1">
      <c r="A733" s="99" t="str">
        <f>Invoice!F736</f>
        <v>Exchange rate :</v>
      </c>
      <c r="B733" s="78">
        <f>Invoice!C736</f>
        <v>0</v>
      </c>
      <c r="C733" s="79">
        <f>Invoice!B736</f>
        <v>0</v>
      </c>
      <c r="D733" s="84">
        <f t="shared" si="32"/>
        <v>0</v>
      </c>
      <c r="E733" s="84">
        <f t="shared" si="33"/>
        <v>0</v>
      </c>
      <c r="F733" s="85">
        <f>Invoice!G736</f>
        <v>0</v>
      </c>
      <c r="G733" s="86">
        <f t="shared" si="34"/>
        <v>0</v>
      </c>
    </row>
    <row r="734" spans="1:7" s="83" customFormat="1" hidden="1">
      <c r="A734" s="99" t="str">
        <f>Invoice!F737</f>
        <v>Exchange rate :</v>
      </c>
      <c r="B734" s="78">
        <f>Invoice!C737</f>
        <v>0</v>
      </c>
      <c r="C734" s="79">
        <f>Invoice!B737</f>
        <v>0</v>
      </c>
      <c r="D734" s="84">
        <f t="shared" si="32"/>
        <v>0</v>
      </c>
      <c r="E734" s="84">
        <f t="shared" si="33"/>
        <v>0</v>
      </c>
      <c r="F734" s="85">
        <f>Invoice!G737</f>
        <v>0</v>
      </c>
      <c r="G734" s="86">
        <f t="shared" si="34"/>
        <v>0</v>
      </c>
    </row>
    <row r="735" spans="1:7" s="83" customFormat="1" hidden="1">
      <c r="A735" s="99" t="str">
        <f>Invoice!F738</f>
        <v>Exchange rate :</v>
      </c>
      <c r="B735" s="78">
        <f>Invoice!C738</f>
        <v>0</v>
      </c>
      <c r="C735" s="79">
        <f>Invoice!B738</f>
        <v>0</v>
      </c>
      <c r="D735" s="84">
        <f t="shared" si="32"/>
        <v>0</v>
      </c>
      <c r="E735" s="84">
        <f t="shared" si="33"/>
        <v>0</v>
      </c>
      <c r="F735" s="85">
        <f>Invoice!G738</f>
        <v>0</v>
      </c>
      <c r="G735" s="86">
        <f t="shared" si="34"/>
        <v>0</v>
      </c>
    </row>
    <row r="736" spans="1:7" s="83" customFormat="1" hidden="1">
      <c r="A736" s="99" t="str">
        <f>Invoice!F739</f>
        <v>Exchange rate :</v>
      </c>
      <c r="B736" s="78">
        <f>Invoice!C739</f>
        <v>0</v>
      </c>
      <c r="C736" s="79">
        <f>Invoice!B739</f>
        <v>0</v>
      </c>
      <c r="D736" s="84">
        <f t="shared" si="32"/>
        <v>0</v>
      </c>
      <c r="E736" s="84">
        <f t="shared" si="33"/>
        <v>0</v>
      </c>
      <c r="F736" s="85">
        <f>Invoice!G739</f>
        <v>0</v>
      </c>
      <c r="G736" s="86">
        <f t="shared" si="34"/>
        <v>0</v>
      </c>
    </row>
    <row r="737" spans="1:7" s="83" customFormat="1" hidden="1">
      <c r="A737" s="99" t="str">
        <f>Invoice!F740</f>
        <v>Exchange rate :</v>
      </c>
      <c r="B737" s="78">
        <f>Invoice!C740</f>
        <v>0</v>
      </c>
      <c r="C737" s="79">
        <f>Invoice!B740</f>
        <v>0</v>
      </c>
      <c r="D737" s="84">
        <f t="shared" si="32"/>
        <v>0</v>
      </c>
      <c r="E737" s="84">
        <f t="shared" si="33"/>
        <v>0</v>
      </c>
      <c r="F737" s="85">
        <f>Invoice!G740</f>
        <v>0</v>
      </c>
      <c r="G737" s="86">
        <f t="shared" si="34"/>
        <v>0</v>
      </c>
    </row>
    <row r="738" spans="1:7" s="83" customFormat="1" hidden="1">
      <c r="A738" s="99" t="str">
        <f>Invoice!F741</f>
        <v>Exchange rate :</v>
      </c>
      <c r="B738" s="78">
        <f>Invoice!C741</f>
        <v>0</v>
      </c>
      <c r="C738" s="79">
        <f>Invoice!B741</f>
        <v>0</v>
      </c>
      <c r="D738" s="84">
        <f t="shared" si="32"/>
        <v>0</v>
      </c>
      <c r="E738" s="84">
        <f t="shared" si="33"/>
        <v>0</v>
      </c>
      <c r="F738" s="85">
        <f>Invoice!G741</f>
        <v>0</v>
      </c>
      <c r="G738" s="86">
        <f t="shared" si="34"/>
        <v>0</v>
      </c>
    </row>
    <row r="739" spans="1:7" s="83" customFormat="1" hidden="1">
      <c r="A739" s="99" t="str">
        <f>Invoice!F742</f>
        <v>Exchange rate :</v>
      </c>
      <c r="B739" s="78">
        <f>Invoice!C742</f>
        <v>0</v>
      </c>
      <c r="C739" s="79">
        <f>Invoice!B742</f>
        <v>0</v>
      </c>
      <c r="D739" s="84">
        <f t="shared" si="32"/>
        <v>0</v>
      </c>
      <c r="E739" s="84">
        <f t="shared" si="33"/>
        <v>0</v>
      </c>
      <c r="F739" s="85">
        <f>Invoice!G742</f>
        <v>0</v>
      </c>
      <c r="G739" s="86">
        <f t="shared" si="34"/>
        <v>0</v>
      </c>
    </row>
    <row r="740" spans="1:7" s="83" customFormat="1" hidden="1">
      <c r="A740" s="99" t="str">
        <f>Invoice!F743</f>
        <v>Exchange rate :</v>
      </c>
      <c r="B740" s="78">
        <f>Invoice!C743</f>
        <v>0</v>
      </c>
      <c r="C740" s="79">
        <f>Invoice!B743</f>
        <v>0</v>
      </c>
      <c r="D740" s="84">
        <f t="shared" si="32"/>
        <v>0</v>
      </c>
      <c r="E740" s="84">
        <f t="shared" si="33"/>
        <v>0</v>
      </c>
      <c r="F740" s="85">
        <f>Invoice!G743</f>
        <v>0</v>
      </c>
      <c r="G740" s="86">
        <f t="shared" si="34"/>
        <v>0</v>
      </c>
    </row>
    <row r="741" spans="1:7" s="83" customFormat="1" hidden="1">
      <c r="A741" s="99" t="str">
        <f>Invoice!F744</f>
        <v>Exchange rate :</v>
      </c>
      <c r="B741" s="78">
        <f>Invoice!C744</f>
        <v>0</v>
      </c>
      <c r="C741" s="79">
        <f>Invoice!B744</f>
        <v>0</v>
      </c>
      <c r="D741" s="84">
        <f t="shared" si="32"/>
        <v>0</v>
      </c>
      <c r="E741" s="84">
        <f t="shared" si="33"/>
        <v>0</v>
      </c>
      <c r="F741" s="85">
        <f>Invoice!G744</f>
        <v>0</v>
      </c>
      <c r="G741" s="86">
        <f t="shared" si="34"/>
        <v>0</v>
      </c>
    </row>
    <row r="742" spans="1:7" s="83" customFormat="1" hidden="1">
      <c r="A742" s="99" t="str">
        <f>Invoice!F745</f>
        <v>Exchange rate :</v>
      </c>
      <c r="B742" s="78">
        <f>Invoice!C745</f>
        <v>0</v>
      </c>
      <c r="C742" s="79">
        <f>Invoice!B745</f>
        <v>0</v>
      </c>
      <c r="D742" s="84">
        <f t="shared" si="32"/>
        <v>0</v>
      </c>
      <c r="E742" s="84">
        <f t="shared" si="33"/>
        <v>0</v>
      </c>
      <c r="F742" s="85">
        <f>Invoice!G745</f>
        <v>0</v>
      </c>
      <c r="G742" s="86">
        <f t="shared" si="34"/>
        <v>0</v>
      </c>
    </row>
    <row r="743" spans="1:7" s="83" customFormat="1" hidden="1">
      <c r="A743" s="99" t="str">
        <f>Invoice!F746</f>
        <v>Exchange rate :</v>
      </c>
      <c r="B743" s="78">
        <f>Invoice!C746</f>
        <v>0</v>
      </c>
      <c r="C743" s="79">
        <f>Invoice!B746</f>
        <v>0</v>
      </c>
      <c r="D743" s="84">
        <f t="shared" si="32"/>
        <v>0</v>
      </c>
      <c r="E743" s="84">
        <f t="shared" si="33"/>
        <v>0</v>
      </c>
      <c r="F743" s="85">
        <f>Invoice!G746</f>
        <v>0</v>
      </c>
      <c r="G743" s="86">
        <f t="shared" si="34"/>
        <v>0</v>
      </c>
    </row>
    <row r="744" spans="1:7" s="83" customFormat="1" hidden="1">
      <c r="A744" s="99" t="str">
        <f>Invoice!F747</f>
        <v>Exchange rate :</v>
      </c>
      <c r="B744" s="78">
        <f>Invoice!C747</f>
        <v>0</v>
      </c>
      <c r="C744" s="79">
        <f>Invoice!B747</f>
        <v>0</v>
      </c>
      <c r="D744" s="84">
        <f t="shared" si="32"/>
        <v>0</v>
      </c>
      <c r="E744" s="84">
        <f t="shared" si="33"/>
        <v>0</v>
      </c>
      <c r="F744" s="85">
        <f>Invoice!G747</f>
        <v>0</v>
      </c>
      <c r="G744" s="86">
        <f t="shared" si="34"/>
        <v>0</v>
      </c>
    </row>
    <row r="745" spans="1:7" s="83" customFormat="1" hidden="1">
      <c r="A745" s="99" t="str">
        <f>Invoice!F748</f>
        <v>Exchange rate :</v>
      </c>
      <c r="B745" s="78">
        <f>Invoice!C748</f>
        <v>0</v>
      </c>
      <c r="C745" s="79">
        <f>Invoice!B748</f>
        <v>0</v>
      </c>
      <c r="D745" s="84">
        <f t="shared" si="32"/>
        <v>0</v>
      </c>
      <c r="E745" s="84">
        <f t="shared" si="33"/>
        <v>0</v>
      </c>
      <c r="F745" s="85">
        <f>Invoice!G748</f>
        <v>0</v>
      </c>
      <c r="G745" s="86">
        <f t="shared" si="34"/>
        <v>0</v>
      </c>
    </row>
    <row r="746" spans="1:7" s="83" customFormat="1" hidden="1">
      <c r="A746" s="99" t="str">
        <f>Invoice!F749</f>
        <v>Exchange rate :</v>
      </c>
      <c r="B746" s="78">
        <f>Invoice!C749</f>
        <v>0</v>
      </c>
      <c r="C746" s="79">
        <f>Invoice!B749</f>
        <v>0</v>
      </c>
      <c r="D746" s="84">
        <f t="shared" si="32"/>
        <v>0</v>
      </c>
      <c r="E746" s="84">
        <f t="shared" si="33"/>
        <v>0</v>
      </c>
      <c r="F746" s="85">
        <f>Invoice!G749</f>
        <v>0</v>
      </c>
      <c r="G746" s="86">
        <f t="shared" si="34"/>
        <v>0</v>
      </c>
    </row>
    <row r="747" spans="1:7" s="83" customFormat="1" hidden="1">
      <c r="A747" s="99" t="str">
        <f>Invoice!F750</f>
        <v>Exchange rate :</v>
      </c>
      <c r="B747" s="78">
        <f>Invoice!C750</f>
        <v>0</v>
      </c>
      <c r="C747" s="79">
        <f>Invoice!B750</f>
        <v>0</v>
      </c>
      <c r="D747" s="84">
        <f t="shared" si="32"/>
        <v>0</v>
      </c>
      <c r="E747" s="84">
        <f t="shared" si="33"/>
        <v>0</v>
      </c>
      <c r="F747" s="85">
        <f>Invoice!G750</f>
        <v>0</v>
      </c>
      <c r="G747" s="86">
        <f t="shared" si="34"/>
        <v>0</v>
      </c>
    </row>
    <row r="748" spans="1:7" s="83" customFormat="1" hidden="1">
      <c r="A748" s="99" t="str">
        <f>Invoice!F751</f>
        <v>Exchange rate :</v>
      </c>
      <c r="B748" s="78">
        <f>Invoice!C751</f>
        <v>0</v>
      </c>
      <c r="C748" s="79">
        <f>Invoice!B751</f>
        <v>0</v>
      </c>
      <c r="D748" s="84">
        <f t="shared" si="32"/>
        <v>0</v>
      </c>
      <c r="E748" s="84">
        <f t="shared" si="33"/>
        <v>0</v>
      </c>
      <c r="F748" s="85">
        <f>Invoice!G751</f>
        <v>0</v>
      </c>
      <c r="G748" s="86">
        <f t="shared" si="34"/>
        <v>0</v>
      </c>
    </row>
    <row r="749" spans="1:7" s="83" customFormat="1" hidden="1">
      <c r="A749" s="99" t="str">
        <f>Invoice!F752</f>
        <v>Exchange rate :</v>
      </c>
      <c r="B749" s="78">
        <f>Invoice!C752</f>
        <v>0</v>
      </c>
      <c r="C749" s="79">
        <f>Invoice!B752</f>
        <v>0</v>
      </c>
      <c r="D749" s="84">
        <f t="shared" si="32"/>
        <v>0</v>
      </c>
      <c r="E749" s="84">
        <f t="shared" si="33"/>
        <v>0</v>
      </c>
      <c r="F749" s="85">
        <f>Invoice!G752</f>
        <v>0</v>
      </c>
      <c r="G749" s="86">
        <f t="shared" si="34"/>
        <v>0</v>
      </c>
    </row>
    <row r="750" spans="1:7" s="83" customFormat="1" hidden="1">
      <c r="A750" s="99" t="str">
        <f>Invoice!F753</f>
        <v>Exchange rate :</v>
      </c>
      <c r="B750" s="78">
        <f>Invoice!C753</f>
        <v>0</v>
      </c>
      <c r="C750" s="79">
        <f>Invoice!B753</f>
        <v>0</v>
      </c>
      <c r="D750" s="84">
        <f t="shared" si="32"/>
        <v>0</v>
      </c>
      <c r="E750" s="84">
        <f t="shared" si="33"/>
        <v>0</v>
      </c>
      <c r="F750" s="85">
        <f>Invoice!G753</f>
        <v>0</v>
      </c>
      <c r="G750" s="86">
        <f t="shared" si="34"/>
        <v>0</v>
      </c>
    </row>
    <row r="751" spans="1:7" s="83" customFormat="1" hidden="1">
      <c r="A751" s="99" t="str">
        <f>Invoice!F754</f>
        <v>Exchange rate :</v>
      </c>
      <c r="B751" s="78">
        <f>Invoice!C754</f>
        <v>0</v>
      </c>
      <c r="C751" s="79">
        <f>Invoice!B754</f>
        <v>0</v>
      </c>
      <c r="D751" s="84">
        <f t="shared" si="32"/>
        <v>0</v>
      </c>
      <c r="E751" s="84">
        <f t="shared" si="33"/>
        <v>0</v>
      </c>
      <c r="F751" s="85">
        <f>Invoice!G754</f>
        <v>0</v>
      </c>
      <c r="G751" s="86">
        <f t="shared" si="34"/>
        <v>0</v>
      </c>
    </row>
    <row r="752" spans="1:7" s="83" customFormat="1" hidden="1">
      <c r="A752" s="99" t="str">
        <f>Invoice!F755</f>
        <v>Exchange rate :</v>
      </c>
      <c r="B752" s="78">
        <f>Invoice!C755</f>
        <v>0</v>
      </c>
      <c r="C752" s="79">
        <f>Invoice!B755</f>
        <v>0</v>
      </c>
      <c r="D752" s="84">
        <f t="shared" si="32"/>
        <v>0</v>
      </c>
      <c r="E752" s="84">
        <f t="shared" si="33"/>
        <v>0</v>
      </c>
      <c r="F752" s="85">
        <f>Invoice!G755</f>
        <v>0</v>
      </c>
      <c r="G752" s="86">
        <f t="shared" si="34"/>
        <v>0</v>
      </c>
    </row>
    <row r="753" spans="1:7" s="83" customFormat="1" hidden="1">
      <c r="A753" s="99" t="str">
        <f>Invoice!F756</f>
        <v>Exchange rate :</v>
      </c>
      <c r="B753" s="78">
        <f>Invoice!C756</f>
        <v>0</v>
      </c>
      <c r="C753" s="79">
        <f>Invoice!B756</f>
        <v>0</v>
      </c>
      <c r="D753" s="84">
        <f t="shared" si="32"/>
        <v>0</v>
      </c>
      <c r="E753" s="84">
        <f t="shared" si="33"/>
        <v>0</v>
      </c>
      <c r="F753" s="85">
        <f>Invoice!G756</f>
        <v>0</v>
      </c>
      <c r="G753" s="86">
        <f t="shared" si="34"/>
        <v>0</v>
      </c>
    </row>
    <row r="754" spans="1:7" s="83" customFormat="1" hidden="1">
      <c r="A754" s="99" t="str">
        <f>Invoice!F757</f>
        <v>Exchange rate :</v>
      </c>
      <c r="B754" s="78">
        <f>Invoice!C757</f>
        <v>0</v>
      </c>
      <c r="C754" s="79">
        <f>Invoice!B757</f>
        <v>0</v>
      </c>
      <c r="D754" s="84">
        <f t="shared" si="32"/>
        <v>0</v>
      </c>
      <c r="E754" s="84">
        <f t="shared" si="33"/>
        <v>0</v>
      </c>
      <c r="F754" s="85">
        <f>Invoice!G757</f>
        <v>0</v>
      </c>
      <c r="G754" s="86">
        <f t="shared" si="34"/>
        <v>0</v>
      </c>
    </row>
    <row r="755" spans="1:7" s="83" customFormat="1" hidden="1">
      <c r="A755" s="99" t="str">
        <f>Invoice!F758</f>
        <v>Exchange rate :</v>
      </c>
      <c r="B755" s="78">
        <f>Invoice!C758</f>
        <v>0</v>
      </c>
      <c r="C755" s="79">
        <f>Invoice!B758</f>
        <v>0</v>
      </c>
      <c r="D755" s="84">
        <f t="shared" si="32"/>
        <v>0</v>
      </c>
      <c r="E755" s="84">
        <f t="shared" si="33"/>
        <v>0</v>
      </c>
      <c r="F755" s="85">
        <f>Invoice!G758</f>
        <v>0</v>
      </c>
      <c r="G755" s="86">
        <f t="shared" si="34"/>
        <v>0</v>
      </c>
    </row>
    <row r="756" spans="1:7" s="83" customFormat="1" hidden="1">
      <c r="A756" s="99" t="str">
        <f>Invoice!F759</f>
        <v>Exchange rate :</v>
      </c>
      <c r="B756" s="78">
        <f>Invoice!C759</f>
        <v>0</v>
      </c>
      <c r="C756" s="79">
        <f>Invoice!B759</f>
        <v>0</v>
      </c>
      <c r="D756" s="84">
        <f t="shared" si="32"/>
        <v>0</v>
      </c>
      <c r="E756" s="84">
        <f t="shared" si="33"/>
        <v>0</v>
      </c>
      <c r="F756" s="85">
        <f>Invoice!G759</f>
        <v>0</v>
      </c>
      <c r="G756" s="86">
        <f t="shared" si="34"/>
        <v>0</v>
      </c>
    </row>
    <row r="757" spans="1:7" s="83" customFormat="1" hidden="1">
      <c r="A757" s="99" t="str">
        <f>Invoice!F760</f>
        <v>Exchange rate :</v>
      </c>
      <c r="B757" s="78">
        <f>Invoice!C760</f>
        <v>0</v>
      </c>
      <c r="C757" s="79">
        <f>Invoice!B760</f>
        <v>0</v>
      </c>
      <c r="D757" s="84">
        <f t="shared" si="32"/>
        <v>0</v>
      </c>
      <c r="E757" s="84">
        <f t="shared" si="33"/>
        <v>0</v>
      </c>
      <c r="F757" s="85">
        <f>Invoice!G760</f>
        <v>0</v>
      </c>
      <c r="G757" s="86">
        <f t="shared" si="34"/>
        <v>0</v>
      </c>
    </row>
    <row r="758" spans="1:7" s="83" customFormat="1" hidden="1">
      <c r="A758" s="99" t="str">
        <f>Invoice!F761</f>
        <v>Exchange rate :</v>
      </c>
      <c r="B758" s="78">
        <f>Invoice!C761</f>
        <v>0</v>
      </c>
      <c r="C758" s="79">
        <f>Invoice!B761</f>
        <v>0</v>
      </c>
      <c r="D758" s="84">
        <f t="shared" si="32"/>
        <v>0</v>
      </c>
      <c r="E758" s="84">
        <f t="shared" si="33"/>
        <v>0</v>
      </c>
      <c r="F758" s="85">
        <f>Invoice!G761</f>
        <v>0</v>
      </c>
      <c r="G758" s="86">
        <f t="shared" si="34"/>
        <v>0</v>
      </c>
    </row>
    <row r="759" spans="1:7" s="83" customFormat="1" hidden="1">
      <c r="A759" s="99" t="str">
        <f>Invoice!F762</f>
        <v>Exchange rate :</v>
      </c>
      <c r="B759" s="78">
        <f>Invoice!C762</f>
        <v>0</v>
      </c>
      <c r="C759" s="79">
        <f>Invoice!B762</f>
        <v>0</v>
      </c>
      <c r="D759" s="84">
        <f t="shared" si="32"/>
        <v>0</v>
      </c>
      <c r="E759" s="84">
        <f t="shared" si="33"/>
        <v>0</v>
      </c>
      <c r="F759" s="85">
        <f>Invoice!G762</f>
        <v>0</v>
      </c>
      <c r="G759" s="86">
        <f t="shared" si="34"/>
        <v>0</v>
      </c>
    </row>
    <row r="760" spans="1:7" s="83" customFormat="1" hidden="1">
      <c r="A760" s="99" t="str">
        <f>Invoice!F763</f>
        <v>Exchange rate :</v>
      </c>
      <c r="B760" s="78">
        <f>Invoice!C763</f>
        <v>0</v>
      </c>
      <c r="C760" s="79">
        <f>Invoice!B763</f>
        <v>0</v>
      </c>
      <c r="D760" s="84">
        <f t="shared" si="32"/>
        <v>0</v>
      </c>
      <c r="E760" s="84">
        <f t="shared" si="33"/>
        <v>0</v>
      </c>
      <c r="F760" s="85">
        <f>Invoice!G763</f>
        <v>0</v>
      </c>
      <c r="G760" s="86">
        <f t="shared" si="34"/>
        <v>0</v>
      </c>
    </row>
    <row r="761" spans="1:7" s="83" customFormat="1" hidden="1">
      <c r="A761" s="99" t="str">
        <f>Invoice!F764</f>
        <v>Exchange rate :</v>
      </c>
      <c r="B761" s="78">
        <f>Invoice!C764</f>
        <v>0</v>
      </c>
      <c r="C761" s="79">
        <f>Invoice!B764</f>
        <v>0</v>
      </c>
      <c r="D761" s="84">
        <f t="shared" si="32"/>
        <v>0</v>
      </c>
      <c r="E761" s="84">
        <f t="shared" si="33"/>
        <v>0</v>
      </c>
      <c r="F761" s="85">
        <f>Invoice!G764</f>
        <v>0</v>
      </c>
      <c r="G761" s="86">
        <f t="shared" si="34"/>
        <v>0</v>
      </c>
    </row>
    <row r="762" spans="1:7" s="83" customFormat="1" hidden="1">
      <c r="A762" s="99" t="str">
        <f>Invoice!F765</f>
        <v>Exchange rate :</v>
      </c>
      <c r="B762" s="78">
        <f>Invoice!C765</f>
        <v>0</v>
      </c>
      <c r="C762" s="79">
        <f>Invoice!B765</f>
        <v>0</v>
      </c>
      <c r="D762" s="84">
        <f t="shared" si="32"/>
        <v>0</v>
      </c>
      <c r="E762" s="84">
        <f t="shared" si="33"/>
        <v>0</v>
      </c>
      <c r="F762" s="85">
        <f>Invoice!G765</f>
        <v>0</v>
      </c>
      <c r="G762" s="86">
        <f t="shared" si="34"/>
        <v>0</v>
      </c>
    </row>
    <row r="763" spans="1:7" s="83" customFormat="1" hidden="1">
      <c r="A763" s="99" t="str">
        <f>Invoice!F766</f>
        <v>Exchange rate :</v>
      </c>
      <c r="B763" s="78">
        <f>Invoice!C766</f>
        <v>0</v>
      </c>
      <c r="C763" s="79">
        <f>Invoice!B766</f>
        <v>0</v>
      </c>
      <c r="D763" s="84">
        <f t="shared" si="32"/>
        <v>0</v>
      </c>
      <c r="E763" s="84">
        <f t="shared" si="33"/>
        <v>0</v>
      </c>
      <c r="F763" s="85">
        <f>Invoice!G766</f>
        <v>0</v>
      </c>
      <c r="G763" s="86">
        <f t="shared" si="34"/>
        <v>0</v>
      </c>
    </row>
    <row r="764" spans="1:7" s="83" customFormat="1" hidden="1">
      <c r="A764" s="99" t="str">
        <f>Invoice!F767</f>
        <v>Exchange rate :</v>
      </c>
      <c r="B764" s="78">
        <f>Invoice!C767</f>
        <v>0</v>
      </c>
      <c r="C764" s="79">
        <f>Invoice!B767</f>
        <v>0</v>
      </c>
      <c r="D764" s="84">
        <f t="shared" si="32"/>
        <v>0</v>
      </c>
      <c r="E764" s="84">
        <f t="shared" si="33"/>
        <v>0</v>
      </c>
      <c r="F764" s="85">
        <f>Invoice!G767</f>
        <v>0</v>
      </c>
      <c r="G764" s="86">
        <f t="shared" si="34"/>
        <v>0</v>
      </c>
    </row>
    <row r="765" spans="1:7" s="83" customFormat="1" hidden="1">
      <c r="A765" s="99" t="str">
        <f>Invoice!F768</f>
        <v>Exchange rate :</v>
      </c>
      <c r="B765" s="78">
        <f>Invoice!C768</f>
        <v>0</v>
      </c>
      <c r="C765" s="79">
        <f>Invoice!B768</f>
        <v>0</v>
      </c>
      <c r="D765" s="84">
        <f t="shared" si="32"/>
        <v>0</v>
      </c>
      <c r="E765" s="84">
        <f t="shared" si="33"/>
        <v>0</v>
      </c>
      <c r="F765" s="85">
        <f>Invoice!G768</f>
        <v>0</v>
      </c>
      <c r="G765" s="86">
        <f t="shared" si="34"/>
        <v>0</v>
      </c>
    </row>
    <row r="766" spans="1:7" s="83" customFormat="1" hidden="1">
      <c r="A766" s="99" t="str">
        <f>Invoice!F769</f>
        <v>Exchange rate :</v>
      </c>
      <c r="B766" s="78">
        <f>Invoice!C769</f>
        <v>0</v>
      </c>
      <c r="C766" s="79">
        <f>Invoice!B769</f>
        <v>0</v>
      </c>
      <c r="D766" s="84">
        <f t="shared" si="32"/>
        <v>0</v>
      </c>
      <c r="E766" s="84">
        <f t="shared" si="33"/>
        <v>0</v>
      </c>
      <c r="F766" s="85">
        <f>Invoice!G769</f>
        <v>0</v>
      </c>
      <c r="G766" s="86">
        <f t="shared" si="34"/>
        <v>0</v>
      </c>
    </row>
    <row r="767" spans="1:7" s="83" customFormat="1" hidden="1">
      <c r="A767" s="99" t="str">
        <f>Invoice!F770</f>
        <v>Exchange rate :</v>
      </c>
      <c r="B767" s="78">
        <f>Invoice!C770</f>
        <v>0</v>
      </c>
      <c r="C767" s="79">
        <f>Invoice!B770</f>
        <v>0</v>
      </c>
      <c r="D767" s="84">
        <f t="shared" si="32"/>
        <v>0</v>
      </c>
      <c r="E767" s="84">
        <f t="shared" si="33"/>
        <v>0</v>
      </c>
      <c r="F767" s="85">
        <f>Invoice!G770</f>
        <v>0</v>
      </c>
      <c r="G767" s="86">
        <f t="shared" si="34"/>
        <v>0</v>
      </c>
    </row>
    <row r="768" spans="1:7" s="83" customFormat="1" hidden="1">
      <c r="A768" s="99" t="str">
        <f>Invoice!F771</f>
        <v>Exchange rate :</v>
      </c>
      <c r="B768" s="78">
        <f>Invoice!C771</f>
        <v>0</v>
      </c>
      <c r="C768" s="79">
        <f>Invoice!B771</f>
        <v>0</v>
      </c>
      <c r="D768" s="84">
        <f t="shared" si="32"/>
        <v>0</v>
      </c>
      <c r="E768" s="84">
        <f t="shared" si="33"/>
        <v>0</v>
      </c>
      <c r="F768" s="85">
        <f>Invoice!G771</f>
        <v>0</v>
      </c>
      <c r="G768" s="86">
        <f t="shared" si="34"/>
        <v>0</v>
      </c>
    </row>
    <row r="769" spans="1:7" s="83" customFormat="1" hidden="1">
      <c r="A769" s="99" t="str">
        <f>Invoice!F772</f>
        <v>Exchange rate :</v>
      </c>
      <c r="B769" s="78">
        <f>Invoice!C772</f>
        <v>0</v>
      </c>
      <c r="C769" s="79">
        <f>Invoice!B772</f>
        <v>0</v>
      </c>
      <c r="D769" s="84">
        <f t="shared" ref="D769:D832" si="35">F769/$D$14</f>
        <v>0</v>
      </c>
      <c r="E769" s="84">
        <f t="shared" ref="E769:E832" si="36">G769/$D$14</f>
        <v>0</v>
      </c>
      <c r="F769" s="85">
        <f>Invoice!G772</f>
        <v>0</v>
      </c>
      <c r="G769" s="86">
        <f t="shared" ref="G769:G832" si="37">C769*F769</f>
        <v>0</v>
      </c>
    </row>
    <row r="770" spans="1:7" s="83" customFormat="1" hidden="1">
      <c r="A770" s="99" t="str">
        <f>Invoice!F773</f>
        <v>Exchange rate :</v>
      </c>
      <c r="B770" s="78">
        <f>Invoice!C773</f>
        <v>0</v>
      </c>
      <c r="C770" s="79">
        <f>Invoice!B773</f>
        <v>0</v>
      </c>
      <c r="D770" s="84">
        <f t="shared" si="35"/>
        <v>0</v>
      </c>
      <c r="E770" s="84">
        <f t="shared" si="36"/>
        <v>0</v>
      </c>
      <c r="F770" s="85">
        <f>Invoice!G773</f>
        <v>0</v>
      </c>
      <c r="G770" s="86">
        <f t="shared" si="37"/>
        <v>0</v>
      </c>
    </row>
    <row r="771" spans="1:7" s="83" customFormat="1" hidden="1">
      <c r="A771" s="99" t="str">
        <f>Invoice!F774</f>
        <v>Exchange rate :</v>
      </c>
      <c r="B771" s="78">
        <f>Invoice!C774</f>
        <v>0</v>
      </c>
      <c r="C771" s="79">
        <f>Invoice!B774</f>
        <v>0</v>
      </c>
      <c r="D771" s="84">
        <f t="shared" si="35"/>
        <v>0</v>
      </c>
      <c r="E771" s="84">
        <f t="shared" si="36"/>
        <v>0</v>
      </c>
      <c r="F771" s="85">
        <f>Invoice!G774</f>
        <v>0</v>
      </c>
      <c r="G771" s="86">
        <f t="shared" si="37"/>
        <v>0</v>
      </c>
    </row>
    <row r="772" spans="1:7" s="83" customFormat="1" hidden="1">
      <c r="A772" s="99" t="str">
        <f>Invoice!F775</f>
        <v>Exchange rate :</v>
      </c>
      <c r="B772" s="78">
        <f>Invoice!C775</f>
        <v>0</v>
      </c>
      <c r="C772" s="79">
        <f>Invoice!B775</f>
        <v>0</v>
      </c>
      <c r="D772" s="84">
        <f t="shared" si="35"/>
        <v>0</v>
      </c>
      <c r="E772" s="84">
        <f t="shared" si="36"/>
        <v>0</v>
      </c>
      <c r="F772" s="85">
        <f>Invoice!G775</f>
        <v>0</v>
      </c>
      <c r="G772" s="86">
        <f t="shared" si="37"/>
        <v>0</v>
      </c>
    </row>
    <row r="773" spans="1:7" s="83" customFormat="1" hidden="1">
      <c r="A773" s="99" t="str">
        <f>Invoice!F776</f>
        <v>Exchange rate :</v>
      </c>
      <c r="B773" s="78">
        <f>Invoice!C776</f>
        <v>0</v>
      </c>
      <c r="C773" s="79">
        <f>Invoice!B776</f>
        <v>0</v>
      </c>
      <c r="D773" s="84">
        <f t="shared" si="35"/>
        <v>0</v>
      </c>
      <c r="E773" s="84">
        <f t="shared" si="36"/>
        <v>0</v>
      </c>
      <c r="F773" s="85">
        <f>Invoice!G776</f>
        <v>0</v>
      </c>
      <c r="G773" s="86">
        <f t="shared" si="37"/>
        <v>0</v>
      </c>
    </row>
    <row r="774" spans="1:7" s="83" customFormat="1" hidden="1">
      <c r="A774" s="99" t="str">
        <f>Invoice!F777</f>
        <v>Exchange rate :</v>
      </c>
      <c r="B774" s="78">
        <f>Invoice!C777</f>
        <v>0</v>
      </c>
      <c r="C774" s="79">
        <f>Invoice!B777</f>
        <v>0</v>
      </c>
      <c r="D774" s="84">
        <f t="shared" si="35"/>
        <v>0</v>
      </c>
      <c r="E774" s="84">
        <f t="shared" si="36"/>
        <v>0</v>
      </c>
      <c r="F774" s="85">
        <f>Invoice!G777</f>
        <v>0</v>
      </c>
      <c r="G774" s="86">
        <f t="shared" si="37"/>
        <v>0</v>
      </c>
    </row>
    <row r="775" spans="1:7" s="83" customFormat="1" hidden="1">
      <c r="A775" s="99" t="str">
        <f>Invoice!F778</f>
        <v>Exchange rate :</v>
      </c>
      <c r="B775" s="78">
        <f>Invoice!C778</f>
        <v>0</v>
      </c>
      <c r="C775" s="79">
        <f>Invoice!B778</f>
        <v>0</v>
      </c>
      <c r="D775" s="84">
        <f t="shared" si="35"/>
        <v>0</v>
      </c>
      <c r="E775" s="84">
        <f t="shared" si="36"/>
        <v>0</v>
      </c>
      <c r="F775" s="85">
        <f>Invoice!G778</f>
        <v>0</v>
      </c>
      <c r="G775" s="86">
        <f t="shared" si="37"/>
        <v>0</v>
      </c>
    </row>
    <row r="776" spans="1:7" s="83" customFormat="1" hidden="1">
      <c r="A776" s="99" t="str">
        <f>Invoice!F779</f>
        <v>Exchange rate :</v>
      </c>
      <c r="B776" s="78">
        <f>Invoice!C779</f>
        <v>0</v>
      </c>
      <c r="C776" s="79">
        <f>Invoice!B779</f>
        <v>0</v>
      </c>
      <c r="D776" s="84">
        <f t="shared" si="35"/>
        <v>0</v>
      </c>
      <c r="E776" s="84">
        <f t="shared" si="36"/>
        <v>0</v>
      </c>
      <c r="F776" s="85">
        <f>Invoice!G779</f>
        <v>0</v>
      </c>
      <c r="G776" s="86">
        <f t="shared" si="37"/>
        <v>0</v>
      </c>
    </row>
    <row r="777" spans="1:7" s="83" customFormat="1" hidden="1">
      <c r="A777" s="99" t="str">
        <f>Invoice!F780</f>
        <v>Exchange rate :</v>
      </c>
      <c r="B777" s="78">
        <f>Invoice!C780</f>
        <v>0</v>
      </c>
      <c r="C777" s="79">
        <f>Invoice!B780</f>
        <v>0</v>
      </c>
      <c r="D777" s="84">
        <f t="shared" si="35"/>
        <v>0</v>
      </c>
      <c r="E777" s="84">
        <f t="shared" si="36"/>
        <v>0</v>
      </c>
      <c r="F777" s="85">
        <f>Invoice!G780</f>
        <v>0</v>
      </c>
      <c r="G777" s="86">
        <f t="shared" si="37"/>
        <v>0</v>
      </c>
    </row>
    <row r="778" spans="1:7" s="83" customFormat="1" hidden="1">
      <c r="A778" s="99" t="str">
        <f>Invoice!F781</f>
        <v>Exchange rate :</v>
      </c>
      <c r="B778" s="78">
        <f>Invoice!C781</f>
        <v>0</v>
      </c>
      <c r="C778" s="79">
        <f>Invoice!B781</f>
        <v>0</v>
      </c>
      <c r="D778" s="84">
        <f t="shared" si="35"/>
        <v>0</v>
      </c>
      <c r="E778" s="84">
        <f t="shared" si="36"/>
        <v>0</v>
      </c>
      <c r="F778" s="85">
        <f>Invoice!G781</f>
        <v>0</v>
      </c>
      <c r="G778" s="86">
        <f t="shared" si="37"/>
        <v>0</v>
      </c>
    </row>
    <row r="779" spans="1:7" s="83" customFormat="1" hidden="1">
      <c r="A779" s="99" t="str">
        <f>Invoice!F782</f>
        <v>Exchange rate :</v>
      </c>
      <c r="B779" s="78">
        <f>Invoice!C782</f>
        <v>0</v>
      </c>
      <c r="C779" s="79">
        <f>Invoice!B782</f>
        <v>0</v>
      </c>
      <c r="D779" s="84">
        <f t="shared" si="35"/>
        <v>0</v>
      </c>
      <c r="E779" s="84">
        <f t="shared" si="36"/>
        <v>0</v>
      </c>
      <c r="F779" s="85">
        <f>Invoice!G782</f>
        <v>0</v>
      </c>
      <c r="G779" s="86">
        <f t="shared" si="37"/>
        <v>0</v>
      </c>
    </row>
    <row r="780" spans="1:7" s="83" customFormat="1" hidden="1">
      <c r="A780" s="99" t="str">
        <f>Invoice!F783</f>
        <v>Exchange rate :</v>
      </c>
      <c r="B780" s="78">
        <f>Invoice!C783</f>
        <v>0</v>
      </c>
      <c r="C780" s="79">
        <f>Invoice!B783</f>
        <v>0</v>
      </c>
      <c r="D780" s="84">
        <f t="shared" si="35"/>
        <v>0</v>
      </c>
      <c r="E780" s="84">
        <f t="shared" si="36"/>
        <v>0</v>
      </c>
      <c r="F780" s="85">
        <f>Invoice!G783</f>
        <v>0</v>
      </c>
      <c r="G780" s="86">
        <f t="shared" si="37"/>
        <v>0</v>
      </c>
    </row>
    <row r="781" spans="1:7" s="83" customFormat="1" hidden="1">
      <c r="A781" s="99" t="str">
        <f>Invoice!F784</f>
        <v>Exchange rate :</v>
      </c>
      <c r="B781" s="78">
        <f>Invoice!C784</f>
        <v>0</v>
      </c>
      <c r="C781" s="79">
        <f>Invoice!B784</f>
        <v>0</v>
      </c>
      <c r="D781" s="84">
        <f t="shared" si="35"/>
        <v>0</v>
      </c>
      <c r="E781" s="84">
        <f t="shared" si="36"/>
        <v>0</v>
      </c>
      <c r="F781" s="85">
        <f>Invoice!G784</f>
        <v>0</v>
      </c>
      <c r="G781" s="86">
        <f t="shared" si="37"/>
        <v>0</v>
      </c>
    </row>
    <row r="782" spans="1:7" s="83" customFormat="1" hidden="1">
      <c r="A782" s="99" t="str">
        <f>Invoice!F785</f>
        <v>Exchange rate :</v>
      </c>
      <c r="B782" s="78">
        <f>Invoice!C785</f>
        <v>0</v>
      </c>
      <c r="C782" s="79">
        <f>Invoice!B785</f>
        <v>0</v>
      </c>
      <c r="D782" s="84">
        <f t="shared" si="35"/>
        <v>0</v>
      </c>
      <c r="E782" s="84">
        <f t="shared" si="36"/>
        <v>0</v>
      </c>
      <c r="F782" s="85">
        <f>Invoice!G785</f>
        <v>0</v>
      </c>
      <c r="G782" s="86">
        <f t="shared" si="37"/>
        <v>0</v>
      </c>
    </row>
    <row r="783" spans="1:7" s="83" customFormat="1" hidden="1">
      <c r="A783" s="99" t="str">
        <f>Invoice!F786</f>
        <v>Exchange rate :</v>
      </c>
      <c r="B783" s="78">
        <f>Invoice!C786</f>
        <v>0</v>
      </c>
      <c r="C783" s="79">
        <f>Invoice!B786</f>
        <v>0</v>
      </c>
      <c r="D783" s="84">
        <f t="shared" si="35"/>
        <v>0</v>
      </c>
      <c r="E783" s="84">
        <f t="shared" si="36"/>
        <v>0</v>
      </c>
      <c r="F783" s="85">
        <f>Invoice!G786</f>
        <v>0</v>
      </c>
      <c r="G783" s="86">
        <f t="shared" si="37"/>
        <v>0</v>
      </c>
    </row>
    <row r="784" spans="1:7" s="83" customFormat="1" hidden="1">
      <c r="A784" s="99" t="str">
        <f>Invoice!F787</f>
        <v>Exchange rate :</v>
      </c>
      <c r="B784" s="78">
        <f>Invoice!C787</f>
        <v>0</v>
      </c>
      <c r="C784" s="79">
        <f>Invoice!B787</f>
        <v>0</v>
      </c>
      <c r="D784" s="84">
        <f t="shared" si="35"/>
        <v>0</v>
      </c>
      <c r="E784" s="84">
        <f t="shared" si="36"/>
        <v>0</v>
      </c>
      <c r="F784" s="85">
        <f>Invoice!G787</f>
        <v>0</v>
      </c>
      <c r="G784" s="86">
        <f t="shared" si="37"/>
        <v>0</v>
      </c>
    </row>
    <row r="785" spans="1:7" s="83" customFormat="1" hidden="1">
      <c r="A785" s="99" t="str">
        <f>Invoice!F788</f>
        <v>Exchange rate :</v>
      </c>
      <c r="B785" s="78">
        <f>Invoice!C788</f>
        <v>0</v>
      </c>
      <c r="C785" s="79">
        <f>Invoice!B788</f>
        <v>0</v>
      </c>
      <c r="D785" s="84">
        <f t="shared" si="35"/>
        <v>0</v>
      </c>
      <c r="E785" s="84">
        <f t="shared" si="36"/>
        <v>0</v>
      </c>
      <c r="F785" s="85">
        <f>Invoice!G788</f>
        <v>0</v>
      </c>
      <c r="G785" s="86">
        <f t="shared" si="37"/>
        <v>0</v>
      </c>
    </row>
    <row r="786" spans="1:7" s="83" customFormat="1" hidden="1">
      <c r="A786" s="99" t="str">
        <f>Invoice!F789</f>
        <v>Exchange rate :</v>
      </c>
      <c r="B786" s="78">
        <f>Invoice!C789</f>
        <v>0</v>
      </c>
      <c r="C786" s="79">
        <f>Invoice!B789</f>
        <v>0</v>
      </c>
      <c r="D786" s="84">
        <f t="shared" si="35"/>
        <v>0</v>
      </c>
      <c r="E786" s="84">
        <f t="shared" si="36"/>
        <v>0</v>
      </c>
      <c r="F786" s="85">
        <f>Invoice!G789</f>
        <v>0</v>
      </c>
      <c r="G786" s="86">
        <f t="shared" si="37"/>
        <v>0</v>
      </c>
    </row>
    <row r="787" spans="1:7" s="83" customFormat="1" hidden="1">
      <c r="A787" s="99" t="str">
        <f>Invoice!F790</f>
        <v>Exchange rate :</v>
      </c>
      <c r="B787" s="78">
        <f>Invoice!C790</f>
        <v>0</v>
      </c>
      <c r="C787" s="79">
        <f>Invoice!B790</f>
        <v>0</v>
      </c>
      <c r="D787" s="84">
        <f t="shared" si="35"/>
        <v>0</v>
      </c>
      <c r="E787" s="84">
        <f t="shared" si="36"/>
        <v>0</v>
      </c>
      <c r="F787" s="85">
        <f>Invoice!G790</f>
        <v>0</v>
      </c>
      <c r="G787" s="86">
        <f t="shared" si="37"/>
        <v>0</v>
      </c>
    </row>
    <row r="788" spans="1:7" s="83" customFormat="1" hidden="1">
      <c r="A788" s="99" t="str">
        <f>Invoice!F791</f>
        <v>Exchange rate :</v>
      </c>
      <c r="B788" s="78">
        <f>Invoice!C791</f>
        <v>0</v>
      </c>
      <c r="C788" s="79">
        <f>Invoice!B791</f>
        <v>0</v>
      </c>
      <c r="D788" s="84">
        <f t="shared" si="35"/>
        <v>0</v>
      </c>
      <c r="E788" s="84">
        <f t="shared" si="36"/>
        <v>0</v>
      </c>
      <c r="F788" s="85">
        <f>Invoice!G791</f>
        <v>0</v>
      </c>
      <c r="G788" s="86">
        <f t="shared" si="37"/>
        <v>0</v>
      </c>
    </row>
    <row r="789" spans="1:7" s="83" customFormat="1" hidden="1">
      <c r="A789" s="99" t="str">
        <f>Invoice!F792</f>
        <v>Exchange rate :</v>
      </c>
      <c r="B789" s="78">
        <f>Invoice!C792</f>
        <v>0</v>
      </c>
      <c r="C789" s="79">
        <f>Invoice!B792</f>
        <v>0</v>
      </c>
      <c r="D789" s="84">
        <f t="shared" si="35"/>
        <v>0</v>
      </c>
      <c r="E789" s="84">
        <f t="shared" si="36"/>
        <v>0</v>
      </c>
      <c r="F789" s="85">
        <f>Invoice!G792</f>
        <v>0</v>
      </c>
      <c r="G789" s="86">
        <f t="shared" si="37"/>
        <v>0</v>
      </c>
    </row>
    <row r="790" spans="1:7" s="83" customFormat="1" hidden="1">
      <c r="A790" s="99" t="str">
        <f>Invoice!F793</f>
        <v>Exchange rate :</v>
      </c>
      <c r="B790" s="78">
        <f>Invoice!C793</f>
        <v>0</v>
      </c>
      <c r="C790" s="79">
        <f>Invoice!B793</f>
        <v>0</v>
      </c>
      <c r="D790" s="84">
        <f t="shared" si="35"/>
        <v>0</v>
      </c>
      <c r="E790" s="84">
        <f t="shared" si="36"/>
        <v>0</v>
      </c>
      <c r="F790" s="85">
        <f>Invoice!G793</f>
        <v>0</v>
      </c>
      <c r="G790" s="86">
        <f t="shared" si="37"/>
        <v>0</v>
      </c>
    </row>
    <row r="791" spans="1:7" s="83" customFormat="1" hidden="1">
      <c r="A791" s="99" t="str">
        <f>Invoice!F794</f>
        <v>Exchange rate :</v>
      </c>
      <c r="B791" s="78">
        <f>Invoice!C794</f>
        <v>0</v>
      </c>
      <c r="C791" s="79">
        <f>Invoice!B794</f>
        <v>0</v>
      </c>
      <c r="D791" s="84">
        <f t="shared" si="35"/>
        <v>0</v>
      </c>
      <c r="E791" s="84">
        <f t="shared" si="36"/>
        <v>0</v>
      </c>
      <c r="F791" s="85">
        <f>Invoice!G794</f>
        <v>0</v>
      </c>
      <c r="G791" s="86">
        <f t="shared" si="37"/>
        <v>0</v>
      </c>
    </row>
    <row r="792" spans="1:7" s="83" customFormat="1" hidden="1">
      <c r="A792" s="99" t="str">
        <f>Invoice!F795</f>
        <v>Exchange rate :</v>
      </c>
      <c r="B792" s="78">
        <f>Invoice!C795</f>
        <v>0</v>
      </c>
      <c r="C792" s="79">
        <f>Invoice!B795</f>
        <v>0</v>
      </c>
      <c r="D792" s="84">
        <f t="shared" si="35"/>
        <v>0</v>
      </c>
      <c r="E792" s="84">
        <f t="shared" si="36"/>
        <v>0</v>
      </c>
      <c r="F792" s="85">
        <f>Invoice!G795</f>
        <v>0</v>
      </c>
      <c r="G792" s="86">
        <f t="shared" si="37"/>
        <v>0</v>
      </c>
    </row>
    <row r="793" spans="1:7" s="83" customFormat="1" hidden="1">
      <c r="A793" s="99" t="str">
        <f>Invoice!F796</f>
        <v>Exchange rate :</v>
      </c>
      <c r="B793" s="78">
        <f>Invoice!C796</f>
        <v>0</v>
      </c>
      <c r="C793" s="79">
        <f>Invoice!B796</f>
        <v>0</v>
      </c>
      <c r="D793" s="84">
        <f t="shared" si="35"/>
        <v>0</v>
      </c>
      <c r="E793" s="84">
        <f t="shared" si="36"/>
        <v>0</v>
      </c>
      <c r="F793" s="85">
        <f>Invoice!G796</f>
        <v>0</v>
      </c>
      <c r="G793" s="86">
        <f t="shared" si="37"/>
        <v>0</v>
      </c>
    </row>
    <row r="794" spans="1:7" s="83" customFormat="1" hidden="1">
      <c r="A794" s="99" t="str">
        <f>Invoice!F797</f>
        <v>Exchange rate :</v>
      </c>
      <c r="B794" s="78">
        <f>Invoice!C797</f>
        <v>0</v>
      </c>
      <c r="C794" s="79">
        <f>Invoice!B797</f>
        <v>0</v>
      </c>
      <c r="D794" s="84">
        <f t="shared" si="35"/>
        <v>0</v>
      </c>
      <c r="E794" s="84">
        <f t="shared" si="36"/>
        <v>0</v>
      </c>
      <c r="F794" s="85">
        <f>Invoice!G797</f>
        <v>0</v>
      </c>
      <c r="G794" s="86">
        <f t="shared" si="37"/>
        <v>0</v>
      </c>
    </row>
    <row r="795" spans="1:7" s="83" customFormat="1" hidden="1">
      <c r="A795" s="99" t="str">
        <f>Invoice!F798</f>
        <v>Exchange rate :</v>
      </c>
      <c r="B795" s="78">
        <f>Invoice!C798</f>
        <v>0</v>
      </c>
      <c r="C795" s="79">
        <f>Invoice!B798</f>
        <v>0</v>
      </c>
      <c r="D795" s="84">
        <f t="shared" si="35"/>
        <v>0</v>
      </c>
      <c r="E795" s="84">
        <f t="shared" si="36"/>
        <v>0</v>
      </c>
      <c r="F795" s="85">
        <f>Invoice!G798</f>
        <v>0</v>
      </c>
      <c r="G795" s="86">
        <f t="shared" si="37"/>
        <v>0</v>
      </c>
    </row>
    <row r="796" spans="1:7" s="83" customFormat="1" hidden="1">
      <c r="A796" s="99" t="str">
        <f>Invoice!F799</f>
        <v>Exchange rate :</v>
      </c>
      <c r="B796" s="78">
        <f>Invoice!C799</f>
        <v>0</v>
      </c>
      <c r="C796" s="79">
        <f>Invoice!B799</f>
        <v>0</v>
      </c>
      <c r="D796" s="84">
        <f t="shared" si="35"/>
        <v>0</v>
      </c>
      <c r="E796" s="84">
        <f t="shared" si="36"/>
        <v>0</v>
      </c>
      <c r="F796" s="85">
        <f>Invoice!G799</f>
        <v>0</v>
      </c>
      <c r="G796" s="86">
        <f t="shared" si="37"/>
        <v>0</v>
      </c>
    </row>
    <row r="797" spans="1:7" s="83" customFormat="1" hidden="1">
      <c r="A797" s="99" t="str">
        <f>Invoice!F800</f>
        <v>Exchange rate :</v>
      </c>
      <c r="B797" s="78">
        <f>Invoice!C800</f>
        <v>0</v>
      </c>
      <c r="C797" s="79">
        <f>Invoice!B800</f>
        <v>0</v>
      </c>
      <c r="D797" s="84">
        <f t="shared" si="35"/>
        <v>0</v>
      </c>
      <c r="E797" s="84">
        <f t="shared" si="36"/>
        <v>0</v>
      </c>
      <c r="F797" s="85">
        <f>Invoice!G800</f>
        <v>0</v>
      </c>
      <c r="G797" s="86">
        <f t="shared" si="37"/>
        <v>0</v>
      </c>
    </row>
    <row r="798" spans="1:7" s="83" customFormat="1" hidden="1">
      <c r="A798" s="99" t="str">
        <f>Invoice!F801</f>
        <v>Exchange rate :</v>
      </c>
      <c r="B798" s="78">
        <f>Invoice!C801</f>
        <v>0</v>
      </c>
      <c r="C798" s="79">
        <f>Invoice!B801</f>
        <v>0</v>
      </c>
      <c r="D798" s="84">
        <f t="shared" si="35"/>
        <v>0</v>
      </c>
      <c r="E798" s="84">
        <f t="shared" si="36"/>
        <v>0</v>
      </c>
      <c r="F798" s="85">
        <f>Invoice!G801</f>
        <v>0</v>
      </c>
      <c r="G798" s="86">
        <f t="shared" si="37"/>
        <v>0</v>
      </c>
    </row>
    <row r="799" spans="1:7" s="83" customFormat="1" hidden="1">
      <c r="A799" s="99" t="str">
        <f>Invoice!F802</f>
        <v>Exchange rate :</v>
      </c>
      <c r="B799" s="78">
        <f>Invoice!C802</f>
        <v>0</v>
      </c>
      <c r="C799" s="79">
        <f>Invoice!B802</f>
        <v>0</v>
      </c>
      <c r="D799" s="84">
        <f t="shared" si="35"/>
        <v>0</v>
      </c>
      <c r="E799" s="84">
        <f t="shared" si="36"/>
        <v>0</v>
      </c>
      <c r="F799" s="85">
        <f>Invoice!G802</f>
        <v>0</v>
      </c>
      <c r="G799" s="86">
        <f t="shared" si="37"/>
        <v>0</v>
      </c>
    </row>
    <row r="800" spans="1:7" s="83" customFormat="1" hidden="1">
      <c r="A800" s="99" t="str">
        <f>Invoice!F803</f>
        <v>Exchange rate :</v>
      </c>
      <c r="B800" s="78">
        <f>Invoice!C803</f>
        <v>0</v>
      </c>
      <c r="C800" s="79">
        <f>Invoice!B803</f>
        <v>0</v>
      </c>
      <c r="D800" s="84">
        <f t="shared" si="35"/>
        <v>0</v>
      </c>
      <c r="E800" s="84">
        <f t="shared" si="36"/>
        <v>0</v>
      </c>
      <c r="F800" s="85">
        <f>Invoice!G803</f>
        <v>0</v>
      </c>
      <c r="G800" s="86">
        <f t="shared" si="37"/>
        <v>0</v>
      </c>
    </row>
    <row r="801" spans="1:7" s="83" customFormat="1" hidden="1">
      <c r="A801" s="99" t="str">
        <f>Invoice!F804</f>
        <v>Exchange rate :</v>
      </c>
      <c r="B801" s="78">
        <f>Invoice!C804</f>
        <v>0</v>
      </c>
      <c r="C801" s="79">
        <f>Invoice!B804</f>
        <v>0</v>
      </c>
      <c r="D801" s="84">
        <f t="shared" si="35"/>
        <v>0</v>
      </c>
      <c r="E801" s="84">
        <f t="shared" si="36"/>
        <v>0</v>
      </c>
      <c r="F801" s="85">
        <f>Invoice!G804</f>
        <v>0</v>
      </c>
      <c r="G801" s="86">
        <f t="shared" si="37"/>
        <v>0</v>
      </c>
    </row>
    <row r="802" spans="1:7" s="83" customFormat="1" hidden="1">
      <c r="A802" s="99" t="str">
        <f>Invoice!F805</f>
        <v>Exchange rate :</v>
      </c>
      <c r="B802" s="78">
        <f>Invoice!C805</f>
        <v>0</v>
      </c>
      <c r="C802" s="79">
        <f>Invoice!B805</f>
        <v>0</v>
      </c>
      <c r="D802" s="84">
        <f t="shared" si="35"/>
        <v>0</v>
      </c>
      <c r="E802" s="84">
        <f t="shared" si="36"/>
        <v>0</v>
      </c>
      <c r="F802" s="85">
        <f>Invoice!G805</f>
        <v>0</v>
      </c>
      <c r="G802" s="86">
        <f t="shared" si="37"/>
        <v>0</v>
      </c>
    </row>
    <row r="803" spans="1:7" s="83" customFormat="1" hidden="1">
      <c r="A803" s="99" t="str">
        <f>Invoice!F806</f>
        <v>Exchange rate :</v>
      </c>
      <c r="B803" s="78">
        <f>Invoice!C806</f>
        <v>0</v>
      </c>
      <c r="C803" s="79">
        <f>Invoice!B806</f>
        <v>0</v>
      </c>
      <c r="D803" s="84">
        <f t="shared" si="35"/>
        <v>0</v>
      </c>
      <c r="E803" s="84">
        <f t="shared" si="36"/>
        <v>0</v>
      </c>
      <c r="F803" s="85">
        <f>Invoice!G806</f>
        <v>0</v>
      </c>
      <c r="G803" s="86">
        <f t="shared" si="37"/>
        <v>0</v>
      </c>
    </row>
    <row r="804" spans="1:7" s="83" customFormat="1" hidden="1">
      <c r="A804" s="99" t="str">
        <f>Invoice!F807</f>
        <v>Exchange rate :</v>
      </c>
      <c r="B804" s="78">
        <f>Invoice!C807</f>
        <v>0</v>
      </c>
      <c r="C804" s="79">
        <f>Invoice!B807</f>
        <v>0</v>
      </c>
      <c r="D804" s="84">
        <f t="shared" si="35"/>
        <v>0</v>
      </c>
      <c r="E804" s="84">
        <f t="shared" si="36"/>
        <v>0</v>
      </c>
      <c r="F804" s="85">
        <f>Invoice!G807</f>
        <v>0</v>
      </c>
      <c r="G804" s="86">
        <f t="shared" si="37"/>
        <v>0</v>
      </c>
    </row>
    <row r="805" spans="1:7" s="83" customFormat="1" hidden="1">
      <c r="A805" s="99" t="str">
        <f>Invoice!F808</f>
        <v>Exchange rate :</v>
      </c>
      <c r="B805" s="78">
        <f>Invoice!C808</f>
        <v>0</v>
      </c>
      <c r="C805" s="79">
        <f>Invoice!B808</f>
        <v>0</v>
      </c>
      <c r="D805" s="84">
        <f t="shared" si="35"/>
        <v>0</v>
      </c>
      <c r="E805" s="84">
        <f t="shared" si="36"/>
        <v>0</v>
      </c>
      <c r="F805" s="85">
        <f>Invoice!G808</f>
        <v>0</v>
      </c>
      <c r="G805" s="86">
        <f t="shared" si="37"/>
        <v>0</v>
      </c>
    </row>
    <row r="806" spans="1:7" s="83" customFormat="1" hidden="1">
      <c r="A806" s="99" t="str">
        <f>Invoice!F809</f>
        <v>Exchange rate :</v>
      </c>
      <c r="B806" s="78">
        <f>Invoice!C809</f>
        <v>0</v>
      </c>
      <c r="C806" s="79">
        <f>Invoice!B809</f>
        <v>0</v>
      </c>
      <c r="D806" s="84">
        <f t="shared" si="35"/>
        <v>0</v>
      </c>
      <c r="E806" s="84">
        <f t="shared" si="36"/>
        <v>0</v>
      </c>
      <c r="F806" s="85">
        <f>Invoice!G809</f>
        <v>0</v>
      </c>
      <c r="G806" s="86">
        <f t="shared" si="37"/>
        <v>0</v>
      </c>
    </row>
    <row r="807" spans="1:7" s="83" customFormat="1" hidden="1">
      <c r="A807" s="99" t="str">
        <f>Invoice!F810</f>
        <v>Exchange rate :</v>
      </c>
      <c r="B807" s="78">
        <f>Invoice!C810</f>
        <v>0</v>
      </c>
      <c r="C807" s="79">
        <f>Invoice!B810</f>
        <v>0</v>
      </c>
      <c r="D807" s="84">
        <f t="shared" si="35"/>
        <v>0</v>
      </c>
      <c r="E807" s="84">
        <f t="shared" si="36"/>
        <v>0</v>
      </c>
      <c r="F807" s="85">
        <f>Invoice!G810</f>
        <v>0</v>
      </c>
      <c r="G807" s="86">
        <f t="shared" si="37"/>
        <v>0</v>
      </c>
    </row>
    <row r="808" spans="1:7" s="83" customFormat="1" hidden="1">
      <c r="A808" s="99" t="str">
        <f>Invoice!F811</f>
        <v>Exchange rate :</v>
      </c>
      <c r="B808" s="78">
        <f>Invoice!C811</f>
        <v>0</v>
      </c>
      <c r="C808" s="79">
        <f>Invoice!B811</f>
        <v>0</v>
      </c>
      <c r="D808" s="84">
        <f t="shared" si="35"/>
        <v>0</v>
      </c>
      <c r="E808" s="84">
        <f t="shared" si="36"/>
        <v>0</v>
      </c>
      <c r="F808" s="85">
        <f>Invoice!G811</f>
        <v>0</v>
      </c>
      <c r="G808" s="86">
        <f t="shared" si="37"/>
        <v>0</v>
      </c>
    </row>
    <row r="809" spans="1:7" s="83" customFormat="1" hidden="1">
      <c r="A809" s="99" t="str">
        <f>Invoice!F812</f>
        <v>Exchange rate :</v>
      </c>
      <c r="B809" s="78">
        <f>Invoice!C812</f>
        <v>0</v>
      </c>
      <c r="C809" s="79">
        <f>Invoice!B812</f>
        <v>0</v>
      </c>
      <c r="D809" s="84">
        <f t="shared" si="35"/>
        <v>0</v>
      </c>
      <c r="E809" s="84">
        <f t="shared" si="36"/>
        <v>0</v>
      </c>
      <c r="F809" s="85">
        <f>Invoice!G812</f>
        <v>0</v>
      </c>
      <c r="G809" s="86">
        <f t="shared" si="37"/>
        <v>0</v>
      </c>
    </row>
    <row r="810" spans="1:7" s="83" customFormat="1" hidden="1">
      <c r="A810" s="99" t="str">
        <f>Invoice!F813</f>
        <v>Exchange rate :</v>
      </c>
      <c r="B810" s="78">
        <f>Invoice!C813</f>
        <v>0</v>
      </c>
      <c r="C810" s="79">
        <f>Invoice!B813</f>
        <v>0</v>
      </c>
      <c r="D810" s="84">
        <f t="shared" si="35"/>
        <v>0</v>
      </c>
      <c r="E810" s="84">
        <f t="shared" si="36"/>
        <v>0</v>
      </c>
      <c r="F810" s="85">
        <f>Invoice!G813</f>
        <v>0</v>
      </c>
      <c r="G810" s="86">
        <f t="shared" si="37"/>
        <v>0</v>
      </c>
    </row>
    <row r="811" spans="1:7" s="83" customFormat="1" hidden="1">
      <c r="A811" s="99" t="str">
        <f>Invoice!F814</f>
        <v>Exchange rate :</v>
      </c>
      <c r="B811" s="78">
        <f>Invoice!C814</f>
        <v>0</v>
      </c>
      <c r="C811" s="79">
        <f>Invoice!B814</f>
        <v>0</v>
      </c>
      <c r="D811" s="84">
        <f t="shared" si="35"/>
        <v>0</v>
      </c>
      <c r="E811" s="84">
        <f t="shared" si="36"/>
        <v>0</v>
      </c>
      <c r="F811" s="85">
        <f>Invoice!G814</f>
        <v>0</v>
      </c>
      <c r="G811" s="86">
        <f t="shared" si="37"/>
        <v>0</v>
      </c>
    </row>
    <row r="812" spans="1:7" s="83" customFormat="1" hidden="1">
      <c r="A812" s="99" t="str">
        <f>Invoice!F815</f>
        <v>Exchange rate :</v>
      </c>
      <c r="B812" s="78">
        <f>Invoice!C815</f>
        <v>0</v>
      </c>
      <c r="C812" s="79">
        <f>Invoice!B815</f>
        <v>0</v>
      </c>
      <c r="D812" s="84">
        <f t="shared" si="35"/>
        <v>0</v>
      </c>
      <c r="E812" s="84">
        <f t="shared" si="36"/>
        <v>0</v>
      </c>
      <c r="F812" s="85">
        <f>Invoice!G815</f>
        <v>0</v>
      </c>
      <c r="G812" s="86">
        <f t="shared" si="37"/>
        <v>0</v>
      </c>
    </row>
    <row r="813" spans="1:7" s="83" customFormat="1" hidden="1">
      <c r="A813" s="99" t="str">
        <f>Invoice!F816</f>
        <v>Exchange rate :</v>
      </c>
      <c r="B813" s="78">
        <f>Invoice!C816</f>
        <v>0</v>
      </c>
      <c r="C813" s="79">
        <f>Invoice!B816</f>
        <v>0</v>
      </c>
      <c r="D813" s="84">
        <f t="shared" si="35"/>
        <v>0</v>
      </c>
      <c r="E813" s="84">
        <f t="shared" si="36"/>
        <v>0</v>
      </c>
      <c r="F813" s="85">
        <f>Invoice!G816</f>
        <v>0</v>
      </c>
      <c r="G813" s="86">
        <f t="shared" si="37"/>
        <v>0</v>
      </c>
    </row>
    <row r="814" spans="1:7" s="83" customFormat="1" hidden="1">
      <c r="A814" s="99" t="str">
        <f>Invoice!F817</f>
        <v>Exchange rate :</v>
      </c>
      <c r="B814" s="78">
        <f>Invoice!C817</f>
        <v>0</v>
      </c>
      <c r="C814" s="79">
        <f>Invoice!B817</f>
        <v>0</v>
      </c>
      <c r="D814" s="84">
        <f t="shared" si="35"/>
        <v>0</v>
      </c>
      <c r="E814" s="84">
        <f t="shared" si="36"/>
        <v>0</v>
      </c>
      <c r="F814" s="85">
        <f>Invoice!G817</f>
        <v>0</v>
      </c>
      <c r="G814" s="86">
        <f t="shared" si="37"/>
        <v>0</v>
      </c>
    </row>
    <row r="815" spans="1:7" s="83" customFormat="1" hidden="1">
      <c r="A815" s="99" t="str">
        <f>Invoice!F818</f>
        <v>Exchange rate :</v>
      </c>
      <c r="B815" s="78">
        <f>Invoice!C818</f>
        <v>0</v>
      </c>
      <c r="C815" s="79">
        <f>Invoice!B818</f>
        <v>0</v>
      </c>
      <c r="D815" s="84">
        <f t="shared" si="35"/>
        <v>0</v>
      </c>
      <c r="E815" s="84">
        <f t="shared" si="36"/>
        <v>0</v>
      </c>
      <c r="F815" s="85">
        <f>Invoice!G818</f>
        <v>0</v>
      </c>
      <c r="G815" s="86">
        <f t="shared" si="37"/>
        <v>0</v>
      </c>
    </row>
    <row r="816" spans="1:7" s="83" customFormat="1" hidden="1">
      <c r="A816" s="99" t="str">
        <f>Invoice!F819</f>
        <v>Exchange rate :</v>
      </c>
      <c r="B816" s="78">
        <f>Invoice!C819</f>
        <v>0</v>
      </c>
      <c r="C816" s="79">
        <f>Invoice!B819</f>
        <v>0</v>
      </c>
      <c r="D816" s="84">
        <f t="shared" si="35"/>
        <v>0</v>
      </c>
      <c r="E816" s="84">
        <f t="shared" si="36"/>
        <v>0</v>
      </c>
      <c r="F816" s="85">
        <f>Invoice!G819</f>
        <v>0</v>
      </c>
      <c r="G816" s="86">
        <f t="shared" si="37"/>
        <v>0</v>
      </c>
    </row>
    <row r="817" spans="1:7" s="83" customFormat="1" hidden="1">
      <c r="A817" s="99" t="str">
        <f>Invoice!F820</f>
        <v>Exchange rate :</v>
      </c>
      <c r="B817" s="78">
        <f>Invoice!C820</f>
        <v>0</v>
      </c>
      <c r="C817" s="79">
        <f>Invoice!B820</f>
        <v>0</v>
      </c>
      <c r="D817" s="84">
        <f t="shared" si="35"/>
        <v>0</v>
      </c>
      <c r="E817" s="84">
        <f t="shared" si="36"/>
        <v>0</v>
      </c>
      <c r="F817" s="85">
        <f>Invoice!G820</f>
        <v>0</v>
      </c>
      <c r="G817" s="86">
        <f t="shared" si="37"/>
        <v>0</v>
      </c>
    </row>
    <row r="818" spans="1:7" s="83" customFormat="1" hidden="1">
      <c r="A818" s="99" t="str">
        <f>Invoice!F821</f>
        <v>Exchange rate :</v>
      </c>
      <c r="B818" s="78">
        <f>Invoice!C821</f>
        <v>0</v>
      </c>
      <c r="C818" s="79">
        <f>Invoice!B821</f>
        <v>0</v>
      </c>
      <c r="D818" s="84">
        <f t="shared" si="35"/>
        <v>0</v>
      </c>
      <c r="E818" s="84">
        <f t="shared" si="36"/>
        <v>0</v>
      </c>
      <c r="F818" s="85">
        <f>Invoice!G821</f>
        <v>0</v>
      </c>
      <c r="G818" s="86">
        <f t="shared" si="37"/>
        <v>0</v>
      </c>
    </row>
    <row r="819" spans="1:7" s="83" customFormat="1" hidden="1">
      <c r="A819" s="99" t="str">
        <f>Invoice!F822</f>
        <v>Exchange rate :</v>
      </c>
      <c r="B819" s="78">
        <f>Invoice!C822</f>
        <v>0</v>
      </c>
      <c r="C819" s="79">
        <f>Invoice!B822</f>
        <v>0</v>
      </c>
      <c r="D819" s="84">
        <f t="shared" si="35"/>
        <v>0</v>
      </c>
      <c r="E819" s="84">
        <f t="shared" si="36"/>
        <v>0</v>
      </c>
      <c r="F819" s="85">
        <f>Invoice!G822</f>
        <v>0</v>
      </c>
      <c r="G819" s="86">
        <f t="shared" si="37"/>
        <v>0</v>
      </c>
    </row>
    <row r="820" spans="1:7" s="83" customFormat="1" hidden="1">
      <c r="A820" s="99" t="str">
        <f>Invoice!F823</f>
        <v>Exchange rate :</v>
      </c>
      <c r="B820" s="78">
        <f>Invoice!C823</f>
        <v>0</v>
      </c>
      <c r="C820" s="79">
        <f>Invoice!B823</f>
        <v>0</v>
      </c>
      <c r="D820" s="84">
        <f t="shared" si="35"/>
        <v>0</v>
      </c>
      <c r="E820" s="84">
        <f t="shared" si="36"/>
        <v>0</v>
      </c>
      <c r="F820" s="85">
        <f>Invoice!G823</f>
        <v>0</v>
      </c>
      <c r="G820" s="86">
        <f t="shared" si="37"/>
        <v>0</v>
      </c>
    </row>
    <row r="821" spans="1:7" s="83" customFormat="1" hidden="1">
      <c r="A821" s="99" t="str">
        <f>Invoice!F824</f>
        <v>Exchange rate :</v>
      </c>
      <c r="B821" s="78">
        <f>Invoice!C824</f>
        <v>0</v>
      </c>
      <c r="C821" s="79">
        <f>Invoice!B824</f>
        <v>0</v>
      </c>
      <c r="D821" s="84">
        <f t="shared" si="35"/>
        <v>0</v>
      </c>
      <c r="E821" s="84">
        <f t="shared" si="36"/>
        <v>0</v>
      </c>
      <c r="F821" s="85">
        <f>Invoice!G824</f>
        <v>0</v>
      </c>
      <c r="G821" s="86">
        <f t="shared" si="37"/>
        <v>0</v>
      </c>
    </row>
    <row r="822" spans="1:7" s="83" customFormat="1" hidden="1">
      <c r="A822" s="99" t="str">
        <f>Invoice!F825</f>
        <v>Exchange rate :</v>
      </c>
      <c r="B822" s="78">
        <f>Invoice!C825</f>
        <v>0</v>
      </c>
      <c r="C822" s="79">
        <f>Invoice!B825</f>
        <v>0</v>
      </c>
      <c r="D822" s="84">
        <f t="shared" si="35"/>
        <v>0</v>
      </c>
      <c r="E822" s="84">
        <f t="shared" si="36"/>
        <v>0</v>
      </c>
      <c r="F822" s="85">
        <f>Invoice!G825</f>
        <v>0</v>
      </c>
      <c r="G822" s="86">
        <f t="shared" si="37"/>
        <v>0</v>
      </c>
    </row>
    <row r="823" spans="1:7" s="83" customFormat="1" hidden="1">
      <c r="A823" s="99" t="str">
        <f>Invoice!F826</f>
        <v>Exchange rate :</v>
      </c>
      <c r="B823" s="78">
        <f>Invoice!C826</f>
        <v>0</v>
      </c>
      <c r="C823" s="79">
        <f>Invoice!B826</f>
        <v>0</v>
      </c>
      <c r="D823" s="84">
        <f t="shared" si="35"/>
        <v>0</v>
      </c>
      <c r="E823" s="84">
        <f t="shared" si="36"/>
        <v>0</v>
      </c>
      <c r="F823" s="85">
        <f>Invoice!G826</f>
        <v>0</v>
      </c>
      <c r="G823" s="86">
        <f t="shared" si="37"/>
        <v>0</v>
      </c>
    </row>
    <row r="824" spans="1:7" s="83" customFormat="1" hidden="1">
      <c r="A824" s="99" t="str">
        <f>Invoice!F827</f>
        <v>Exchange rate :</v>
      </c>
      <c r="B824" s="78">
        <f>Invoice!C827</f>
        <v>0</v>
      </c>
      <c r="C824" s="79">
        <f>Invoice!B827</f>
        <v>0</v>
      </c>
      <c r="D824" s="84">
        <f t="shared" si="35"/>
        <v>0</v>
      </c>
      <c r="E824" s="84">
        <f t="shared" si="36"/>
        <v>0</v>
      </c>
      <c r="F824" s="85">
        <f>Invoice!G827</f>
        <v>0</v>
      </c>
      <c r="G824" s="86">
        <f t="shared" si="37"/>
        <v>0</v>
      </c>
    </row>
    <row r="825" spans="1:7" s="83" customFormat="1" hidden="1">
      <c r="A825" s="99" t="str">
        <f>Invoice!F828</f>
        <v>Exchange rate :</v>
      </c>
      <c r="B825" s="78">
        <f>Invoice!C828</f>
        <v>0</v>
      </c>
      <c r="C825" s="79">
        <f>Invoice!B828</f>
        <v>0</v>
      </c>
      <c r="D825" s="84">
        <f t="shared" si="35"/>
        <v>0</v>
      </c>
      <c r="E825" s="84">
        <f t="shared" si="36"/>
        <v>0</v>
      </c>
      <c r="F825" s="85">
        <f>Invoice!G828</f>
        <v>0</v>
      </c>
      <c r="G825" s="86">
        <f t="shared" si="37"/>
        <v>0</v>
      </c>
    </row>
    <row r="826" spans="1:7" s="83" customFormat="1" hidden="1">
      <c r="A826" s="99" t="str">
        <f>Invoice!F829</f>
        <v>Exchange rate :</v>
      </c>
      <c r="B826" s="78">
        <f>Invoice!C829</f>
        <v>0</v>
      </c>
      <c r="C826" s="79">
        <f>Invoice!B829</f>
        <v>0</v>
      </c>
      <c r="D826" s="84">
        <f t="shared" si="35"/>
        <v>0</v>
      </c>
      <c r="E826" s="84">
        <f t="shared" si="36"/>
        <v>0</v>
      </c>
      <c r="F826" s="85">
        <f>Invoice!G829</f>
        <v>0</v>
      </c>
      <c r="G826" s="86">
        <f t="shared" si="37"/>
        <v>0</v>
      </c>
    </row>
    <row r="827" spans="1:7" s="83" customFormat="1" hidden="1">
      <c r="A827" s="99" t="str">
        <f>Invoice!F830</f>
        <v>Exchange rate :</v>
      </c>
      <c r="B827" s="78">
        <f>Invoice!C830</f>
        <v>0</v>
      </c>
      <c r="C827" s="79">
        <f>Invoice!B830</f>
        <v>0</v>
      </c>
      <c r="D827" s="84">
        <f t="shared" si="35"/>
        <v>0</v>
      </c>
      <c r="E827" s="84">
        <f t="shared" si="36"/>
        <v>0</v>
      </c>
      <c r="F827" s="85">
        <f>Invoice!G830</f>
        <v>0</v>
      </c>
      <c r="G827" s="86">
        <f t="shared" si="37"/>
        <v>0</v>
      </c>
    </row>
    <row r="828" spans="1:7" s="83" customFormat="1" hidden="1">
      <c r="A828" s="99" t="str">
        <f>Invoice!F831</f>
        <v>Exchange rate :</v>
      </c>
      <c r="B828" s="78">
        <f>Invoice!C831</f>
        <v>0</v>
      </c>
      <c r="C828" s="79">
        <f>Invoice!B831</f>
        <v>0</v>
      </c>
      <c r="D828" s="84">
        <f t="shared" si="35"/>
        <v>0</v>
      </c>
      <c r="E828" s="84">
        <f t="shared" si="36"/>
        <v>0</v>
      </c>
      <c r="F828" s="85">
        <f>Invoice!G831</f>
        <v>0</v>
      </c>
      <c r="G828" s="86">
        <f t="shared" si="37"/>
        <v>0</v>
      </c>
    </row>
    <row r="829" spans="1:7" s="83" customFormat="1" hidden="1">
      <c r="A829" s="99" t="str">
        <f>Invoice!F832</f>
        <v>Exchange rate :</v>
      </c>
      <c r="B829" s="78">
        <f>Invoice!C832</f>
        <v>0</v>
      </c>
      <c r="C829" s="79">
        <f>Invoice!B832</f>
        <v>0</v>
      </c>
      <c r="D829" s="84">
        <f t="shared" si="35"/>
        <v>0</v>
      </c>
      <c r="E829" s="84">
        <f t="shared" si="36"/>
        <v>0</v>
      </c>
      <c r="F829" s="85">
        <f>Invoice!G832</f>
        <v>0</v>
      </c>
      <c r="G829" s="86">
        <f t="shared" si="37"/>
        <v>0</v>
      </c>
    </row>
    <row r="830" spans="1:7" s="83" customFormat="1" hidden="1">
      <c r="A830" s="99" t="str">
        <f>Invoice!F833</f>
        <v>Exchange rate :</v>
      </c>
      <c r="B830" s="78">
        <f>Invoice!C833</f>
        <v>0</v>
      </c>
      <c r="C830" s="79">
        <f>Invoice!B833</f>
        <v>0</v>
      </c>
      <c r="D830" s="84">
        <f t="shared" si="35"/>
        <v>0</v>
      </c>
      <c r="E830" s="84">
        <f t="shared" si="36"/>
        <v>0</v>
      </c>
      <c r="F830" s="85">
        <f>Invoice!G833</f>
        <v>0</v>
      </c>
      <c r="G830" s="86">
        <f t="shared" si="37"/>
        <v>0</v>
      </c>
    </row>
    <row r="831" spans="1:7" s="83" customFormat="1" hidden="1">
      <c r="A831" s="99" t="str">
        <f>Invoice!F834</f>
        <v>Exchange rate :</v>
      </c>
      <c r="B831" s="78">
        <f>Invoice!C834</f>
        <v>0</v>
      </c>
      <c r="C831" s="79">
        <f>Invoice!B834</f>
        <v>0</v>
      </c>
      <c r="D831" s="84">
        <f t="shared" si="35"/>
        <v>0</v>
      </c>
      <c r="E831" s="84">
        <f t="shared" si="36"/>
        <v>0</v>
      </c>
      <c r="F831" s="85">
        <f>Invoice!G834</f>
        <v>0</v>
      </c>
      <c r="G831" s="86">
        <f t="shared" si="37"/>
        <v>0</v>
      </c>
    </row>
    <row r="832" spans="1:7" s="83" customFormat="1" hidden="1">
      <c r="A832" s="99" t="str">
        <f>Invoice!F835</f>
        <v>Exchange rate :</v>
      </c>
      <c r="B832" s="78">
        <f>Invoice!C835</f>
        <v>0</v>
      </c>
      <c r="C832" s="79">
        <f>Invoice!B835</f>
        <v>0</v>
      </c>
      <c r="D832" s="84">
        <f t="shared" si="35"/>
        <v>0</v>
      </c>
      <c r="E832" s="84">
        <f t="shared" si="36"/>
        <v>0</v>
      </c>
      <c r="F832" s="85">
        <f>Invoice!G835</f>
        <v>0</v>
      </c>
      <c r="G832" s="86">
        <f t="shared" si="37"/>
        <v>0</v>
      </c>
    </row>
    <row r="833" spans="1:7" s="83" customFormat="1" hidden="1">
      <c r="A833" s="99" t="str">
        <f>Invoice!F836</f>
        <v>Exchange rate :</v>
      </c>
      <c r="B833" s="78">
        <f>Invoice!C836</f>
        <v>0</v>
      </c>
      <c r="C833" s="79">
        <f>Invoice!B836</f>
        <v>0</v>
      </c>
      <c r="D833" s="84">
        <f t="shared" ref="D833:D896" si="38">F833/$D$14</f>
        <v>0</v>
      </c>
      <c r="E833" s="84">
        <f t="shared" ref="E833:E896" si="39">G833/$D$14</f>
        <v>0</v>
      </c>
      <c r="F833" s="85">
        <f>Invoice!G836</f>
        <v>0</v>
      </c>
      <c r="G833" s="86">
        <f t="shared" ref="G833:G896" si="40">C833*F833</f>
        <v>0</v>
      </c>
    </row>
    <row r="834" spans="1:7" s="83" customFormat="1" hidden="1">
      <c r="A834" s="99" t="str">
        <f>Invoice!F837</f>
        <v>Exchange rate :</v>
      </c>
      <c r="B834" s="78">
        <f>Invoice!C837</f>
        <v>0</v>
      </c>
      <c r="C834" s="79">
        <f>Invoice!B837</f>
        <v>0</v>
      </c>
      <c r="D834" s="84">
        <f t="shared" si="38"/>
        <v>0</v>
      </c>
      <c r="E834" s="84">
        <f t="shared" si="39"/>
        <v>0</v>
      </c>
      <c r="F834" s="85">
        <f>Invoice!G837</f>
        <v>0</v>
      </c>
      <c r="G834" s="86">
        <f t="shared" si="40"/>
        <v>0</v>
      </c>
    </row>
    <row r="835" spans="1:7" s="83" customFormat="1" hidden="1">
      <c r="A835" s="99" t="str">
        <f>Invoice!F838</f>
        <v>Exchange rate :</v>
      </c>
      <c r="B835" s="78">
        <f>Invoice!C838</f>
        <v>0</v>
      </c>
      <c r="C835" s="79">
        <f>Invoice!B838</f>
        <v>0</v>
      </c>
      <c r="D835" s="84">
        <f t="shared" si="38"/>
        <v>0</v>
      </c>
      <c r="E835" s="84">
        <f t="shared" si="39"/>
        <v>0</v>
      </c>
      <c r="F835" s="85">
        <f>Invoice!G838</f>
        <v>0</v>
      </c>
      <c r="G835" s="86">
        <f t="shared" si="40"/>
        <v>0</v>
      </c>
    </row>
    <row r="836" spans="1:7" s="83" customFormat="1" hidden="1">
      <c r="A836" s="99" t="str">
        <f>Invoice!F839</f>
        <v>Exchange rate :</v>
      </c>
      <c r="B836" s="78">
        <f>Invoice!C839</f>
        <v>0</v>
      </c>
      <c r="C836" s="79">
        <f>Invoice!B839</f>
        <v>0</v>
      </c>
      <c r="D836" s="84">
        <f t="shared" si="38"/>
        <v>0</v>
      </c>
      <c r="E836" s="84">
        <f t="shared" si="39"/>
        <v>0</v>
      </c>
      <c r="F836" s="85">
        <f>Invoice!G839</f>
        <v>0</v>
      </c>
      <c r="G836" s="86">
        <f t="shared" si="40"/>
        <v>0</v>
      </c>
    </row>
    <row r="837" spans="1:7" s="83" customFormat="1" hidden="1">
      <c r="A837" s="99" t="str">
        <f>Invoice!F840</f>
        <v>Exchange rate :</v>
      </c>
      <c r="B837" s="78">
        <f>Invoice!C840</f>
        <v>0</v>
      </c>
      <c r="C837" s="79">
        <f>Invoice!B840</f>
        <v>0</v>
      </c>
      <c r="D837" s="84">
        <f t="shared" si="38"/>
        <v>0</v>
      </c>
      <c r="E837" s="84">
        <f t="shared" si="39"/>
        <v>0</v>
      </c>
      <c r="F837" s="85">
        <f>Invoice!G840</f>
        <v>0</v>
      </c>
      <c r="G837" s="86">
        <f t="shared" si="40"/>
        <v>0</v>
      </c>
    </row>
    <row r="838" spans="1:7" s="83" customFormat="1" hidden="1">
      <c r="A838" s="99" t="str">
        <f>Invoice!F841</f>
        <v>Exchange rate :</v>
      </c>
      <c r="B838" s="78">
        <f>Invoice!C841</f>
        <v>0</v>
      </c>
      <c r="C838" s="79">
        <f>Invoice!B841</f>
        <v>0</v>
      </c>
      <c r="D838" s="84">
        <f t="shared" si="38"/>
        <v>0</v>
      </c>
      <c r="E838" s="84">
        <f t="shared" si="39"/>
        <v>0</v>
      </c>
      <c r="F838" s="85">
        <f>Invoice!G841</f>
        <v>0</v>
      </c>
      <c r="G838" s="86">
        <f t="shared" si="40"/>
        <v>0</v>
      </c>
    </row>
    <row r="839" spans="1:7" s="83" customFormat="1" hidden="1">
      <c r="A839" s="99" t="str">
        <f>Invoice!F842</f>
        <v>Exchange rate :</v>
      </c>
      <c r="B839" s="78">
        <f>Invoice!C842</f>
        <v>0</v>
      </c>
      <c r="C839" s="79">
        <f>Invoice!B842</f>
        <v>0</v>
      </c>
      <c r="D839" s="84">
        <f t="shared" si="38"/>
        <v>0</v>
      </c>
      <c r="E839" s="84">
        <f t="shared" si="39"/>
        <v>0</v>
      </c>
      <c r="F839" s="85">
        <f>Invoice!G842</f>
        <v>0</v>
      </c>
      <c r="G839" s="86">
        <f t="shared" si="40"/>
        <v>0</v>
      </c>
    </row>
    <row r="840" spans="1:7" s="83" customFormat="1" hidden="1">
      <c r="A840" s="99" t="str">
        <f>Invoice!F843</f>
        <v>Exchange rate :</v>
      </c>
      <c r="B840" s="78">
        <f>Invoice!C843</f>
        <v>0</v>
      </c>
      <c r="C840" s="79">
        <f>Invoice!B843</f>
        <v>0</v>
      </c>
      <c r="D840" s="84">
        <f t="shared" si="38"/>
        <v>0</v>
      </c>
      <c r="E840" s="84">
        <f t="shared" si="39"/>
        <v>0</v>
      </c>
      <c r="F840" s="85">
        <f>Invoice!G843</f>
        <v>0</v>
      </c>
      <c r="G840" s="86">
        <f t="shared" si="40"/>
        <v>0</v>
      </c>
    </row>
    <row r="841" spans="1:7" s="83" customFormat="1" hidden="1">
      <c r="A841" s="99" t="str">
        <f>Invoice!F844</f>
        <v>Exchange rate :</v>
      </c>
      <c r="B841" s="78">
        <f>Invoice!C844</f>
        <v>0</v>
      </c>
      <c r="C841" s="79">
        <f>Invoice!B844</f>
        <v>0</v>
      </c>
      <c r="D841" s="84">
        <f t="shared" si="38"/>
        <v>0</v>
      </c>
      <c r="E841" s="84">
        <f t="shared" si="39"/>
        <v>0</v>
      </c>
      <c r="F841" s="85">
        <f>Invoice!G844</f>
        <v>0</v>
      </c>
      <c r="G841" s="86">
        <f t="shared" si="40"/>
        <v>0</v>
      </c>
    </row>
    <row r="842" spans="1:7" s="83" customFormat="1" hidden="1">
      <c r="A842" s="99" t="str">
        <f>Invoice!F845</f>
        <v>Exchange rate :</v>
      </c>
      <c r="B842" s="78">
        <f>Invoice!C845</f>
        <v>0</v>
      </c>
      <c r="C842" s="79">
        <f>Invoice!B845</f>
        <v>0</v>
      </c>
      <c r="D842" s="84">
        <f t="shared" si="38"/>
        <v>0</v>
      </c>
      <c r="E842" s="84">
        <f t="shared" si="39"/>
        <v>0</v>
      </c>
      <c r="F842" s="85">
        <f>Invoice!G845</f>
        <v>0</v>
      </c>
      <c r="G842" s="86">
        <f t="shared" si="40"/>
        <v>0</v>
      </c>
    </row>
    <row r="843" spans="1:7" s="83" customFormat="1" hidden="1">
      <c r="A843" s="99" t="str">
        <f>Invoice!F846</f>
        <v>Exchange rate :</v>
      </c>
      <c r="B843" s="78">
        <f>Invoice!C846</f>
        <v>0</v>
      </c>
      <c r="C843" s="79">
        <f>Invoice!B846</f>
        <v>0</v>
      </c>
      <c r="D843" s="84">
        <f t="shared" si="38"/>
        <v>0</v>
      </c>
      <c r="E843" s="84">
        <f t="shared" si="39"/>
        <v>0</v>
      </c>
      <c r="F843" s="85">
        <f>Invoice!G846</f>
        <v>0</v>
      </c>
      <c r="G843" s="86">
        <f t="shared" si="40"/>
        <v>0</v>
      </c>
    </row>
    <row r="844" spans="1:7" s="83" customFormat="1" hidden="1">
      <c r="A844" s="99" t="str">
        <f>Invoice!F847</f>
        <v>Exchange rate :</v>
      </c>
      <c r="B844" s="78">
        <f>Invoice!C847</f>
        <v>0</v>
      </c>
      <c r="C844" s="79">
        <f>Invoice!B847</f>
        <v>0</v>
      </c>
      <c r="D844" s="84">
        <f t="shared" si="38"/>
        <v>0</v>
      </c>
      <c r="E844" s="84">
        <f t="shared" si="39"/>
        <v>0</v>
      </c>
      <c r="F844" s="85">
        <f>Invoice!G847</f>
        <v>0</v>
      </c>
      <c r="G844" s="86">
        <f t="shared" si="40"/>
        <v>0</v>
      </c>
    </row>
    <row r="845" spans="1:7" s="83" customFormat="1" hidden="1">
      <c r="A845" s="99" t="str">
        <f>Invoice!F848</f>
        <v>Exchange rate :</v>
      </c>
      <c r="B845" s="78">
        <f>Invoice!C848</f>
        <v>0</v>
      </c>
      <c r="C845" s="79">
        <f>Invoice!B848</f>
        <v>0</v>
      </c>
      <c r="D845" s="84">
        <f t="shared" si="38"/>
        <v>0</v>
      </c>
      <c r="E845" s="84">
        <f t="shared" si="39"/>
        <v>0</v>
      </c>
      <c r="F845" s="85">
        <f>Invoice!G848</f>
        <v>0</v>
      </c>
      <c r="G845" s="86">
        <f t="shared" si="40"/>
        <v>0</v>
      </c>
    </row>
    <row r="846" spans="1:7" s="83" customFormat="1" hidden="1">
      <c r="A846" s="99" t="str">
        <f>Invoice!F849</f>
        <v>Exchange rate :</v>
      </c>
      <c r="B846" s="78">
        <f>Invoice!C849</f>
        <v>0</v>
      </c>
      <c r="C846" s="79">
        <f>Invoice!B849</f>
        <v>0</v>
      </c>
      <c r="D846" s="84">
        <f t="shared" si="38"/>
        <v>0</v>
      </c>
      <c r="E846" s="84">
        <f t="shared" si="39"/>
        <v>0</v>
      </c>
      <c r="F846" s="85">
        <f>Invoice!G849</f>
        <v>0</v>
      </c>
      <c r="G846" s="86">
        <f t="shared" si="40"/>
        <v>0</v>
      </c>
    </row>
    <row r="847" spans="1:7" s="83" customFormat="1" hidden="1">
      <c r="A847" s="99" t="str">
        <f>Invoice!F850</f>
        <v>Exchange rate :</v>
      </c>
      <c r="B847" s="78">
        <f>Invoice!C850</f>
        <v>0</v>
      </c>
      <c r="C847" s="79">
        <f>Invoice!B850</f>
        <v>0</v>
      </c>
      <c r="D847" s="84">
        <f t="shared" si="38"/>
        <v>0</v>
      </c>
      <c r="E847" s="84">
        <f t="shared" si="39"/>
        <v>0</v>
      </c>
      <c r="F847" s="85">
        <f>Invoice!G850</f>
        <v>0</v>
      </c>
      <c r="G847" s="86">
        <f t="shared" si="40"/>
        <v>0</v>
      </c>
    </row>
    <row r="848" spans="1:7" s="83" customFormat="1" hidden="1">
      <c r="A848" s="99" t="str">
        <f>Invoice!F851</f>
        <v>Exchange rate :</v>
      </c>
      <c r="B848" s="78">
        <f>Invoice!C851</f>
        <v>0</v>
      </c>
      <c r="C848" s="79">
        <f>Invoice!B851</f>
        <v>0</v>
      </c>
      <c r="D848" s="84">
        <f t="shared" si="38"/>
        <v>0</v>
      </c>
      <c r="E848" s="84">
        <f t="shared" si="39"/>
        <v>0</v>
      </c>
      <c r="F848" s="85">
        <f>Invoice!G851</f>
        <v>0</v>
      </c>
      <c r="G848" s="86">
        <f t="shared" si="40"/>
        <v>0</v>
      </c>
    </row>
    <row r="849" spans="1:7" s="83" customFormat="1" hidden="1">
      <c r="A849" s="99" t="str">
        <f>Invoice!F852</f>
        <v>Exchange rate :</v>
      </c>
      <c r="B849" s="78">
        <f>Invoice!C852</f>
        <v>0</v>
      </c>
      <c r="C849" s="79">
        <f>Invoice!B852</f>
        <v>0</v>
      </c>
      <c r="D849" s="84">
        <f t="shared" si="38"/>
        <v>0</v>
      </c>
      <c r="E849" s="84">
        <f t="shared" si="39"/>
        <v>0</v>
      </c>
      <c r="F849" s="85">
        <f>Invoice!G852</f>
        <v>0</v>
      </c>
      <c r="G849" s="86">
        <f t="shared" si="40"/>
        <v>0</v>
      </c>
    </row>
    <row r="850" spans="1:7" s="83" customFormat="1" hidden="1">
      <c r="A850" s="99" t="str">
        <f>Invoice!F853</f>
        <v>Exchange rate :</v>
      </c>
      <c r="B850" s="78">
        <f>Invoice!C853</f>
        <v>0</v>
      </c>
      <c r="C850" s="79">
        <f>Invoice!B853</f>
        <v>0</v>
      </c>
      <c r="D850" s="84">
        <f t="shared" si="38"/>
        <v>0</v>
      </c>
      <c r="E850" s="84">
        <f t="shared" si="39"/>
        <v>0</v>
      </c>
      <c r="F850" s="85">
        <f>Invoice!G853</f>
        <v>0</v>
      </c>
      <c r="G850" s="86">
        <f t="shared" si="40"/>
        <v>0</v>
      </c>
    </row>
    <row r="851" spans="1:7" s="83" customFormat="1" hidden="1">
      <c r="A851" s="99" t="str">
        <f>Invoice!F854</f>
        <v>Exchange rate :</v>
      </c>
      <c r="B851" s="78">
        <f>Invoice!C854</f>
        <v>0</v>
      </c>
      <c r="C851" s="79">
        <f>Invoice!B854</f>
        <v>0</v>
      </c>
      <c r="D851" s="84">
        <f t="shared" si="38"/>
        <v>0</v>
      </c>
      <c r="E851" s="84">
        <f t="shared" si="39"/>
        <v>0</v>
      </c>
      <c r="F851" s="85">
        <f>Invoice!G854</f>
        <v>0</v>
      </c>
      <c r="G851" s="86">
        <f t="shared" si="40"/>
        <v>0</v>
      </c>
    </row>
    <row r="852" spans="1:7" s="83" customFormat="1" hidden="1">
      <c r="A852" s="99" t="str">
        <f>Invoice!F855</f>
        <v>Exchange rate :</v>
      </c>
      <c r="B852" s="78">
        <f>Invoice!C855</f>
        <v>0</v>
      </c>
      <c r="C852" s="79">
        <f>Invoice!B855</f>
        <v>0</v>
      </c>
      <c r="D852" s="84">
        <f t="shared" si="38"/>
        <v>0</v>
      </c>
      <c r="E852" s="84">
        <f t="shared" si="39"/>
        <v>0</v>
      </c>
      <c r="F852" s="85">
        <f>Invoice!G855</f>
        <v>0</v>
      </c>
      <c r="G852" s="86">
        <f t="shared" si="40"/>
        <v>0</v>
      </c>
    </row>
    <row r="853" spans="1:7" s="83" customFormat="1" hidden="1">
      <c r="A853" s="99" t="str">
        <f>Invoice!F856</f>
        <v>Exchange rate :</v>
      </c>
      <c r="B853" s="78">
        <f>Invoice!C856</f>
        <v>0</v>
      </c>
      <c r="C853" s="79">
        <f>Invoice!B856</f>
        <v>0</v>
      </c>
      <c r="D853" s="84">
        <f t="shared" si="38"/>
        <v>0</v>
      </c>
      <c r="E853" s="84">
        <f t="shared" si="39"/>
        <v>0</v>
      </c>
      <c r="F853" s="85">
        <f>Invoice!G856</f>
        <v>0</v>
      </c>
      <c r="G853" s="86">
        <f t="shared" si="40"/>
        <v>0</v>
      </c>
    </row>
    <row r="854" spans="1:7" s="83" customFormat="1" hidden="1">
      <c r="A854" s="99" t="str">
        <f>Invoice!F857</f>
        <v>Exchange rate :</v>
      </c>
      <c r="B854" s="78">
        <f>Invoice!C857</f>
        <v>0</v>
      </c>
      <c r="C854" s="79">
        <f>Invoice!B857</f>
        <v>0</v>
      </c>
      <c r="D854" s="84">
        <f t="shared" si="38"/>
        <v>0</v>
      </c>
      <c r="E854" s="84">
        <f t="shared" si="39"/>
        <v>0</v>
      </c>
      <c r="F854" s="85">
        <f>Invoice!G857</f>
        <v>0</v>
      </c>
      <c r="G854" s="86">
        <f t="shared" si="40"/>
        <v>0</v>
      </c>
    </row>
    <row r="855" spans="1:7" s="83" customFormat="1" hidden="1">
      <c r="A855" s="99" t="str">
        <f>Invoice!F858</f>
        <v>Exchange rate :</v>
      </c>
      <c r="B855" s="78">
        <f>Invoice!C858</f>
        <v>0</v>
      </c>
      <c r="C855" s="79">
        <f>Invoice!B858</f>
        <v>0</v>
      </c>
      <c r="D855" s="84">
        <f t="shared" si="38"/>
        <v>0</v>
      </c>
      <c r="E855" s="84">
        <f t="shared" si="39"/>
        <v>0</v>
      </c>
      <c r="F855" s="85">
        <f>Invoice!G858</f>
        <v>0</v>
      </c>
      <c r="G855" s="86">
        <f t="shared" si="40"/>
        <v>0</v>
      </c>
    </row>
    <row r="856" spans="1:7" s="83" customFormat="1" hidden="1">
      <c r="A856" s="99" t="str">
        <f>Invoice!F859</f>
        <v>Exchange rate :</v>
      </c>
      <c r="B856" s="78">
        <f>Invoice!C859</f>
        <v>0</v>
      </c>
      <c r="C856" s="79">
        <f>Invoice!B859</f>
        <v>0</v>
      </c>
      <c r="D856" s="84">
        <f t="shared" si="38"/>
        <v>0</v>
      </c>
      <c r="E856" s="84">
        <f t="shared" si="39"/>
        <v>0</v>
      </c>
      <c r="F856" s="85">
        <f>Invoice!G859</f>
        <v>0</v>
      </c>
      <c r="G856" s="86">
        <f t="shared" si="40"/>
        <v>0</v>
      </c>
    </row>
    <row r="857" spans="1:7" s="83" customFormat="1" hidden="1">
      <c r="A857" s="99" t="str">
        <f>Invoice!F860</f>
        <v>Exchange rate :</v>
      </c>
      <c r="B857" s="78">
        <f>Invoice!C860</f>
        <v>0</v>
      </c>
      <c r="C857" s="79">
        <f>Invoice!B860</f>
        <v>0</v>
      </c>
      <c r="D857" s="84">
        <f t="shared" si="38"/>
        <v>0</v>
      </c>
      <c r="E857" s="84">
        <f t="shared" si="39"/>
        <v>0</v>
      </c>
      <c r="F857" s="85">
        <f>Invoice!G860</f>
        <v>0</v>
      </c>
      <c r="G857" s="86">
        <f t="shared" si="40"/>
        <v>0</v>
      </c>
    </row>
    <row r="858" spans="1:7" s="83" customFormat="1" hidden="1">
      <c r="A858" s="99" t="str">
        <f>Invoice!F861</f>
        <v>Exchange rate :</v>
      </c>
      <c r="B858" s="78">
        <f>Invoice!C861</f>
        <v>0</v>
      </c>
      <c r="C858" s="79">
        <f>Invoice!B861</f>
        <v>0</v>
      </c>
      <c r="D858" s="84">
        <f t="shared" si="38"/>
        <v>0</v>
      </c>
      <c r="E858" s="84">
        <f t="shared" si="39"/>
        <v>0</v>
      </c>
      <c r="F858" s="85">
        <f>Invoice!G861</f>
        <v>0</v>
      </c>
      <c r="G858" s="86">
        <f t="shared" si="40"/>
        <v>0</v>
      </c>
    </row>
    <row r="859" spans="1:7" s="83" customFormat="1" hidden="1">
      <c r="A859" s="99" t="str">
        <f>Invoice!F862</f>
        <v>Exchange rate :</v>
      </c>
      <c r="B859" s="78">
        <f>Invoice!C862</f>
        <v>0</v>
      </c>
      <c r="C859" s="79">
        <f>Invoice!B862</f>
        <v>0</v>
      </c>
      <c r="D859" s="84">
        <f t="shared" si="38"/>
        <v>0</v>
      </c>
      <c r="E859" s="84">
        <f t="shared" si="39"/>
        <v>0</v>
      </c>
      <c r="F859" s="85">
        <f>Invoice!G862</f>
        <v>0</v>
      </c>
      <c r="G859" s="86">
        <f t="shared" si="40"/>
        <v>0</v>
      </c>
    </row>
    <row r="860" spans="1:7" s="83" customFormat="1" hidden="1">
      <c r="A860" s="99" t="str">
        <f>Invoice!F863</f>
        <v>Exchange rate :</v>
      </c>
      <c r="B860" s="78">
        <f>Invoice!C863</f>
        <v>0</v>
      </c>
      <c r="C860" s="79">
        <f>Invoice!B863</f>
        <v>0</v>
      </c>
      <c r="D860" s="84">
        <f t="shared" si="38"/>
        <v>0</v>
      </c>
      <c r="E860" s="84">
        <f t="shared" si="39"/>
        <v>0</v>
      </c>
      <c r="F860" s="85">
        <f>Invoice!G863</f>
        <v>0</v>
      </c>
      <c r="G860" s="86">
        <f t="shared" si="40"/>
        <v>0</v>
      </c>
    </row>
    <row r="861" spans="1:7" s="83" customFormat="1" hidden="1">
      <c r="A861" s="99" t="str">
        <f>Invoice!F864</f>
        <v>Exchange rate :</v>
      </c>
      <c r="B861" s="78">
        <f>Invoice!C864</f>
        <v>0</v>
      </c>
      <c r="C861" s="79">
        <f>Invoice!B864</f>
        <v>0</v>
      </c>
      <c r="D861" s="84">
        <f t="shared" si="38"/>
        <v>0</v>
      </c>
      <c r="E861" s="84">
        <f t="shared" si="39"/>
        <v>0</v>
      </c>
      <c r="F861" s="85">
        <f>Invoice!G864</f>
        <v>0</v>
      </c>
      <c r="G861" s="86">
        <f t="shared" si="40"/>
        <v>0</v>
      </c>
    </row>
    <row r="862" spans="1:7" s="83" customFormat="1" hidden="1">
      <c r="A862" s="99" t="str">
        <f>Invoice!F865</f>
        <v>Exchange rate :</v>
      </c>
      <c r="B862" s="78">
        <f>Invoice!C865</f>
        <v>0</v>
      </c>
      <c r="C862" s="79">
        <f>Invoice!B865</f>
        <v>0</v>
      </c>
      <c r="D862" s="84">
        <f t="shared" si="38"/>
        <v>0</v>
      </c>
      <c r="E862" s="84">
        <f t="shared" si="39"/>
        <v>0</v>
      </c>
      <c r="F862" s="85">
        <f>Invoice!G865</f>
        <v>0</v>
      </c>
      <c r="G862" s="86">
        <f t="shared" si="40"/>
        <v>0</v>
      </c>
    </row>
    <row r="863" spans="1:7" s="83" customFormat="1" hidden="1">
      <c r="A863" s="99" t="str">
        <f>Invoice!F866</f>
        <v>Exchange rate :</v>
      </c>
      <c r="B863" s="78">
        <f>Invoice!C866</f>
        <v>0</v>
      </c>
      <c r="C863" s="79">
        <f>Invoice!B866</f>
        <v>0</v>
      </c>
      <c r="D863" s="84">
        <f t="shared" si="38"/>
        <v>0</v>
      </c>
      <c r="E863" s="84">
        <f t="shared" si="39"/>
        <v>0</v>
      </c>
      <c r="F863" s="85">
        <f>Invoice!G866</f>
        <v>0</v>
      </c>
      <c r="G863" s="86">
        <f t="shared" si="40"/>
        <v>0</v>
      </c>
    </row>
    <row r="864" spans="1:7" s="83" customFormat="1" hidden="1">
      <c r="A864" s="99" t="str">
        <f>Invoice!F867</f>
        <v>Exchange rate :</v>
      </c>
      <c r="B864" s="78">
        <f>Invoice!C867</f>
        <v>0</v>
      </c>
      <c r="C864" s="79">
        <f>Invoice!B867</f>
        <v>0</v>
      </c>
      <c r="D864" s="84">
        <f t="shared" si="38"/>
        <v>0</v>
      </c>
      <c r="E864" s="84">
        <f t="shared" si="39"/>
        <v>0</v>
      </c>
      <c r="F864" s="85">
        <f>Invoice!G867</f>
        <v>0</v>
      </c>
      <c r="G864" s="86">
        <f t="shared" si="40"/>
        <v>0</v>
      </c>
    </row>
    <row r="865" spans="1:7" s="83" customFormat="1" hidden="1">
      <c r="A865" s="99" t="str">
        <f>Invoice!F868</f>
        <v>Exchange rate :</v>
      </c>
      <c r="B865" s="78">
        <f>Invoice!C868</f>
        <v>0</v>
      </c>
      <c r="C865" s="79">
        <f>Invoice!B868</f>
        <v>0</v>
      </c>
      <c r="D865" s="84">
        <f t="shared" si="38"/>
        <v>0</v>
      </c>
      <c r="E865" s="84">
        <f t="shared" si="39"/>
        <v>0</v>
      </c>
      <c r="F865" s="85">
        <f>Invoice!G868</f>
        <v>0</v>
      </c>
      <c r="G865" s="86">
        <f t="shared" si="40"/>
        <v>0</v>
      </c>
    </row>
    <row r="866" spans="1:7" s="83" customFormat="1" hidden="1">
      <c r="A866" s="99" t="str">
        <f>Invoice!F869</f>
        <v>Exchange rate :</v>
      </c>
      <c r="B866" s="78">
        <f>Invoice!C869</f>
        <v>0</v>
      </c>
      <c r="C866" s="79">
        <f>Invoice!B869</f>
        <v>0</v>
      </c>
      <c r="D866" s="84">
        <f t="shared" si="38"/>
        <v>0</v>
      </c>
      <c r="E866" s="84">
        <f t="shared" si="39"/>
        <v>0</v>
      </c>
      <c r="F866" s="85">
        <f>Invoice!G869</f>
        <v>0</v>
      </c>
      <c r="G866" s="86">
        <f t="shared" si="40"/>
        <v>0</v>
      </c>
    </row>
    <row r="867" spans="1:7" s="83" customFormat="1" hidden="1">
      <c r="A867" s="99" t="str">
        <f>Invoice!F870</f>
        <v>Exchange rate :</v>
      </c>
      <c r="B867" s="78">
        <f>Invoice!C870</f>
        <v>0</v>
      </c>
      <c r="C867" s="79">
        <f>Invoice!B870</f>
        <v>0</v>
      </c>
      <c r="D867" s="84">
        <f t="shared" si="38"/>
        <v>0</v>
      </c>
      <c r="E867" s="84">
        <f t="shared" si="39"/>
        <v>0</v>
      </c>
      <c r="F867" s="85">
        <f>Invoice!G870</f>
        <v>0</v>
      </c>
      <c r="G867" s="86">
        <f t="shared" si="40"/>
        <v>0</v>
      </c>
    </row>
    <row r="868" spans="1:7" s="83" customFormat="1" hidden="1">
      <c r="A868" s="99" t="str">
        <f>Invoice!F871</f>
        <v>Exchange rate :</v>
      </c>
      <c r="B868" s="78">
        <f>Invoice!C871</f>
        <v>0</v>
      </c>
      <c r="C868" s="79">
        <f>Invoice!B871</f>
        <v>0</v>
      </c>
      <c r="D868" s="84">
        <f t="shared" si="38"/>
        <v>0</v>
      </c>
      <c r="E868" s="84">
        <f t="shared" si="39"/>
        <v>0</v>
      </c>
      <c r="F868" s="85">
        <f>Invoice!G871</f>
        <v>0</v>
      </c>
      <c r="G868" s="86">
        <f t="shared" si="40"/>
        <v>0</v>
      </c>
    </row>
    <row r="869" spans="1:7" s="83" customFormat="1" hidden="1">
      <c r="A869" s="99" t="str">
        <f>Invoice!F872</f>
        <v>Exchange rate :</v>
      </c>
      <c r="B869" s="78">
        <f>Invoice!C872</f>
        <v>0</v>
      </c>
      <c r="C869" s="79">
        <f>Invoice!B872</f>
        <v>0</v>
      </c>
      <c r="D869" s="84">
        <f t="shared" si="38"/>
        <v>0</v>
      </c>
      <c r="E869" s="84">
        <f t="shared" si="39"/>
        <v>0</v>
      </c>
      <c r="F869" s="85">
        <f>Invoice!G872</f>
        <v>0</v>
      </c>
      <c r="G869" s="86">
        <f t="shared" si="40"/>
        <v>0</v>
      </c>
    </row>
    <row r="870" spans="1:7" s="83" customFormat="1" hidden="1">
      <c r="A870" s="99" t="str">
        <f>Invoice!F873</f>
        <v>Exchange rate :</v>
      </c>
      <c r="B870" s="78">
        <f>Invoice!C873</f>
        <v>0</v>
      </c>
      <c r="C870" s="79">
        <f>Invoice!B873</f>
        <v>0</v>
      </c>
      <c r="D870" s="84">
        <f t="shared" si="38"/>
        <v>0</v>
      </c>
      <c r="E870" s="84">
        <f t="shared" si="39"/>
        <v>0</v>
      </c>
      <c r="F870" s="85">
        <f>Invoice!G873</f>
        <v>0</v>
      </c>
      <c r="G870" s="86">
        <f t="shared" si="40"/>
        <v>0</v>
      </c>
    </row>
    <row r="871" spans="1:7" s="83" customFormat="1" hidden="1">
      <c r="A871" s="99" t="str">
        <f>Invoice!F874</f>
        <v>Exchange rate :</v>
      </c>
      <c r="B871" s="78">
        <f>Invoice!C874</f>
        <v>0</v>
      </c>
      <c r="C871" s="79">
        <f>Invoice!B874</f>
        <v>0</v>
      </c>
      <c r="D871" s="84">
        <f t="shared" si="38"/>
        <v>0</v>
      </c>
      <c r="E871" s="84">
        <f t="shared" si="39"/>
        <v>0</v>
      </c>
      <c r="F871" s="85">
        <f>Invoice!G874</f>
        <v>0</v>
      </c>
      <c r="G871" s="86">
        <f t="shared" si="40"/>
        <v>0</v>
      </c>
    </row>
    <row r="872" spans="1:7" s="83" customFormat="1" hidden="1">
      <c r="A872" s="99" t="str">
        <f>Invoice!F875</f>
        <v>Exchange rate :</v>
      </c>
      <c r="B872" s="78">
        <f>Invoice!C875</f>
        <v>0</v>
      </c>
      <c r="C872" s="79">
        <f>Invoice!B875</f>
        <v>0</v>
      </c>
      <c r="D872" s="84">
        <f t="shared" si="38"/>
        <v>0</v>
      </c>
      <c r="E872" s="84">
        <f t="shared" si="39"/>
        <v>0</v>
      </c>
      <c r="F872" s="85">
        <f>Invoice!G875</f>
        <v>0</v>
      </c>
      <c r="G872" s="86">
        <f t="shared" si="40"/>
        <v>0</v>
      </c>
    </row>
    <row r="873" spans="1:7" s="83" customFormat="1" hidden="1">
      <c r="A873" s="99" t="str">
        <f>Invoice!F876</f>
        <v>Exchange rate :</v>
      </c>
      <c r="B873" s="78">
        <f>Invoice!C876</f>
        <v>0</v>
      </c>
      <c r="C873" s="79">
        <f>Invoice!B876</f>
        <v>0</v>
      </c>
      <c r="D873" s="84">
        <f t="shared" si="38"/>
        <v>0</v>
      </c>
      <c r="E873" s="84">
        <f t="shared" si="39"/>
        <v>0</v>
      </c>
      <c r="F873" s="85">
        <f>Invoice!G876</f>
        <v>0</v>
      </c>
      <c r="G873" s="86">
        <f t="shared" si="40"/>
        <v>0</v>
      </c>
    </row>
    <row r="874" spans="1:7" s="83" customFormat="1" hidden="1">
      <c r="A874" s="99" t="str">
        <f>Invoice!F877</f>
        <v>Exchange rate :</v>
      </c>
      <c r="B874" s="78">
        <f>Invoice!C877</f>
        <v>0</v>
      </c>
      <c r="C874" s="79">
        <f>Invoice!B877</f>
        <v>0</v>
      </c>
      <c r="D874" s="84">
        <f t="shared" si="38"/>
        <v>0</v>
      </c>
      <c r="E874" s="84">
        <f t="shared" si="39"/>
        <v>0</v>
      </c>
      <c r="F874" s="85">
        <f>Invoice!G877</f>
        <v>0</v>
      </c>
      <c r="G874" s="86">
        <f t="shared" si="40"/>
        <v>0</v>
      </c>
    </row>
    <row r="875" spans="1:7" s="83" customFormat="1" hidden="1">
      <c r="A875" s="99" t="str">
        <f>Invoice!F878</f>
        <v>Exchange rate :</v>
      </c>
      <c r="B875" s="78">
        <f>Invoice!C878</f>
        <v>0</v>
      </c>
      <c r="C875" s="79">
        <f>Invoice!B878</f>
        <v>0</v>
      </c>
      <c r="D875" s="84">
        <f t="shared" si="38"/>
        <v>0</v>
      </c>
      <c r="E875" s="84">
        <f t="shared" si="39"/>
        <v>0</v>
      </c>
      <c r="F875" s="85">
        <f>Invoice!G878</f>
        <v>0</v>
      </c>
      <c r="G875" s="86">
        <f t="shared" si="40"/>
        <v>0</v>
      </c>
    </row>
    <row r="876" spans="1:7" s="83" customFormat="1" hidden="1">
      <c r="A876" s="99" t="str">
        <f>Invoice!F879</f>
        <v>Exchange rate :</v>
      </c>
      <c r="B876" s="78">
        <f>Invoice!C879</f>
        <v>0</v>
      </c>
      <c r="C876" s="79">
        <f>Invoice!B879</f>
        <v>0</v>
      </c>
      <c r="D876" s="84">
        <f t="shared" si="38"/>
        <v>0</v>
      </c>
      <c r="E876" s="84">
        <f t="shared" si="39"/>
        <v>0</v>
      </c>
      <c r="F876" s="85">
        <f>Invoice!G879</f>
        <v>0</v>
      </c>
      <c r="G876" s="86">
        <f t="shared" si="40"/>
        <v>0</v>
      </c>
    </row>
    <row r="877" spans="1:7" s="83" customFormat="1" hidden="1">
      <c r="A877" s="99" t="str">
        <f>Invoice!F880</f>
        <v>Exchange rate :</v>
      </c>
      <c r="B877" s="78">
        <f>Invoice!C880</f>
        <v>0</v>
      </c>
      <c r="C877" s="79">
        <f>Invoice!B880</f>
        <v>0</v>
      </c>
      <c r="D877" s="84">
        <f t="shared" si="38"/>
        <v>0</v>
      </c>
      <c r="E877" s="84">
        <f t="shared" si="39"/>
        <v>0</v>
      </c>
      <c r="F877" s="85">
        <f>Invoice!G880</f>
        <v>0</v>
      </c>
      <c r="G877" s="86">
        <f t="shared" si="40"/>
        <v>0</v>
      </c>
    </row>
    <row r="878" spans="1:7" s="83" customFormat="1" hidden="1">
      <c r="A878" s="99" t="str">
        <f>Invoice!F881</f>
        <v>Exchange rate :</v>
      </c>
      <c r="B878" s="78">
        <f>Invoice!C881</f>
        <v>0</v>
      </c>
      <c r="C878" s="79">
        <f>Invoice!B881</f>
        <v>0</v>
      </c>
      <c r="D878" s="84">
        <f t="shared" si="38"/>
        <v>0</v>
      </c>
      <c r="E878" s="84">
        <f t="shared" si="39"/>
        <v>0</v>
      </c>
      <c r="F878" s="85">
        <f>Invoice!G881</f>
        <v>0</v>
      </c>
      <c r="G878" s="86">
        <f t="shared" si="40"/>
        <v>0</v>
      </c>
    </row>
    <row r="879" spans="1:7" s="83" customFormat="1" hidden="1">
      <c r="A879" s="99" t="str">
        <f>Invoice!F882</f>
        <v>Exchange rate :</v>
      </c>
      <c r="B879" s="78">
        <f>Invoice!C882</f>
        <v>0</v>
      </c>
      <c r="C879" s="79">
        <f>Invoice!B882</f>
        <v>0</v>
      </c>
      <c r="D879" s="84">
        <f t="shared" si="38"/>
        <v>0</v>
      </c>
      <c r="E879" s="84">
        <f t="shared" si="39"/>
        <v>0</v>
      </c>
      <c r="F879" s="85">
        <f>Invoice!G882</f>
        <v>0</v>
      </c>
      <c r="G879" s="86">
        <f t="shared" si="40"/>
        <v>0</v>
      </c>
    </row>
    <row r="880" spans="1:7" s="83" customFormat="1" hidden="1">
      <c r="A880" s="99" t="str">
        <f>Invoice!F883</f>
        <v>Exchange rate :</v>
      </c>
      <c r="B880" s="78">
        <f>Invoice!C883</f>
        <v>0</v>
      </c>
      <c r="C880" s="79">
        <f>Invoice!B883</f>
        <v>0</v>
      </c>
      <c r="D880" s="84">
        <f t="shared" si="38"/>
        <v>0</v>
      </c>
      <c r="E880" s="84">
        <f t="shared" si="39"/>
        <v>0</v>
      </c>
      <c r="F880" s="85">
        <f>Invoice!G883</f>
        <v>0</v>
      </c>
      <c r="G880" s="86">
        <f t="shared" si="40"/>
        <v>0</v>
      </c>
    </row>
    <row r="881" spans="1:7" s="83" customFormat="1" hidden="1">
      <c r="A881" s="99" t="str">
        <f>Invoice!F884</f>
        <v>Exchange rate :</v>
      </c>
      <c r="B881" s="78">
        <f>Invoice!C884</f>
        <v>0</v>
      </c>
      <c r="C881" s="79">
        <f>Invoice!B884</f>
        <v>0</v>
      </c>
      <c r="D881" s="84">
        <f t="shared" si="38"/>
        <v>0</v>
      </c>
      <c r="E881" s="84">
        <f t="shared" si="39"/>
        <v>0</v>
      </c>
      <c r="F881" s="85">
        <f>Invoice!G884</f>
        <v>0</v>
      </c>
      <c r="G881" s="86">
        <f t="shared" si="40"/>
        <v>0</v>
      </c>
    </row>
    <row r="882" spans="1:7" s="83" customFormat="1" hidden="1">
      <c r="A882" s="99" t="str">
        <f>Invoice!F885</f>
        <v>Exchange rate :</v>
      </c>
      <c r="B882" s="78">
        <f>Invoice!C885</f>
        <v>0</v>
      </c>
      <c r="C882" s="79">
        <f>Invoice!B885</f>
        <v>0</v>
      </c>
      <c r="D882" s="84">
        <f t="shared" si="38"/>
        <v>0</v>
      </c>
      <c r="E882" s="84">
        <f t="shared" si="39"/>
        <v>0</v>
      </c>
      <c r="F882" s="85">
        <f>Invoice!G885</f>
        <v>0</v>
      </c>
      <c r="G882" s="86">
        <f t="shared" si="40"/>
        <v>0</v>
      </c>
    </row>
    <row r="883" spans="1:7" s="83" customFormat="1" hidden="1">
      <c r="A883" s="99" t="str">
        <f>Invoice!F886</f>
        <v>Exchange rate :</v>
      </c>
      <c r="B883" s="78">
        <f>Invoice!C886</f>
        <v>0</v>
      </c>
      <c r="C883" s="79">
        <f>Invoice!B886</f>
        <v>0</v>
      </c>
      <c r="D883" s="84">
        <f t="shared" si="38"/>
        <v>0</v>
      </c>
      <c r="E883" s="84">
        <f t="shared" si="39"/>
        <v>0</v>
      </c>
      <c r="F883" s="85">
        <f>Invoice!G886</f>
        <v>0</v>
      </c>
      <c r="G883" s="86">
        <f t="shared" si="40"/>
        <v>0</v>
      </c>
    </row>
    <row r="884" spans="1:7" s="83" customFormat="1" hidden="1">
      <c r="A884" s="99" t="str">
        <f>Invoice!F887</f>
        <v>Exchange rate :</v>
      </c>
      <c r="B884" s="78">
        <f>Invoice!C887</f>
        <v>0</v>
      </c>
      <c r="C884" s="79">
        <f>Invoice!B887</f>
        <v>0</v>
      </c>
      <c r="D884" s="84">
        <f t="shared" si="38"/>
        <v>0</v>
      </c>
      <c r="E884" s="84">
        <f t="shared" si="39"/>
        <v>0</v>
      </c>
      <c r="F884" s="85">
        <f>Invoice!G887</f>
        <v>0</v>
      </c>
      <c r="G884" s="86">
        <f t="shared" si="40"/>
        <v>0</v>
      </c>
    </row>
    <row r="885" spans="1:7" s="83" customFormat="1" hidden="1">
      <c r="A885" s="99" t="str">
        <f>Invoice!F888</f>
        <v>Exchange rate :</v>
      </c>
      <c r="B885" s="78">
        <f>Invoice!C888</f>
        <v>0</v>
      </c>
      <c r="C885" s="79">
        <f>Invoice!B888</f>
        <v>0</v>
      </c>
      <c r="D885" s="84">
        <f t="shared" si="38"/>
        <v>0</v>
      </c>
      <c r="E885" s="84">
        <f t="shared" si="39"/>
        <v>0</v>
      </c>
      <c r="F885" s="85">
        <f>Invoice!G888</f>
        <v>0</v>
      </c>
      <c r="G885" s="86">
        <f t="shared" si="40"/>
        <v>0</v>
      </c>
    </row>
    <row r="886" spans="1:7" s="83" customFormat="1" hidden="1">
      <c r="A886" s="99" t="str">
        <f>Invoice!F889</f>
        <v>Exchange rate :</v>
      </c>
      <c r="B886" s="78">
        <f>Invoice!C889</f>
        <v>0</v>
      </c>
      <c r="C886" s="79">
        <f>Invoice!B889</f>
        <v>0</v>
      </c>
      <c r="D886" s="84">
        <f t="shared" si="38"/>
        <v>0</v>
      </c>
      <c r="E886" s="84">
        <f t="shared" si="39"/>
        <v>0</v>
      </c>
      <c r="F886" s="85">
        <f>Invoice!G889</f>
        <v>0</v>
      </c>
      <c r="G886" s="86">
        <f t="shared" si="40"/>
        <v>0</v>
      </c>
    </row>
    <row r="887" spans="1:7" s="83" customFormat="1" hidden="1">
      <c r="A887" s="99" t="str">
        <f>Invoice!F890</f>
        <v>Exchange rate :</v>
      </c>
      <c r="B887" s="78">
        <f>Invoice!C890</f>
        <v>0</v>
      </c>
      <c r="C887" s="79">
        <f>Invoice!B890</f>
        <v>0</v>
      </c>
      <c r="D887" s="84">
        <f t="shared" si="38"/>
        <v>0</v>
      </c>
      <c r="E887" s="84">
        <f t="shared" si="39"/>
        <v>0</v>
      </c>
      <c r="F887" s="85">
        <f>Invoice!G890</f>
        <v>0</v>
      </c>
      <c r="G887" s="86">
        <f t="shared" si="40"/>
        <v>0</v>
      </c>
    </row>
    <row r="888" spans="1:7" s="83" customFormat="1" hidden="1">
      <c r="A888" s="99" t="str">
        <f>Invoice!F891</f>
        <v>Exchange rate :</v>
      </c>
      <c r="B888" s="78">
        <f>Invoice!C891</f>
        <v>0</v>
      </c>
      <c r="C888" s="79">
        <f>Invoice!B891</f>
        <v>0</v>
      </c>
      <c r="D888" s="84">
        <f t="shared" si="38"/>
        <v>0</v>
      </c>
      <c r="E888" s="84">
        <f t="shared" si="39"/>
        <v>0</v>
      </c>
      <c r="F888" s="85">
        <f>Invoice!G891</f>
        <v>0</v>
      </c>
      <c r="G888" s="86">
        <f t="shared" si="40"/>
        <v>0</v>
      </c>
    </row>
    <row r="889" spans="1:7" s="83" customFormat="1" hidden="1">
      <c r="A889" s="99" t="str">
        <f>Invoice!F892</f>
        <v>Exchange rate :</v>
      </c>
      <c r="B889" s="78">
        <f>Invoice!C892</f>
        <v>0</v>
      </c>
      <c r="C889" s="79">
        <f>Invoice!B892</f>
        <v>0</v>
      </c>
      <c r="D889" s="84">
        <f t="shared" si="38"/>
        <v>0</v>
      </c>
      <c r="E889" s="84">
        <f t="shared" si="39"/>
        <v>0</v>
      </c>
      <c r="F889" s="85">
        <f>Invoice!G892</f>
        <v>0</v>
      </c>
      <c r="G889" s="86">
        <f t="shared" si="40"/>
        <v>0</v>
      </c>
    </row>
    <row r="890" spans="1:7" s="83" customFormat="1" hidden="1">
      <c r="A890" s="99" t="str">
        <f>Invoice!F893</f>
        <v>Exchange rate :</v>
      </c>
      <c r="B890" s="78">
        <f>Invoice!C893</f>
        <v>0</v>
      </c>
      <c r="C890" s="79">
        <f>Invoice!B893</f>
        <v>0</v>
      </c>
      <c r="D890" s="84">
        <f t="shared" si="38"/>
        <v>0</v>
      </c>
      <c r="E890" s="84">
        <f t="shared" si="39"/>
        <v>0</v>
      </c>
      <c r="F890" s="85">
        <f>Invoice!G893</f>
        <v>0</v>
      </c>
      <c r="G890" s="86">
        <f t="shared" si="40"/>
        <v>0</v>
      </c>
    </row>
    <row r="891" spans="1:7" s="83" customFormat="1" hidden="1">
      <c r="A891" s="99" t="str">
        <f>Invoice!F894</f>
        <v>Exchange rate :</v>
      </c>
      <c r="B891" s="78">
        <f>Invoice!C894</f>
        <v>0</v>
      </c>
      <c r="C891" s="79">
        <f>Invoice!B894</f>
        <v>0</v>
      </c>
      <c r="D891" s="84">
        <f t="shared" si="38"/>
        <v>0</v>
      </c>
      <c r="E891" s="84">
        <f t="shared" si="39"/>
        <v>0</v>
      </c>
      <c r="F891" s="85">
        <f>Invoice!G894</f>
        <v>0</v>
      </c>
      <c r="G891" s="86">
        <f t="shared" si="40"/>
        <v>0</v>
      </c>
    </row>
    <row r="892" spans="1:7" s="83" customFormat="1" hidden="1">
      <c r="A892" s="99" t="str">
        <f>Invoice!F895</f>
        <v>Exchange rate :</v>
      </c>
      <c r="B892" s="78">
        <f>Invoice!C895</f>
        <v>0</v>
      </c>
      <c r="C892" s="79">
        <f>Invoice!B895</f>
        <v>0</v>
      </c>
      <c r="D892" s="84">
        <f t="shared" si="38"/>
        <v>0</v>
      </c>
      <c r="E892" s="84">
        <f t="shared" si="39"/>
        <v>0</v>
      </c>
      <c r="F892" s="85">
        <f>Invoice!G895</f>
        <v>0</v>
      </c>
      <c r="G892" s="86">
        <f t="shared" si="40"/>
        <v>0</v>
      </c>
    </row>
    <row r="893" spans="1:7" s="83" customFormat="1" hidden="1">
      <c r="A893" s="99" t="str">
        <f>Invoice!F896</f>
        <v>Exchange rate :</v>
      </c>
      <c r="B893" s="78">
        <f>Invoice!C896</f>
        <v>0</v>
      </c>
      <c r="C893" s="79">
        <f>Invoice!B896</f>
        <v>0</v>
      </c>
      <c r="D893" s="84">
        <f t="shared" si="38"/>
        <v>0</v>
      </c>
      <c r="E893" s="84">
        <f t="shared" si="39"/>
        <v>0</v>
      </c>
      <c r="F893" s="85">
        <f>Invoice!G896</f>
        <v>0</v>
      </c>
      <c r="G893" s="86">
        <f t="shared" si="40"/>
        <v>0</v>
      </c>
    </row>
    <row r="894" spans="1:7" s="83" customFormat="1" hidden="1">
      <c r="A894" s="99" t="str">
        <f>Invoice!F897</f>
        <v>Exchange rate :</v>
      </c>
      <c r="B894" s="78">
        <f>Invoice!C897</f>
        <v>0</v>
      </c>
      <c r="C894" s="79">
        <f>Invoice!B897</f>
        <v>0</v>
      </c>
      <c r="D894" s="84">
        <f t="shared" si="38"/>
        <v>0</v>
      </c>
      <c r="E894" s="84">
        <f t="shared" si="39"/>
        <v>0</v>
      </c>
      <c r="F894" s="85">
        <f>Invoice!G897</f>
        <v>0</v>
      </c>
      <c r="G894" s="86">
        <f t="shared" si="40"/>
        <v>0</v>
      </c>
    </row>
    <row r="895" spans="1:7" s="83" customFormat="1" hidden="1">
      <c r="A895" s="99" t="str">
        <f>Invoice!F898</f>
        <v>Exchange rate :</v>
      </c>
      <c r="B895" s="78">
        <f>Invoice!C898</f>
        <v>0</v>
      </c>
      <c r="C895" s="79">
        <f>Invoice!B898</f>
        <v>0</v>
      </c>
      <c r="D895" s="84">
        <f t="shared" si="38"/>
        <v>0</v>
      </c>
      <c r="E895" s="84">
        <f t="shared" si="39"/>
        <v>0</v>
      </c>
      <c r="F895" s="85">
        <f>Invoice!G898</f>
        <v>0</v>
      </c>
      <c r="G895" s="86">
        <f t="shared" si="40"/>
        <v>0</v>
      </c>
    </row>
    <row r="896" spans="1:7" s="83" customFormat="1" hidden="1">
      <c r="A896" s="99" t="str">
        <f>Invoice!F899</f>
        <v>Exchange rate :</v>
      </c>
      <c r="B896" s="78">
        <f>Invoice!C899</f>
        <v>0</v>
      </c>
      <c r="C896" s="79">
        <f>Invoice!B899</f>
        <v>0</v>
      </c>
      <c r="D896" s="84">
        <f t="shared" si="38"/>
        <v>0</v>
      </c>
      <c r="E896" s="84">
        <f t="shared" si="39"/>
        <v>0</v>
      </c>
      <c r="F896" s="85">
        <f>Invoice!G899</f>
        <v>0</v>
      </c>
      <c r="G896" s="86">
        <f t="shared" si="40"/>
        <v>0</v>
      </c>
    </row>
    <row r="897" spans="1:7" s="83" customFormat="1" hidden="1">
      <c r="A897" s="99" t="str">
        <f>Invoice!F900</f>
        <v>Exchange rate :</v>
      </c>
      <c r="B897" s="78">
        <f>Invoice!C900</f>
        <v>0</v>
      </c>
      <c r="C897" s="79">
        <f>Invoice!B900</f>
        <v>0</v>
      </c>
      <c r="D897" s="84">
        <f t="shared" ref="D897:D960" si="41">F897/$D$14</f>
        <v>0</v>
      </c>
      <c r="E897" s="84">
        <f t="shared" ref="E897:E960" si="42">G897/$D$14</f>
        <v>0</v>
      </c>
      <c r="F897" s="85">
        <f>Invoice!G900</f>
        <v>0</v>
      </c>
      <c r="G897" s="86">
        <f t="shared" ref="G897:G960" si="43">C897*F897</f>
        <v>0</v>
      </c>
    </row>
    <row r="898" spans="1:7" s="83" customFormat="1" hidden="1">
      <c r="A898" s="99" t="str">
        <f>Invoice!F901</f>
        <v>Exchange rate :</v>
      </c>
      <c r="B898" s="78">
        <f>Invoice!C901</f>
        <v>0</v>
      </c>
      <c r="C898" s="79">
        <f>Invoice!B901</f>
        <v>0</v>
      </c>
      <c r="D898" s="84">
        <f t="shared" si="41"/>
        <v>0</v>
      </c>
      <c r="E898" s="84">
        <f t="shared" si="42"/>
        <v>0</v>
      </c>
      <c r="F898" s="85">
        <f>Invoice!G901</f>
        <v>0</v>
      </c>
      <c r="G898" s="86">
        <f t="shared" si="43"/>
        <v>0</v>
      </c>
    </row>
    <row r="899" spans="1:7" s="83" customFormat="1" hidden="1">
      <c r="A899" s="99" t="str">
        <f>Invoice!F902</f>
        <v>Exchange rate :</v>
      </c>
      <c r="B899" s="78">
        <f>Invoice!C902</f>
        <v>0</v>
      </c>
      <c r="C899" s="79">
        <f>Invoice!B902</f>
        <v>0</v>
      </c>
      <c r="D899" s="84">
        <f t="shared" si="41"/>
        <v>0</v>
      </c>
      <c r="E899" s="84">
        <f t="shared" si="42"/>
        <v>0</v>
      </c>
      <c r="F899" s="85">
        <f>Invoice!G902</f>
        <v>0</v>
      </c>
      <c r="G899" s="86">
        <f t="shared" si="43"/>
        <v>0</v>
      </c>
    </row>
    <row r="900" spans="1:7" s="83" customFormat="1" hidden="1">
      <c r="A900" s="99" t="str">
        <f>Invoice!F903</f>
        <v>Exchange rate :</v>
      </c>
      <c r="B900" s="78">
        <f>Invoice!C903</f>
        <v>0</v>
      </c>
      <c r="C900" s="79">
        <f>Invoice!B903</f>
        <v>0</v>
      </c>
      <c r="D900" s="84">
        <f t="shared" si="41"/>
        <v>0</v>
      </c>
      <c r="E900" s="84">
        <f t="shared" si="42"/>
        <v>0</v>
      </c>
      <c r="F900" s="85">
        <f>Invoice!G903</f>
        <v>0</v>
      </c>
      <c r="G900" s="86">
        <f t="shared" si="43"/>
        <v>0</v>
      </c>
    </row>
    <row r="901" spans="1:7" s="83" customFormat="1" hidden="1">
      <c r="A901" s="99" t="str">
        <f>Invoice!F904</f>
        <v>Exchange rate :</v>
      </c>
      <c r="B901" s="78">
        <f>Invoice!C904</f>
        <v>0</v>
      </c>
      <c r="C901" s="79">
        <f>Invoice!B904</f>
        <v>0</v>
      </c>
      <c r="D901" s="84">
        <f t="shared" si="41"/>
        <v>0</v>
      </c>
      <c r="E901" s="84">
        <f t="shared" si="42"/>
        <v>0</v>
      </c>
      <c r="F901" s="85">
        <f>Invoice!G904</f>
        <v>0</v>
      </c>
      <c r="G901" s="86">
        <f t="shared" si="43"/>
        <v>0</v>
      </c>
    </row>
    <row r="902" spans="1:7" s="83" customFormat="1" hidden="1">
      <c r="A902" s="99" t="str">
        <f>Invoice!F905</f>
        <v>Exchange rate :</v>
      </c>
      <c r="B902" s="78">
        <f>Invoice!C905</f>
        <v>0</v>
      </c>
      <c r="C902" s="79">
        <f>Invoice!B905</f>
        <v>0</v>
      </c>
      <c r="D902" s="84">
        <f t="shared" si="41"/>
        <v>0</v>
      </c>
      <c r="E902" s="84">
        <f t="shared" si="42"/>
        <v>0</v>
      </c>
      <c r="F902" s="85">
        <f>Invoice!G905</f>
        <v>0</v>
      </c>
      <c r="G902" s="86">
        <f t="shared" si="43"/>
        <v>0</v>
      </c>
    </row>
    <row r="903" spans="1:7" s="83" customFormat="1" hidden="1">
      <c r="A903" s="99" t="str">
        <f>Invoice!F906</f>
        <v>Exchange rate :</v>
      </c>
      <c r="B903" s="78">
        <f>Invoice!C906</f>
        <v>0</v>
      </c>
      <c r="C903" s="79">
        <f>Invoice!B906</f>
        <v>0</v>
      </c>
      <c r="D903" s="84">
        <f t="shared" si="41"/>
        <v>0</v>
      </c>
      <c r="E903" s="84">
        <f t="shared" si="42"/>
        <v>0</v>
      </c>
      <c r="F903" s="85">
        <f>Invoice!G906</f>
        <v>0</v>
      </c>
      <c r="G903" s="86">
        <f t="shared" si="43"/>
        <v>0</v>
      </c>
    </row>
    <row r="904" spans="1:7" s="83" customFormat="1" hidden="1">
      <c r="A904" s="99" t="str">
        <f>Invoice!F907</f>
        <v>Exchange rate :</v>
      </c>
      <c r="B904" s="78">
        <f>Invoice!C907</f>
        <v>0</v>
      </c>
      <c r="C904" s="79">
        <f>Invoice!B907</f>
        <v>0</v>
      </c>
      <c r="D904" s="84">
        <f t="shared" si="41"/>
        <v>0</v>
      </c>
      <c r="E904" s="84">
        <f t="shared" si="42"/>
        <v>0</v>
      </c>
      <c r="F904" s="85">
        <f>Invoice!G907</f>
        <v>0</v>
      </c>
      <c r="G904" s="86">
        <f t="shared" si="43"/>
        <v>0</v>
      </c>
    </row>
    <row r="905" spans="1:7" s="83" customFormat="1" hidden="1">
      <c r="A905" s="99" t="str">
        <f>Invoice!F908</f>
        <v>Exchange rate :</v>
      </c>
      <c r="B905" s="78">
        <f>Invoice!C908</f>
        <v>0</v>
      </c>
      <c r="C905" s="79">
        <f>Invoice!B908</f>
        <v>0</v>
      </c>
      <c r="D905" s="84">
        <f t="shared" si="41"/>
        <v>0</v>
      </c>
      <c r="E905" s="84">
        <f t="shared" si="42"/>
        <v>0</v>
      </c>
      <c r="F905" s="85">
        <f>Invoice!G908</f>
        <v>0</v>
      </c>
      <c r="G905" s="86">
        <f t="shared" si="43"/>
        <v>0</v>
      </c>
    </row>
    <row r="906" spans="1:7" s="83" customFormat="1" hidden="1">
      <c r="A906" s="99" t="str">
        <f>Invoice!F909</f>
        <v>Exchange rate :</v>
      </c>
      <c r="B906" s="78">
        <f>Invoice!C909</f>
        <v>0</v>
      </c>
      <c r="C906" s="79">
        <f>Invoice!B909</f>
        <v>0</v>
      </c>
      <c r="D906" s="84">
        <f t="shared" si="41"/>
        <v>0</v>
      </c>
      <c r="E906" s="84">
        <f t="shared" si="42"/>
        <v>0</v>
      </c>
      <c r="F906" s="85">
        <f>Invoice!G909</f>
        <v>0</v>
      </c>
      <c r="G906" s="86">
        <f t="shared" si="43"/>
        <v>0</v>
      </c>
    </row>
    <row r="907" spans="1:7" s="83" customFormat="1" hidden="1">
      <c r="A907" s="99" t="str">
        <f>Invoice!F910</f>
        <v>Exchange rate :</v>
      </c>
      <c r="B907" s="78">
        <f>Invoice!C910</f>
        <v>0</v>
      </c>
      <c r="C907" s="79">
        <f>Invoice!B910</f>
        <v>0</v>
      </c>
      <c r="D907" s="84">
        <f t="shared" si="41"/>
        <v>0</v>
      </c>
      <c r="E907" s="84">
        <f t="shared" si="42"/>
        <v>0</v>
      </c>
      <c r="F907" s="85">
        <f>Invoice!G910</f>
        <v>0</v>
      </c>
      <c r="G907" s="86">
        <f t="shared" si="43"/>
        <v>0</v>
      </c>
    </row>
    <row r="908" spans="1:7" s="83" customFormat="1" hidden="1">
      <c r="A908" s="99" t="str">
        <f>Invoice!F911</f>
        <v>Exchange rate :</v>
      </c>
      <c r="B908" s="78">
        <f>Invoice!C911</f>
        <v>0</v>
      </c>
      <c r="C908" s="79">
        <f>Invoice!B911</f>
        <v>0</v>
      </c>
      <c r="D908" s="84">
        <f t="shared" si="41"/>
        <v>0</v>
      </c>
      <c r="E908" s="84">
        <f t="shared" si="42"/>
        <v>0</v>
      </c>
      <c r="F908" s="85">
        <f>Invoice!G911</f>
        <v>0</v>
      </c>
      <c r="G908" s="86">
        <f t="shared" si="43"/>
        <v>0</v>
      </c>
    </row>
    <row r="909" spans="1:7" s="83" customFormat="1" hidden="1">
      <c r="A909" s="99" t="str">
        <f>Invoice!F912</f>
        <v>Exchange rate :</v>
      </c>
      <c r="B909" s="78">
        <f>Invoice!C912</f>
        <v>0</v>
      </c>
      <c r="C909" s="79">
        <f>Invoice!B912</f>
        <v>0</v>
      </c>
      <c r="D909" s="84">
        <f t="shared" si="41"/>
        <v>0</v>
      </c>
      <c r="E909" s="84">
        <f t="shared" si="42"/>
        <v>0</v>
      </c>
      <c r="F909" s="85">
        <f>Invoice!G912</f>
        <v>0</v>
      </c>
      <c r="G909" s="86">
        <f t="shared" si="43"/>
        <v>0</v>
      </c>
    </row>
    <row r="910" spans="1:7" s="83" customFormat="1" hidden="1">
      <c r="A910" s="99" t="str">
        <f>Invoice!F913</f>
        <v>Exchange rate :</v>
      </c>
      <c r="B910" s="78">
        <f>Invoice!C913</f>
        <v>0</v>
      </c>
      <c r="C910" s="79">
        <f>Invoice!B913</f>
        <v>0</v>
      </c>
      <c r="D910" s="84">
        <f t="shared" si="41"/>
        <v>0</v>
      </c>
      <c r="E910" s="84">
        <f t="shared" si="42"/>
        <v>0</v>
      </c>
      <c r="F910" s="85">
        <f>Invoice!G913</f>
        <v>0</v>
      </c>
      <c r="G910" s="86">
        <f t="shared" si="43"/>
        <v>0</v>
      </c>
    </row>
    <row r="911" spans="1:7" s="83" customFormat="1" hidden="1">
      <c r="A911" s="99" t="str">
        <f>Invoice!F914</f>
        <v>Exchange rate :</v>
      </c>
      <c r="B911" s="78">
        <f>Invoice!C914</f>
        <v>0</v>
      </c>
      <c r="C911" s="79">
        <f>Invoice!B914</f>
        <v>0</v>
      </c>
      <c r="D911" s="84">
        <f t="shared" si="41"/>
        <v>0</v>
      </c>
      <c r="E911" s="84">
        <f t="shared" si="42"/>
        <v>0</v>
      </c>
      <c r="F911" s="85">
        <f>Invoice!G914</f>
        <v>0</v>
      </c>
      <c r="G911" s="86">
        <f t="shared" si="43"/>
        <v>0</v>
      </c>
    </row>
    <row r="912" spans="1:7" s="83" customFormat="1" hidden="1">
      <c r="A912" s="99" t="str">
        <f>Invoice!F915</f>
        <v>Exchange rate :</v>
      </c>
      <c r="B912" s="78">
        <f>Invoice!C915</f>
        <v>0</v>
      </c>
      <c r="C912" s="79">
        <f>Invoice!B915</f>
        <v>0</v>
      </c>
      <c r="D912" s="84">
        <f t="shared" si="41"/>
        <v>0</v>
      </c>
      <c r="E912" s="84">
        <f t="shared" si="42"/>
        <v>0</v>
      </c>
      <c r="F912" s="85">
        <f>Invoice!G915</f>
        <v>0</v>
      </c>
      <c r="G912" s="86">
        <f t="shared" si="43"/>
        <v>0</v>
      </c>
    </row>
    <row r="913" spans="1:7" s="83" customFormat="1" hidden="1">
      <c r="A913" s="99" t="str">
        <f>Invoice!F916</f>
        <v>Exchange rate :</v>
      </c>
      <c r="B913" s="78">
        <f>Invoice!C916</f>
        <v>0</v>
      </c>
      <c r="C913" s="79">
        <f>Invoice!B916</f>
        <v>0</v>
      </c>
      <c r="D913" s="84">
        <f t="shared" si="41"/>
        <v>0</v>
      </c>
      <c r="E913" s="84">
        <f t="shared" si="42"/>
        <v>0</v>
      </c>
      <c r="F913" s="85">
        <f>Invoice!G916</f>
        <v>0</v>
      </c>
      <c r="G913" s="86">
        <f t="shared" si="43"/>
        <v>0</v>
      </c>
    </row>
    <row r="914" spans="1:7" s="83" customFormat="1" hidden="1">
      <c r="A914" s="99" t="str">
        <f>Invoice!F917</f>
        <v>Exchange rate :</v>
      </c>
      <c r="B914" s="78">
        <f>Invoice!C917</f>
        <v>0</v>
      </c>
      <c r="C914" s="79">
        <f>Invoice!B917</f>
        <v>0</v>
      </c>
      <c r="D914" s="84">
        <f t="shared" si="41"/>
        <v>0</v>
      </c>
      <c r="E914" s="84">
        <f t="shared" si="42"/>
        <v>0</v>
      </c>
      <c r="F914" s="85">
        <f>Invoice!G917</f>
        <v>0</v>
      </c>
      <c r="G914" s="86">
        <f t="shared" si="43"/>
        <v>0</v>
      </c>
    </row>
    <row r="915" spans="1:7" s="83" customFormat="1" hidden="1">
      <c r="A915" s="99" t="str">
        <f>Invoice!F918</f>
        <v>Exchange rate :</v>
      </c>
      <c r="B915" s="78">
        <f>Invoice!C918</f>
        <v>0</v>
      </c>
      <c r="C915" s="79">
        <f>Invoice!B918</f>
        <v>0</v>
      </c>
      <c r="D915" s="84">
        <f t="shared" si="41"/>
        <v>0</v>
      </c>
      <c r="E915" s="84">
        <f t="shared" si="42"/>
        <v>0</v>
      </c>
      <c r="F915" s="85">
        <f>Invoice!G918</f>
        <v>0</v>
      </c>
      <c r="G915" s="86">
        <f t="shared" si="43"/>
        <v>0</v>
      </c>
    </row>
    <row r="916" spans="1:7" s="83" customFormat="1" hidden="1">
      <c r="A916" s="99" t="str">
        <f>Invoice!F919</f>
        <v>Exchange rate :</v>
      </c>
      <c r="B916" s="78">
        <f>Invoice!C919</f>
        <v>0</v>
      </c>
      <c r="C916" s="79">
        <f>Invoice!B919</f>
        <v>0</v>
      </c>
      <c r="D916" s="84">
        <f t="shared" si="41"/>
        <v>0</v>
      </c>
      <c r="E916" s="84">
        <f t="shared" si="42"/>
        <v>0</v>
      </c>
      <c r="F916" s="85">
        <f>Invoice!G919</f>
        <v>0</v>
      </c>
      <c r="G916" s="86">
        <f t="shared" si="43"/>
        <v>0</v>
      </c>
    </row>
    <row r="917" spans="1:7" s="83" customFormat="1" hidden="1">
      <c r="A917" s="99" t="str">
        <f>Invoice!F920</f>
        <v>Exchange rate :</v>
      </c>
      <c r="B917" s="78">
        <f>Invoice!C920</f>
        <v>0</v>
      </c>
      <c r="C917" s="79">
        <f>Invoice!B920</f>
        <v>0</v>
      </c>
      <c r="D917" s="84">
        <f t="shared" si="41"/>
        <v>0</v>
      </c>
      <c r="E917" s="84">
        <f t="shared" si="42"/>
        <v>0</v>
      </c>
      <c r="F917" s="85">
        <f>Invoice!G920</f>
        <v>0</v>
      </c>
      <c r="G917" s="86">
        <f t="shared" si="43"/>
        <v>0</v>
      </c>
    </row>
    <row r="918" spans="1:7" s="83" customFormat="1" hidden="1">
      <c r="A918" s="99" t="str">
        <f>Invoice!F921</f>
        <v>Exchange rate :</v>
      </c>
      <c r="B918" s="78">
        <f>Invoice!C921</f>
        <v>0</v>
      </c>
      <c r="C918" s="79">
        <f>Invoice!B921</f>
        <v>0</v>
      </c>
      <c r="D918" s="84">
        <f t="shared" si="41"/>
        <v>0</v>
      </c>
      <c r="E918" s="84">
        <f t="shared" si="42"/>
        <v>0</v>
      </c>
      <c r="F918" s="85">
        <f>Invoice!G921</f>
        <v>0</v>
      </c>
      <c r="G918" s="86">
        <f t="shared" si="43"/>
        <v>0</v>
      </c>
    </row>
    <row r="919" spans="1:7" s="83" customFormat="1" hidden="1">
      <c r="A919" s="99" t="str">
        <f>Invoice!F922</f>
        <v>Exchange rate :</v>
      </c>
      <c r="B919" s="78">
        <f>Invoice!C922</f>
        <v>0</v>
      </c>
      <c r="C919" s="79">
        <f>Invoice!B922</f>
        <v>0</v>
      </c>
      <c r="D919" s="84">
        <f t="shared" si="41"/>
        <v>0</v>
      </c>
      <c r="E919" s="84">
        <f t="shared" si="42"/>
        <v>0</v>
      </c>
      <c r="F919" s="85">
        <f>Invoice!G922</f>
        <v>0</v>
      </c>
      <c r="G919" s="86">
        <f t="shared" si="43"/>
        <v>0</v>
      </c>
    </row>
    <row r="920" spans="1:7" s="83" customFormat="1" hidden="1">
      <c r="A920" s="99" t="str">
        <f>Invoice!F923</f>
        <v>Exchange rate :</v>
      </c>
      <c r="B920" s="78">
        <f>Invoice!C923</f>
        <v>0</v>
      </c>
      <c r="C920" s="79">
        <f>Invoice!B923</f>
        <v>0</v>
      </c>
      <c r="D920" s="84">
        <f t="shared" si="41"/>
        <v>0</v>
      </c>
      <c r="E920" s="84">
        <f t="shared" si="42"/>
        <v>0</v>
      </c>
      <c r="F920" s="85">
        <f>Invoice!G923</f>
        <v>0</v>
      </c>
      <c r="G920" s="86">
        <f t="shared" si="43"/>
        <v>0</v>
      </c>
    </row>
    <row r="921" spans="1:7" s="83" customFormat="1" hidden="1">
      <c r="A921" s="99" t="str">
        <f>Invoice!F924</f>
        <v>Exchange rate :</v>
      </c>
      <c r="B921" s="78">
        <f>Invoice!C924</f>
        <v>0</v>
      </c>
      <c r="C921" s="79">
        <f>Invoice!B924</f>
        <v>0</v>
      </c>
      <c r="D921" s="84">
        <f t="shared" si="41"/>
        <v>0</v>
      </c>
      <c r="E921" s="84">
        <f t="shared" si="42"/>
        <v>0</v>
      </c>
      <c r="F921" s="85">
        <f>Invoice!G924</f>
        <v>0</v>
      </c>
      <c r="G921" s="86">
        <f t="shared" si="43"/>
        <v>0</v>
      </c>
    </row>
    <row r="922" spans="1:7" s="83" customFormat="1" hidden="1">
      <c r="A922" s="99" t="str">
        <f>Invoice!F925</f>
        <v>Exchange rate :</v>
      </c>
      <c r="B922" s="78">
        <f>Invoice!C925</f>
        <v>0</v>
      </c>
      <c r="C922" s="79">
        <f>Invoice!B925</f>
        <v>0</v>
      </c>
      <c r="D922" s="84">
        <f t="shared" si="41"/>
        <v>0</v>
      </c>
      <c r="E922" s="84">
        <f t="shared" si="42"/>
        <v>0</v>
      </c>
      <c r="F922" s="85">
        <f>Invoice!G925</f>
        <v>0</v>
      </c>
      <c r="G922" s="86">
        <f t="shared" si="43"/>
        <v>0</v>
      </c>
    </row>
    <row r="923" spans="1:7" s="83" customFormat="1" hidden="1">
      <c r="A923" s="99" t="str">
        <f>Invoice!F926</f>
        <v>Exchange rate :</v>
      </c>
      <c r="B923" s="78">
        <f>Invoice!C926</f>
        <v>0</v>
      </c>
      <c r="C923" s="79">
        <f>Invoice!B926</f>
        <v>0</v>
      </c>
      <c r="D923" s="84">
        <f t="shared" si="41"/>
        <v>0</v>
      </c>
      <c r="E923" s="84">
        <f t="shared" si="42"/>
        <v>0</v>
      </c>
      <c r="F923" s="85">
        <f>Invoice!G926</f>
        <v>0</v>
      </c>
      <c r="G923" s="86">
        <f t="shared" si="43"/>
        <v>0</v>
      </c>
    </row>
    <row r="924" spans="1:7" s="83" customFormat="1" hidden="1">
      <c r="A924" s="99" t="str">
        <f>Invoice!F927</f>
        <v>Exchange rate :</v>
      </c>
      <c r="B924" s="78">
        <f>Invoice!C927</f>
        <v>0</v>
      </c>
      <c r="C924" s="79">
        <f>Invoice!B927</f>
        <v>0</v>
      </c>
      <c r="D924" s="84">
        <f t="shared" si="41"/>
        <v>0</v>
      </c>
      <c r="E924" s="84">
        <f t="shared" si="42"/>
        <v>0</v>
      </c>
      <c r="F924" s="85">
        <f>Invoice!G927</f>
        <v>0</v>
      </c>
      <c r="G924" s="86">
        <f t="shared" si="43"/>
        <v>0</v>
      </c>
    </row>
    <row r="925" spans="1:7" s="83" customFormat="1" hidden="1">
      <c r="A925" s="99" t="str">
        <f>Invoice!F928</f>
        <v>Exchange rate :</v>
      </c>
      <c r="B925" s="78">
        <f>Invoice!C928</f>
        <v>0</v>
      </c>
      <c r="C925" s="79">
        <f>Invoice!B928</f>
        <v>0</v>
      </c>
      <c r="D925" s="84">
        <f t="shared" si="41"/>
        <v>0</v>
      </c>
      <c r="E925" s="84">
        <f t="shared" si="42"/>
        <v>0</v>
      </c>
      <c r="F925" s="85">
        <f>Invoice!G928</f>
        <v>0</v>
      </c>
      <c r="G925" s="86">
        <f t="shared" si="43"/>
        <v>0</v>
      </c>
    </row>
    <row r="926" spans="1:7" s="83" customFormat="1" hidden="1">
      <c r="A926" s="99" t="str">
        <f>Invoice!F929</f>
        <v>Exchange rate :</v>
      </c>
      <c r="B926" s="78">
        <f>Invoice!C929</f>
        <v>0</v>
      </c>
      <c r="C926" s="79">
        <f>Invoice!B929</f>
        <v>0</v>
      </c>
      <c r="D926" s="84">
        <f t="shared" si="41"/>
        <v>0</v>
      </c>
      <c r="E926" s="84">
        <f t="shared" si="42"/>
        <v>0</v>
      </c>
      <c r="F926" s="85">
        <f>Invoice!G929</f>
        <v>0</v>
      </c>
      <c r="G926" s="86">
        <f t="shared" si="43"/>
        <v>0</v>
      </c>
    </row>
    <row r="927" spans="1:7" s="83" customFormat="1" hidden="1">
      <c r="A927" s="99" t="str">
        <f>Invoice!F930</f>
        <v>Exchange rate :</v>
      </c>
      <c r="B927" s="78">
        <f>Invoice!C930</f>
        <v>0</v>
      </c>
      <c r="C927" s="79">
        <f>Invoice!B930</f>
        <v>0</v>
      </c>
      <c r="D927" s="84">
        <f t="shared" si="41"/>
        <v>0</v>
      </c>
      <c r="E927" s="84">
        <f t="shared" si="42"/>
        <v>0</v>
      </c>
      <c r="F927" s="85">
        <f>Invoice!G930</f>
        <v>0</v>
      </c>
      <c r="G927" s="86">
        <f t="shared" si="43"/>
        <v>0</v>
      </c>
    </row>
    <row r="928" spans="1:7" s="83" customFormat="1" hidden="1">
      <c r="A928" s="99" t="str">
        <f>Invoice!F931</f>
        <v>Exchange rate :</v>
      </c>
      <c r="B928" s="78">
        <f>Invoice!C931</f>
        <v>0</v>
      </c>
      <c r="C928" s="79">
        <f>Invoice!B931</f>
        <v>0</v>
      </c>
      <c r="D928" s="84">
        <f t="shared" si="41"/>
        <v>0</v>
      </c>
      <c r="E928" s="84">
        <f t="shared" si="42"/>
        <v>0</v>
      </c>
      <c r="F928" s="85">
        <f>Invoice!G931</f>
        <v>0</v>
      </c>
      <c r="G928" s="86">
        <f t="shared" si="43"/>
        <v>0</v>
      </c>
    </row>
    <row r="929" spans="1:7" s="83" customFormat="1" hidden="1">
      <c r="A929" s="99" t="str">
        <f>Invoice!F932</f>
        <v>Exchange rate :</v>
      </c>
      <c r="B929" s="78">
        <f>Invoice!C932</f>
        <v>0</v>
      </c>
      <c r="C929" s="79">
        <f>Invoice!B932</f>
        <v>0</v>
      </c>
      <c r="D929" s="84">
        <f t="shared" si="41"/>
        <v>0</v>
      </c>
      <c r="E929" s="84">
        <f t="shared" si="42"/>
        <v>0</v>
      </c>
      <c r="F929" s="85">
        <f>Invoice!G932</f>
        <v>0</v>
      </c>
      <c r="G929" s="86">
        <f t="shared" si="43"/>
        <v>0</v>
      </c>
    </row>
    <row r="930" spans="1:7" s="83" customFormat="1" hidden="1">
      <c r="A930" s="99" t="str">
        <f>Invoice!F933</f>
        <v>Exchange rate :</v>
      </c>
      <c r="B930" s="78">
        <f>Invoice!C933</f>
        <v>0</v>
      </c>
      <c r="C930" s="79">
        <f>Invoice!B933</f>
        <v>0</v>
      </c>
      <c r="D930" s="84">
        <f t="shared" si="41"/>
        <v>0</v>
      </c>
      <c r="E930" s="84">
        <f t="shared" si="42"/>
        <v>0</v>
      </c>
      <c r="F930" s="85">
        <f>Invoice!G933</f>
        <v>0</v>
      </c>
      <c r="G930" s="86">
        <f t="shared" si="43"/>
        <v>0</v>
      </c>
    </row>
    <row r="931" spans="1:7" s="83" customFormat="1" hidden="1">
      <c r="A931" s="99" t="str">
        <f>Invoice!F934</f>
        <v>Exchange rate :</v>
      </c>
      <c r="B931" s="78">
        <f>Invoice!C934</f>
        <v>0</v>
      </c>
      <c r="C931" s="79">
        <f>Invoice!B934</f>
        <v>0</v>
      </c>
      <c r="D931" s="84">
        <f t="shared" si="41"/>
        <v>0</v>
      </c>
      <c r="E931" s="84">
        <f t="shared" si="42"/>
        <v>0</v>
      </c>
      <c r="F931" s="85">
        <f>Invoice!G934</f>
        <v>0</v>
      </c>
      <c r="G931" s="86">
        <f t="shared" si="43"/>
        <v>0</v>
      </c>
    </row>
    <row r="932" spans="1:7" s="83" customFormat="1" hidden="1">
      <c r="A932" s="99" t="str">
        <f>Invoice!F935</f>
        <v>Exchange rate :</v>
      </c>
      <c r="B932" s="78">
        <f>Invoice!C935</f>
        <v>0</v>
      </c>
      <c r="C932" s="79">
        <f>Invoice!B935</f>
        <v>0</v>
      </c>
      <c r="D932" s="84">
        <f t="shared" si="41"/>
        <v>0</v>
      </c>
      <c r="E932" s="84">
        <f t="shared" si="42"/>
        <v>0</v>
      </c>
      <c r="F932" s="85">
        <f>Invoice!G935</f>
        <v>0</v>
      </c>
      <c r="G932" s="86">
        <f t="shared" si="43"/>
        <v>0</v>
      </c>
    </row>
    <row r="933" spans="1:7" s="83" customFormat="1" hidden="1">
      <c r="A933" s="99" t="str">
        <f>Invoice!F936</f>
        <v>Exchange rate :</v>
      </c>
      <c r="B933" s="78">
        <f>Invoice!C936</f>
        <v>0</v>
      </c>
      <c r="C933" s="79">
        <f>Invoice!B936</f>
        <v>0</v>
      </c>
      <c r="D933" s="84">
        <f t="shared" si="41"/>
        <v>0</v>
      </c>
      <c r="E933" s="84">
        <f t="shared" si="42"/>
        <v>0</v>
      </c>
      <c r="F933" s="85">
        <f>Invoice!G936</f>
        <v>0</v>
      </c>
      <c r="G933" s="86">
        <f t="shared" si="43"/>
        <v>0</v>
      </c>
    </row>
    <row r="934" spans="1:7" s="83" customFormat="1" hidden="1">
      <c r="A934" s="99" t="str">
        <f>Invoice!F937</f>
        <v>Exchange rate :</v>
      </c>
      <c r="B934" s="78">
        <f>Invoice!C937</f>
        <v>0</v>
      </c>
      <c r="C934" s="79">
        <f>Invoice!B937</f>
        <v>0</v>
      </c>
      <c r="D934" s="84">
        <f t="shared" si="41"/>
        <v>0</v>
      </c>
      <c r="E934" s="84">
        <f t="shared" si="42"/>
        <v>0</v>
      </c>
      <c r="F934" s="85">
        <f>Invoice!G937</f>
        <v>0</v>
      </c>
      <c r="G934" s="86">
        <f t="shared" si="43"/>
        <v>0</v>
      </c>
    </row>
    <row r="935" spans="1:7" s="83" customFormat="1" hidden="1">
      <c r="A935" s="99" t="str">
        <f>Invoice!F938</f>
        <v>Exchange rate :</v>
      </c>
      <c r="B935" s="78">
        <f>Invoice!C938</f>
        <v>0</v>
      </c>
      <c r="C935" s="79">
        <f>Invoice!B938</f>
        <v>0</v>
      </c>
      <c r="D935" s="84">
        <f t="shared" si="41"/>
        <v>0</v>
      </c>
      <c r="E935" s="84">
        <f t="shared" si="42"/>
        <v>0</v>
      </c>
      <c r="F935" s="85">
        <f>Invoice!G938</f>
        <v>0</v>
      </c>
      <c r="G935" s="86">
        <f t="shared" si="43"/>
        <v>0</v>
      </c>
    </row>
    <row r="936" spans="1:7" s="83" customFormat="1" hidden="1">
      <c r="A936" s="99" t="str">
        <f>Invoice!F939</f>
        <v>Exchange rate :</v>
      </c>
      <c r="B936" s="78">
        <f>Invoice!C939</f>
        <v>0</v>
      </c>
      <c r="C936" s="79">
        <f>Invoice!B939</f>
        <v>0</v>
      </c>
      <c r="D936" s="84">
        <f t="shared" si="41"/>
        <v>0</v>
      </c>
      <c r="E936" s="84">
        <f t="shared" si="42"/>
        <v>0</v>
      </c>
      <c r="F936" s="85">
        <f>Invoice!G939</f>
        <v>0</v>
      </c>
      <c r="G936" s="86">
        <f t="shared" si="43"/>
        <v>0</v>
      </c>
    </row>
    <row r="937" spans="1:7" s="83" customFormat="1" hidden="1">
      <c r="A937" s="99" t="str">
        <f>Invoice!F940</f>
        <v>Exchange rate :</v>
      </c>
      <c r="B937" s="78">
        <f>Invoice!C940</f>
        <v>0</v>
      </c>
      <c r="C937" s="79">
        <f>Invoice!B940</f>
        <v>0</v>
      </c>
      <c r="D937" s="84">
        <f t="shared" si="41"/>
        <v>0</v>
      </c>
      <c r="E937" s="84">
        <f t="shared" si="42"/>
        <v>0</v>
      </c>
      <c r="F937" s="85">
        <f>Invoice!G940</f>
        <v>0</v>
      </c>
      <c r="G937" s="86">
        <f t="shared" si="43"/>
        <v>0</v>
      </c>
    </row>
    <row r="938" spans="1:7" s="83" customFormat="1" hidden="1">
      <c r="A938" s="99" t="str">
        <f>Invoice!F941</f>
        <v>Exchange rate :</v>
      </c>
      <c r="B938" s="78">
        <f>Invoice!C941</f>
        <v>0</v>
      </c>
      <c r="C938" s="79">
        <f>Invoice!B941</f>
        <v>0</v>
      </c>
      <c r="D938" s="84">
        <f t="shared" si="41"/>
        <v>0</v>
      </c>
      <c r="E938" s="84">
        <f t="shared" si="42"/>
        <v>0</v>
      </c>
      <c r="F938" s="85">
        <f>Invoice!G941</f>
        <v>0</v>
      </c>
      <c r="G938" s="86">
        <f t="shared" si="43"/>
        <v>0</v>
      </c>
    </row>
    <row r="939" spans="1:7" s="83" customFormat="1" hidden="1">
      <c r="A939" s="99" t="str">
        <f>Invoice!F942</f>
        <v>Exchange rate :</v>
      </c>
      <c r="B939" s="78">
        <f>Invoice!C942</f>
        <v>0</v>
      </c>
      <c r="C939" s="79">
        <f>Invoice!B942</f>
        <v>0</v>
      </c>
      <c r="D939" s="84">
        <f t="shared" si="41"/>
        <v>0</v>
      </c>
      <c r="E939" s="84">
        <f t="shared" si="42"/>
        <v>0</v>
      </c>
      <c r="F939" s="85">
        <f>Invoice!G942</f>
        <v>0</v>
      </c>
      <c r="G939" s="86">
        <f t="shared" si="43"/>
        <v>0</v>
      </c>
    </row>
    <row r="940" spans="1:7" s="83" customFormat="1" hidden="1">
      <c r="A940" s="99" t="str">
        <f>Invoice!F943</f>
        <v>Exchange rate :</v>
      </c>
      <c r="B940" s="78">
        <f>Invoice!C943</f>
        <v>0</v>
      </c>
      <c r="C940" s="79">
        <f>Invoice!B943</f>
        <v>0</v>
      </c>
      <c r="D940" s="84">
        <f t="shared" si="41"/>
        <v>0</v>
      </c>
      <c r="E940" s="84">
        <f t="shared" si="42"/>
        <v>0</v>
      </c>
      <c r="F940" s="85">
        <f>Invoice!G943</f>
        <v>0</v>
      </c>
      <c r="G940" s="86">
        <f t="shared" si="43"/>
        <v>0</v>
      </c>
    </row>
    <row r="941" spans="1:7" s="83" customFormat="1" hidden="1">
      <c r="A941" s="99" t="str">
        <f>Invoice!F944</f>
        <v>Exchange rate :</v>
      </c>
      <c r="B941" s="78">
        <f>Invoice!C944</f>
        <v>0</v>
      </c>
      <c r="C941" s="79">
        <f>Invoice!B944</f>
        <v>0</v>
      </c>
      <c r="D941" s="84">
        <f t="shared" si="41"/>
        <v>0</v>
      </c>
      <c r="E941" s="84">
        <f t="shared" si="42"/>
        <v>0</v>
      </c>
      <c r="F941" s="85">
        <f>Invoice!G944</f>
        <v>0</v>
      </c>
      <c r="G941" s="86">
        <f t="shared" si="43"/>
        <v>0</v>
      </c>
    </row>
    <row r="942" spans="1:7" s="83" customFormat="1" hidden="1">
      <c r="A942" s="99" t="str">
        <f>Invoice!F945</f>
        <v>Exchange rate :</v>
      </c>
      <c r="B942" s="78">
        <f>Invoice!C945</f>
        <v>0</v>
      </c>
      <c r="C942" s="79">
        <f>Invoice!B945</f>
        <v>0</v>
      </c>
      <c r="D942" s="84">
        <f t="shared" si="41"/>
        <v>0</v>
      </c>
      <c r="E942" s="84">
        <f t="shared" si="42"/>
        <v>0</v>
      </c>
      <c r="F942" s="85">
        <f>Invoice!G945</f>
        <v>0</v>
      </c>
      <c r="G942" s="86">
        <f t="shared" si="43"/>
        <v>0</v>
      </c>
    </row>
    <row r="943" spans="1:7" s="83" customFormat="1" hidden="1">
      <c r="A943" s="99" t="str">
        <f>Invoice!F946</f>
        <v>Exchange rate :</v>
      </c>
      <c r="B943" s="78">
        <f>Invoice!C946</f>
        <v>0</v>
      </c>
      <c r="C943" s="79">
        <f>Invoice!B946</f>
        <v>0</v>
      </c>
      <c r="D943" s="84">
        <f t="shared" si="41"/>
        <v>0</v>
      </c>
      <c r="E943" s="84">
        <f t="shared" si="42"/>
        <v>0</v>
      </c>
      <c r="F943" s="85">
        <f>Invoice!G946</f>
        <v>0</v>
      </c>
      <c r="G943" s="86">
        <f t="shared" si="43"/>
        <v>0</v>
      </c>
    </row>
    <row r="944" spans="1:7" s="83" customFormat="1" hidden="1">
      <c r="A944" s="99" t="str">
        <f>Invoice!F947</f>
        <v>Exchange rate :</v>
      </c>
      <c r="B944" s="78">
        <f>Invoice!C947</f>
        <v>0</v>
      </c>
      <c r="C944" s="79">
        <f>Invoice!B947</f>
        <v>0</v>
      </c>
      <c r="D944" s="84">
        <f t="shared" si="41"/>
        <v>0</v>
      </c>
      <c r="E944" s="84">
        <f t="shared" si="42"/>
        <v>0</v>
      </c>
      <c r="F944" s="85">
        <f>Invoice!G947</f>
        <v>0</v>
      </c>
      <c r="G944" s="86">
        <f t="shared" si="43"/>
        <v>0</v>
      </c>
    </row>
    <row r="945" spans="1:7" s="83" customFormat="1" hidden="1">
      <c r="A945" s="99" t="str">
        <f>Invoice!F948</f>
        <v>Exchange rate :</v>
      </c>
      <c r="B945" s="78">
        <f>Invoice!C948</f>
        <v>0</v>
      </c>
      <c r="C945" s="79">
        <f>Invoice!B948</f>
        <v>0</v>
      </c>
      <c r="D945" s="84">
        <f t="shared" si="41"/>
        <v>0</v>
      </c>
      <c r="E945" s="84">
        <f t="shared" si="42"/>
        <v>0</v>
      </c>
      <c r="F945" s="85">
        <f>Invoice!G948</f>
        <v>0</v>
      </c>
      <c r="G945" s="86">
        <f t="shared" si="43"/>
        <v>0</v>
      </c>
    </row>
    <row r="946" spans="1:7" s="83" customFormat="1" hidden="1">
      <c r="A946" s="99" t="str">
        <f>Invoice!F949</f>
        <v>Exchange rate :</v>
      </c>
      <c r="B946" s="78">
        <f>Invoice!C949</f>
        <v>0</v>
      </c>
      <c r="C946" s="79">
        <f>Invoice!B949</f>
        <v>0</v>
      </c>
      <c r="D946" s="84">
        <f t="shared" si="41"/>
        <v>0</v>
      </c>
      <c r="E946" s="84">
        <f t="shared" si="42"/>
        <v>0</v>
      </c>
      <c r="F946" s="85">
        <f>Invoice!G949</f>
        <v>0</v>
      </c>
      <c r="G946" s="86">
        <f t="shared" si="43"/>
        <v>0</v>
      </c>
    </row>
    <row r="947" spans="1:7" s="83" customFormat="1" hidden="1">
      <c r="A947" s="99" t="str">
        <f>Invoice!F950</f>
        <v>Exchange rate :</v>
      </c>
      <c r="B947" s="78">
        <f>Invoice!C950</f>
        <v>0</v>
      </c>
      <c r="C947" s="79">
        <f>Invoice!B950</f>
        <v>0</v>
      </c>
      <c r="D947" s="84">
        <f t="shared" si="41"/>
        <v>0</v>
      </c>
      <c r="E947" s="84">
        <f t="shared" si="42"/>
        <v>0</v>
      </c>
      <c r="F947" s="85">
        <f>Invoice!G950</f>
        <v>0</v>
      </c>
      <c r="G947" s="86">
        <f t="shared" si="43"/>
        <v>0</v>
      </c>
    </row>
    <row r="948" spans="1:7" s="83" customFormat="1" hidden="1">
      <c r="A948" s="99" t="str">
        <f>Invoice!F951</f>
        <v>Exchange rate :</v>
      </c>
      <c r="B948" s="78">
        <f>Invoice!C951</f>
        <v>0</v>
      </c>
      <c r="C948" s="79">
        <f>Invoice!B951</f>
        <v>0</v>
      </c>
      <c r="D948" s="84">
        <f t="shared" si="41"/>
        <v>0</v>
      </c>
      <c r="E948" s="84">
        <f t="shared" si="42"/>
        <v>0</v>
      </c>
      <c r="F948" s="85">
        <f>Invoice!G951</f>
        <v>0</v>
      </c>
      <c r="G948" s="86">
        <f t="shared" si="43"/>
        <v>0</v>
      </c>
    </row>
    <row r="949" spans="1:7" s="83" customFormat="1" hidden="1">
      <c r="A949" s="99" t="str">
        <f>Invoice!F952</f>
        <v>Exchange rate :</v>
      </c>
      <c r="B949" s="78">
        <f>Invoice!C952</f>
        <v>0</v>
      </c>
      <c r="C949" s="79">
        <f>Invoice!B952</f>
        <v>0</v>
      </c>
      <c r="D949" s="84">
        <f t="shared" si="41"/>
        <v>0</v>
      </c>
      <c r="E949" s="84">
        <f t="shared" si="42"/>
        <v>0</v>
      </c>
      <c r="F949" s="85">
        <f>Invoice!G952</f>
        <v>0</v>
      </c>
      <c r="G949" s="86">
        <f t="shared" si="43"/>
        <v>0</v>
      </c>
    </row>
    <row r="950" spans="1:7" s="83" customFormat="1" hidden="1">
      <c r="A950" s="99" t="str">
        <f>Invoice!F953</f>
        <v>Exchange rate :</v>
      </c>
      <c r="B950" s="78">
        <f>Invoice!C953</f>
        <v>0</v>
      </c>
      <c r="C950" s="79">
        <f>Invoice!B953</f>
        <v>0</v>
      </c>
      <c r="D950" s="84">
        <f t="shared" si="41"/>
        <v>0</v>
      </c>
      <c r="E950" s="84">
        <f t="shared" si="42"/>
        <v>0</v>
      </c>
      <c r="F950" s="85">
        <f>Invoice!G953</f>
        <v>0</v>
      </c>
      <c r="G950" s="86">
        <f t="shared" si="43"/>
        <v>0</v>
      </c>
    </row>
    <row r="951" spans="1:7" s="83" customFormat="1" hidden="1">
      <c r="A951" s="99" t="str">
        <f>Invoice!F954</f>
        <v>Exchange rate :</v>
      </c>
      <c r="B951" s="78">
        <f>Invoice!C954</f>
        <v>0</v>
      </c>
      <c r="C951" s="79">
        <f>Invoice!B954</f>
        <v>0</v>
      </c>
      <c r="D951" s="84">
        <f t="shared" si="41"/>
        <v>0</v>
      </c>
      <c r="E951" s="84">
        <f t="shared" si="42"/>
        <v>0</v>
      </c>
      <c r="F951" s="85">
        <f>Invoice!G954</f>
        <v>0</v>
      </c>
      <c r="G951" s="86">
        <f t="shared" si="43"/>
        <v>0</v>
      </c>
    </row>
    <row r="952" spans="1:7" s="83" customFormat="1" hidden="1">
      <c r="A952" s="99" t="str">
        <f>Invoice!F955</f>
        <v>Exchange rate :</v>
      </c>
      <c r="B952" s="78">
        <f>Invoice!C955</f>
        <v>0</v>
      </c>
      <c r="C952" s="79">
        <f>Invoice!B955</f>
        <v>0</v>
      </c>
      <c r="D952" s="84">
        <f t="shared" si="41"/>
        <v>0</v>
      </c>
      <c r="E952" s="84">
        <f t="shared" si="42"/>
        <v>0</v>
      </c>
      <c r="F952" s="85">
        <f>Invoice!G955</f>
        <v>0</v>
      </c>
      <c r="G952" s="86">
        <f t="shared" si="43"/>
        <v>0</v>
      </c>
    </row>
    <row r="953" spans="1:7" s="83" customFormat="1" hidden="1">
      <c r="A953" s="99" t="str">
        <f>Invoice!F956</f>
        <v>Exchange rate :</v>
      </c>
      <c r="B953" s="78">
        <f>Invoice!C956</f>
        <v>0</v>
      </c>
      <c r="C953" s="79">
        <f>Invoice!B956</f>
        <v>0</v>
      </c>
      <c r="D953" s="84">
        <f t="shared" si="41"/>
        <v>0</v>
      </c>
      <c r="E953" s="84">
        <f t="shared" si="42"/>
        <v>0</v>
      </c>
      <c r="F953" s="85">
        <f>Invoice!G956</f>
        <v>0</v>
      </c>
      <c r="G953" s="86">
        <f t="shared" si="43"/>
        <v>0</v>
      </c>
    </row>
    <row r="954" spans="1:7" s="83" customFormat="1" hidden="1">
      <c r="A954" s="99" t="str">
        <f>Invoice!F957</f>
        <v>Exchange rate :</v>
      </c>
      <c r="B954" s="78">
        <f>Invoice!C957</f>
        <v>0</v>
      </c>
      <c r="C954" s="79">
        <f>Invoice!B957</f>
        <v>0</v>
      </c>
      <c r="D954" s="84">
        <f t="shared" si="41"/>
        <v>0</v>
      </c>
      <c r="E954" s="84">
        <f t="shared" si="42"/>
        <v>0</v>
      </c>
      <c r="F954" s="85">
        <f>Invoice!G957</f>
        <v>0</v>
      </c>
      <c r="G954" s="86">
        <f t="shared" si="43"/>
        <v>0</v>
      </c>
    </row>
    <row r="955" spans="1:7" s="83" customFormat="1" hidden="1">
      <c r="A955" s="99" t="str">
        <f>Invoice!F958</f>
        <v>Exchange rate :</v>
      </c>
      <c r="B955" s="78">
        <f>Invoice!C958</f>
        <v>0</v>
      </c>
      <c r="C955" s="79">
        <f>Invoice!B958</f>
        <v>0</v>
      </c>
      <c r="D955" s="84">
        <f t="shared" si="41"/>
        <v>0</v>
      </c>
      <c r="E955" s="84">
        <f t="shared" si="42"/>
        <v>0</v>
      </c>
      <c r="F955" s="85">
        <f>Invoice!G958</f>
        <v>0</v>
      </c>
      <c r="G955" s="86">
        <f t="shared" si="43"/>
        <v>0</v>
      </c>
    </row>
    <row r="956" spans="1:7" s="83" customFormat="1" hidden="1">
      <c r="A956" s="99" t="str">
        <f>Invoice!F959</f>
        <v>Exchange rate :</v>
      </c>
      <c r="B956" s="78">
        <f>Invoice!C959</f>
        <v>0</v>
      </c>
      <c r="C956" s="79">
        <f>Invoice!B959</f>
        <v>0</v>
      </c>
      <c r="D956" s="84">
        <f t="shared" si="41"/>
        <v>0</v>
      </c>
      <c r="E956" s="84">
        <f t="shared" si="42"/>
        <v>0</v>
      </c>
      <c r="F956" s="85">
        <f>Invoice!G959</f>
        <v>0</v>
      </c>
      <c r="G956" s="86">
        <f t="shared" si="43"/>
        <v>0</v>
      </c>
    </row>
    <row r="957" spans="1:7" s="83" customFormat="1" hidden="1">
      <c r="A957" s="99" t="str">
        <f>Invoice!F960</f>
        <v>Exchange rate :</v>
      </c>
      <c r="B957" s="78">
        <f>Invoice!C960</f>
        <v>0</v>
      </c>
      <c r="C957" s="79">
        <f>Invoice!B960</f>
        <v>0</v>
      </c>
      <c r="D957" s="84">
        <f t="shared" si="41"/>
        <v>0</v>
      </c>
      <c r="E957" s="84">
        <f t="shared" si="42"/>
        <v>0</v>
      </c>
      <c r="F957" s="85">
        <f>Invoice!G960</f>
        <v>0</v>
      </c>
      <c r="G957" s="86">
        <f t="shared" si="43"/>
        <v>0</v>
      </c>
    </row>
    <row r="958" spans="1:7" s="83" customFormat="1" hidden="1">
      <c r="A958" s="99" t="str">
        <f>Invoice!F961</f>
        <v>Exchange rate :</v>
      </c>
      <c r="B958" s="78">
        <f>Invoice!C961</f>
        <v>0</v>
      </c>
      <c r="C958" s="79">
        <f>Invoice!B961</f>
        <v>0</v>
      </c>
      <c r="D958" s="84">
        <f t="shared" si="41"/>
        <v>0</v>
      </c>
      <c r="E958" s="84">
        <f t="shared" si="42"/>
        <v>0</v>
      </c>
      <c r="F958" s="85">
        <f>Invoice!G961</f>
        <v>0</v>
      </c>
      <c r="G958" s="86">
        <f t="shared" si="43"/>
        <v>0</v>
      </c>
    </row>
    <row r="959" spans="1:7" s="83" customFormat="1" hidden="1">
      <c r="A959" s="99" t="str">
        <f>Invoice!F962</f>
        <v>Exchange rate :</v>
      </c>
      <c r="B959" s="78">
        <f>Invoice!C962</f>
        <v>0</v>
      </c>
      <c r="C959" s="79">
        <f>Invoice!B962</f>
        <v>0</v>
      </c>
      <c r="D959" s="84">
        <f t="shared" si="41"/>
        <v>0</v>
      </c>
      <c r="E959" s="84">
        <f t="shared" si="42"/>
        <v>0</v>
      </c>
      <c r="F959" s="85">
        <f>Invoice!G962</f>
        <v>0</v>
      </c>
      <c r="G959" s="86">
        <f t="shared" si="43"/>
        <v>0</v>
      </c>
    </row>
    <row r="960" spans="1:7" s="83" customFormat="1" hidden="1">
      <c r="A960" s="99" t="str">
        <f>Invoice!F963</f>
        <v>Exchange rate :</v>
      </c>
      <c r="B960" s="78">
        <f>Invoice!C963</f>
        <v>0</v>
      </c>
      <c r="C960" s="79">
        <f>Invoice!B963</f>
        <v>0</v>
      </c>
      <c r="D960" s="84">
        <f t="shared" si="41"/>
        <v>0</v>
      </c>
      <c r="E960" s="84">
        <f t="shared" si="42"/>
        <v>0</v>
      </c>
      <c r="F960" s="85">
        <f>Invoice!G963</f>
        <v>0</v>
      </c>
      <c r="G960" s="86">
        <f t="shared" si="43"/>
        <v>0</v>
      </c>
    </row>
    <row r="961" spans="1:7" s="83" customFormat="1" hidden="1">
      <c r="A961" s="99" t="str">
        <f>Invoice!F964</f>
        <v>Exchange rate :</v>
      </c>
      <c r="B961" s="78">
        <f>Invoice!C964</f>
        <v>0</v>
      </c>
      <c r="C961" s="79">
        <f>Invoice!B964</f>
        <v>0</v>
      </c>
      <c r="D961" s="84">
        <f t="shared" ref="D961:D998" si="44">F961/$D$14</f>
        <v>0</v>
      </c>
      <c r="E961" s="84">
        <f t="shared" ref="E961:E998" si="45">G961/$D$14</f>
        <v>0</v>
      </c>
      <c r="F961" s="85">
        <f>Invoice!G964</f>
        <v>0</v>
      </c>
      <c r="G961" s="86">
        <f t="shared" ref="G961:G998" si="46">C961*F961</f>
        <v>0</v>
      </c>
    </row>
    <row r="962" spans="1:7" s="83" customFormat="1" hidden="1">
      <c r="A962" s="99" t="str">
        <f>Invoice!F965</f>
        <v>Exchange rate :</v>
      </c>
      <c r="B962" s="78">
        <f>Invoice!C965</f>
        <v>0</v>
      </c>
      <c r="C962" s="79">
        <f>Invoice!B965</f>
        <v>0</v>
      </c>
      <c r="D962" s="84">
        <f t="shared" si="44"/>
        <v>0</v>
      </c>
      <c r="E962" s="84">
        <f t="shared" si="45"/>
        <v>0</v>
      </c>
      <c r="F962" s="85">
        <f>Invoice!G965</f>
        <v>0</v>
      </c>
      <c r="G962" s="86">
        <f t="shared" si="46"/>
        <v>0</v>
      </c>
    </row>
    <row r="963" spans="1:7" s="83" customFormat="1" hidden="1">
      <c r="A963" s="99" t="str">
        <f>Invoice!F966</f>
        <v>Exchange rate :</v>
      </c>
      <c r="B963" s="78">
        <f>Invoice!C966</f>
        <v>0</v>
      </c>
      <c r="C963" s="79">
        <f>Invoice!B966</f>
        <v>0</v>
      </c>
      <c r="D963" s="84">
        <f t="shared" si="44"/>
        <v>0</v>
      </c>
      <c r="E963" s="84">
        <f t="shared" si="45"/>
        <v>0</v>
      </c>
      <c r="F963" s="85">
        <f>Invoice!G966</f>
        <v>0</v>
      </c>
      <c r="G963" s="86">
        <f t="shared" si="46"/>
        <v>0</v>
      </c>
    </row>
    <row r="964" spans="1:7" s="83" customFormat="1" hidden="1">
      <c r="A964" s="99" t="str">
        <f>Invoice!F967</f>
        <v>Exchange rate :</v>
      </c>
      <c r="B964" s="78">
        <f>Invoice!C967</f>
        <v>0</v>
      </c>
      <c r="C964" s="79">
        <f>Invoice!B967</f>
        <v>0</v>
      </c>
      <c r="D964" s="84">
        <f t="shared" si="44"/>
        <v>0</v>
      </c>
      <c r="E964" s="84">
        <f t="shared" si="45"/>
        <v>0</v>
      </c>
      <c r="F964" s="85">
        <f>Invoice!G967</f>
        <v>0</v>
      </c>
      <c r="G964" s="86">
        <f t="shared" si="46"/>
        <v>0</v>
      </c>
    </row>
    <row r="965" spans="1:7" s="83" customFormat="1" hidden="1">
      <c r="A965" s="99" t="str">
        <f>Invoice!F968</f>
        <v>Exchange rate :</v>
      </c>
      <c r="B965" s="78">
        <f>Invoice!C968</f>
        <v>0</v>
      </c>
      <c r="C965" s="79">
        <f>Invoice!B968</f>
        <v>0</v>
      </c>
      <c r="D965" s="84">
        <f t="shared" si="44"/>
        <v>0</v>
      </c>
      <c r="E965" s="84">
        <f t="shared" si="45"/>
        <v>0</v>
      </c>
      <c r="F965" s="85">
        <f>Invoice!G968</f>
        <v>0</v>
      </c>
      <c r="G965" s="86">
        <f t="shared" si="46"/>
        <v>0</v>
      </c>
    </row>
    <row r="966" spans="1:7" s="83" customFormat="1" hidden="1">
      <c r="A966" s="99" t="str">
        <f>Invoice!F969</f>
        <v>Exchange rate :</v>
      </c>
      <c r="B966" s="78">
        <f>Invoice!C969</f>
        <v>0</v>
      </c>
      <c r="C966" s="79">
        <f>Invoice!B969</f>
        <v>0</v>
      </c>
      <c r="D966" s="84">
        <f t="shared" si="44"/>
        <v>0</v>
      </c>
      <c r="E966" s="84">
        <f t="shared" si="45"/>
        <v>0</v>
      </c>
      <c r="F966" s="85">
        <f>Invoice!G969</f>
        <v>0</v>
      </c>
      <c r="G966" s="86">
        <f t="shared" si="46"/>
        <v>0</v>
      </c>
    </row>
    <row r="967" spans="1:7" s="83" customFormat="1" hidden="1">
      <c r="A967" s="99" t="str">
        <f>Invoice!F970</f>
        <v>Exchange rate :</v>
      </c>
      <c r="B967" s="78">
        <f>Invoice!C970</f>
        <v>0</v>
      </c>
      <c r="C967" s="79">
        <f>Invoice!B970</f>
        <v>0</v>
      </c>
      <c r="D967" s="84">
        <f t="shared" si="44"/>
        <v>0</v>
      </c>
      <c r="E967" s="84">
        <f t="shared" si="45"/>
        <v>0</v>
      </c>
      <c r="F967" s="85">
        <f>Invoice!G970</f>
        <v>0</v>
      </c>
      <c r="G967" s="86">
        <f t="shared" si="46"/>
        <v>0</v>
      </c>
    </row>
    <row r="968" spans="1:7" s="83" customFormat="1" hidden="1">
      <c r="A968" s="99" t="str">
        <f>Invoice!F971</f>
        <v>Exchange rate :</v>
      </c>
      <c r="B968" s="78">
        <f>Invoice!C971</f>
        <v>0</v>
      </c>
      <c r="C968" s="79">
        <f>Invoice!B971</f>
        <v>0</v>
      </c>
      <c r="D968" s="84">
        <f t="shared" si="44"/>
        <v>0</v>
      </c>
      <c r="E968" s="84">
        <f t="shared" si="45"/>
        <v>0</v>
      </c>
      <c r="F968" s="85">
        <f>Invoice!G971</f>
        <v>0</v>
      </c>
      <c r="G968" s="86">
        <f t="shared" si="46"/>
        <v>0</v>
      </c>
    </row>
    <row r="969" spans="1:7" s="83" customFormat="1" hidden="1">
      <c r="A969" s="99" t="str">
        <f>Invoice!F972</f>
        <v>Exchange rate :</v>
      </c>
      <c r="B969" s="78">
        <f>Invoice!C972</f>
        <v>0</v>
      </c>
      <c r="C969" s="79">
        <f>Invoice!B972</f>
        <v>0</v>
      </c>
      <c r="D969" s="84">
        <f t="shared" si="44"/>
        <v>0</v>
      </c>
      <c r="E969" s="84">
        <f t="shared" si="45"/>
        <v>0</v>
      </c>
      <c r="F969" s="85">
        <f>Invoice!G972</f>
        <v>0</v>
      </c>
      <c r="G969" s="86">
        <f t="shared" si="46"/>
        <v>0</v>
      </c>
    </row>
    <row r="970" spans="1:7" s="83" customFormat="1" hidden="1">
      <c r="A970" s="99" t="str">
        <f>Invoice!F973</f>
        <v>Exchange rate :</v>
      </c>
      <c r="B970" s="78">
        <f>Invoice!C973</f>
        <v>0</v>
      </c>
      <c r="C970" s="79">
        <f>Invoice!B973</f>
        <v>0</v>
      </c>
      <c r="D970" s="84">
        <f t="shared" si="44"/>
        <v>0</v>
      </c>
      <c r="E970" s="84">
        <f t="shared" si="45"/>
        <v>0</v>
      </c>
      <c r="F970" s="85">
        <f>Invoice!G973</f>
        <v>0</v>
      </c>
      <c r="G970" s="86">
        <f t="shared" si="46"/>
        <v>0</v>
      </c>
    </row>
    <row r="971" spans="1:7" s="83" customFormat="1" hidden="1">
      <c r="A971" s="99" t="str">
        <f>Invoice!F974</f>
        <v>Exchange rate :</v>
      </c>
      <c r="B971" s="78">
        <f>Invoice!C974</f>
        <v>0</v>
      </c>
      <c r="C971" s="79">
        <f>Invoice!B974</f>
        <v>0</v>
      </c>
      <c r="D971" s="84">
        <f t="shared" si="44"/>
        <v>0</v>
      </c>
      <c r="E971" s="84">
        <f t="shared" si="45"/>
        <v>0</v>
      </c>
      <c r="F971" s="85">
        <f>Invoice!G974</f>
        <v>0</v>
      </c>
      <c r="G971" s="86">
        <f t="shared" si="46"/>
        <v>0</v>
      </c>
    </row>
    <row r="972" spans="1:7" s="83" customFormat="1" hidden="1">
      <c r="A972" s="99" t="str">
        <f>Invoice!F975</f>
        <v>Exchange rate :</v>
      </c>
      <c r="B972" s="78">
        <f>Invoice!C975</f>
        <v>0</v>
      </c>
      <c r="C972" s="79">
        <f>Invoice!B975</f>
        <v>0</v>
      </c>
      <c r="D972" s="84">
        <f t="shared" si="44"/>
        <v>0</v>
      </c>
      <c r="E972" s="84">
        <f t="shared" si="45"/>
        <v>0</v>
      </c>
      <c r="F972" s="85">
        <f>Invoice!G975</f>
        <v>0</v>
      </c>
      <c r="G972" s="86">
        <f t="shared" si="46"/>
        <v>0</v>
      </c>
    </row>
    <row r="973" spans="1:7" s="83" customFormat="1" hidden="1">
      <c r="A973" s="99" t="str">
        <f>Invoice!F976</f>
        <v>Exchange rate :</v>
      </c>
      <c r="B973" s="78">
        <f>Invoice!C976</f>
        <v>0</v>
      </c>
      <c r="C973" s="79">
        <f>Invoice!B976</f>
        <v>0</v>
      </c>
      <c r="D973" s="84">
        <f t="shared" si="44"/>
        <v>0</v>
      </c>
      <c r="E973" s="84">
        <f t="shared" si="45"/>
        <v>0</v>
      </c>
      <c r="F973" s="85">
        <f>Invoice!G976</f>
        <v>0</v>
      </c>
      <c r="G973" s="86">
        <f t="shared" si="46"/>
        <v>0</v>
      </c>
    </row>
    <row r="974" spans="1:7" s="83" customFormat="1" hidden="1">
      <c r="A974" s="99" t="str">
        <f>Invoice!F977</f>
        <v>Exchange rate :</v>
      </c>
      <c r="B974" s="78">
        <f>Invoice!C977</f>
        <v>0</v>
      </c>
      <c r="C974" s="79">
        <f>Invoice!B977</f>
        <v>0</v>
      </c>
      <c r="D974" s="84">
        <f t="shared" si="44"/>
        <v>0</v>
      </c>
      <c r="E974" s="84">
        <f t="shared" si="45"/>
        <v>0</v>
      </c>
      <c r="F974" s="85">
        <f>Invoice!G977</f>
        <v>0</v>
      </c>
      <c r="G974" s="86">
        <f t="shared" si="46"/>
        <v>0</v>
      </c>
    </row>
    <row r="975" spans="1:7" s="83" customFormat="1" hidden="1">
      <c r="A975" s="99" t="str">
        <f>Invoice!F978</f>
        <v>Exchange rate :</v>
      </c>
      <c r="B975" s="78">
        <f>Invoice!C978</f>
        <v>0</v>
      </c>
      <c r="C975" s="79">
        <f>Invoice!B978</f>
        <v>0</v>
      </c>
      <c r="D975" s="84">
        <f t="shared" si="44"/>
        <v>0</v>
      </c>
      <c r="E975" s="84">
        <f t="shared" si="45"/>
        <v>0</v>
      </c>
      <c r="F975" s="85">
        <f>Invoice!G978</f>
        <v>0</v>
      </c>
      <c r="G975" s="86">
        <f t="shared" si="46"/>
        <v>0</v>
      </c>
    </row>
    <row r="976" spans="1:7" s="83" customFormat="1" hidden="1">
      <c r="A976" s="99" t="str">
        <f>Invoice!F979</f>
        <v>Exchange rate :</v>
      </c>
      <c r="B976" s="78">
        <f>Invoice!C979</f>
        <v>0</v>
      </c>
      <c r="C976" s="79">
        <f>Invoice!B979</f>
        <v>0</v>
      </c>
      <c r="D976" s="84">
        <f t="shared" si="44"/>
        <v>0</v>
      </c>
      <c r="E976" s="84">
        <f t="shared" si="45"/>
        <v>0</v>
      </c>
      <c r="F976" s="85">
        <f>Invoice!G979</f>
        <v>0</v>
      </c>
      <c r="G976" s="86">
        <f t="shared" si="46"/>
        <v>0</v>
      </c>
    </row>
    <row r="977" spans="1:7" s="83" customFormat="1" hidden="1">
      <c r="A977" s="99" t="str">
        <f>Invoice!F980</f>
        <v>Exchange rate :</v>
      </c>
      <c r="B977" s="78">
        <f>Invoice!C980</f>
        <v>0</v>
      </c>
      <c r="C977" s="79">
        <f>Invoice!B980</f>
        <v>0</v>
      </c>
      <c r="D977" s="84">
        <f t="shared" si="44"/>
        <v>0</v>
      </c>
      <c r="E977" s="84">
        <f t="shared" si="45"/>
        <v>0</v>
      </c>
      <c r="F977" s="85">
        <f>Invoice!G980</f>
        <v>0</v>
      </c>
      <c r="G977" s="86">
        <f t="shared" si="46"/>
        <v>0</v>
      </c>
    </row>
    <row r="978" spans="1:7" s="83" customFormat="1" hidden="1">
      <c r="A978" s="99" t="str">
        <f>Invoice!F981</f>
        <v>Exchange rate :</v>
      </c>
      <c r="B978" s="78">
        <f>Invoice!C981</f>
        <v>0</v>
      </c>
      <c r="C978" s="79">
        <f>Invoice!B981</f>
        <v>0</v>
      </c>
      <c r="D978" s="84">
        <f t="shared" si="44"/>
        <v>0</v>
      </c>
      <c r="E978" s="84">
        <f t="shared" si="45"/>
        <v>0</v>
      </c>
      <c r="F978" s="85">
        <f>Invoice!G981</f>
        <v>0</v>
      </c>
      <c r="G978" s="86">
        <f t="shared" si="46"/>
        <v>0</v>
      </c>
    </row>
    <row r="979" spans="1:7" s="83" customFormat="1" hidden="1">
      <c r="A979" s="99" t="str">
        <f>Invoice!F982</f>
        <v>Exchange rate :</v>
      </c>
      <c r="B979" s="78">
        <f>Invoice!C982</f>
        <v>0</v>
      </c>
      <c r="C979" s="79">
        <f>Invoice!B982</f>
        <v>0</v>
      </c>
      <c r="D979" s="84">
        <f t="shared" si="44"/>
        <v>0</v>
      </c>
      <c r="E979" s="84">
        <f t="shared" si="45"/>
        <v>0</v>
      </c>
      <c r="F979" s="85">
        <f>Invoice!G982</f>
        <v>0</v>
      </c>
      <c r="G979" s="86">
        <f t="shared" si="46"/>
        <v>0</v>
      </c>
    </row>
    <row r="980" spans="1:7" s="83" customFormat="1" hidden="1">
      <c r="A980" s="99" t="str">
        <f>Invoice!F983</f>
        <v>Exchange rate :</v>
      </c>
      <c r="B980" s="78">
        <f>Invoice!C983</f>
        <v>0</v>
      </c>
      <c r="C980" s="79">
        <f>Invoice!B983</f>
        <v>0</v>
      </c>
      <c r="D980" s="84">
        <f t="shared" si="44"/>
        <v>0</v>
      </c>
      <c r="E980" s="84">
        <f t="shared" si="45"/>
        <v>0</v>
      </c>
      <c r="F980" s="85">
        <f>Invoice!G983</f>
        <v>0</v>
      </c>
      <c r="G980" s="86">
        <f t="shared" si="46"/>
        <v>0</v>
      </c>
    </row>
    <row r="981" spans="1:7" s="83" customFormat="1" hidden="1">
      <c r="A981" s="99" t="str">
        <f>Invoice!F984</f>
        <v>Exchange rate :</v>
      </c>
      <c r="B981" s="78">
        <f>Invoice!C984</f>
        <v>0</v>
      </c>
      <c r="C981" s="79">
        <f>Invoice!B984</f>
        <v>0</v>
      </c>
      <c r="D981" s="84">
        <f t="shared" si="44"/>
        <v>0</v>
      </c>
      <c r="E981" s="84">
        <f t="shared" si="45"/>
        <v>0</v>
      </c>
      <c r="F981" s="85">
        <f>Invoice!G984</f>
        <v>0</v>
      </c>
      <c r="G981" s="86">
        <f t="shared" si="46"/>
        <v>0</v>
      </c>
    </row>
    <row r="982" spans="1:7" s="83" customFormat="1" hidden="1">
      <c r="A982" s="99" t="str">
        <f>Invoice!F985</f>
        <v>Exchange rate :</v>
      </c>
      <c r="B982" s="78">
        <f>Invoice!C985</f>
        <v>0</v>
      </c>
      <c r="C982" s="79">
        <f>Invoice!B985</f>
        <v>0</v>
      </c>
      <c r="D982" s="84">
        <f t="shared" si="44"/>
        <v>0</v>
      </c>
      <c r="E982" s="84">
        <f t="shared" si="45"/>
        <v>0</v>
      </c>
      <c r="F982" s="85">
        <f>Invoice!G985</f>
        <v>0</v>
      </c>
      <c r="G982" s="86">
        <f t="shared" si="46"/>
        <v>0</v>
      </c>
    </row>
    <row r="983" spans="1:7" s="83" customFormat="1" hidden="1">
      <c r="A983" s="99" t="str">
        <f>Invoice!F986</f>
        <v>Exchange rate :</v>
      </c>
      <c r="B983" s="78">
        <f>Invoice!C986</f>
        <v>0</v>
      </c>
      <c r="C983" s="79">
        <f>Invoice!B986</f>
        <v>0</v>
      </c>
      <c r="D983" s="84">
        <f t="shared" si="44"/>
        <v>0</v>
      </c>
      <c r="E983" s="84">
        <f t="shared" si="45"/>
        <v>0</v>
      </c>
      <c r="F983" s="85">
        <f>Invoice!G986</f>
        <v>0</v>
      </c>
      <c r="G983" s="86">
        <f t="shared" si="46"/>
        <v>0</v>
      </c>
    </row>
    <row r="984" spans="1:7" s="83" customFormat="1" hidden="1">
      <c r="A984" s="99" t="str">
        <f>Invoice!F987</f>
        <v>Exchange rate :</v>
      </c>
      <c r="B984" s="78">
        <f>Invoice!C987</f>
        <v>0</v>
      </c>
      <c r="C984" s="79">
        <f>Invoice!B987</f>
        <v>0</v>
      </c>
      <c r="D984" s="84">
        <f t="shared" si="44"/>
        <v>0</v>
      </c>
      <c r="E984" s="84">
        <f t="shared" si="45"/>
        <v>0</v>
      </c>
      <c r="F984" s="85">
        <f>Invoice!G987</f>
        <v>0</v>
      </c>
      <c r="G984" s="86">
        <f t="shared" si="46"/>
        <v>0</v>
      </c>
    </row>
    <row r="985" spans="1:7" s="83" customFormat="1" hidden="1">
      <c r="A985" s="99" t="str">
        <f>Invoice!F988</f>
        <v>Exchange rate :</v>
      </c>
      <c r="B985" s="78">
        <f>Invoice!C988</f>
        <v>0</v>
      </c>
      <c r="C985" s="79">
        <f>Invoice!B988</f>
        <v>0</v>
      </c>
      <c r="D985" s="84">
        <f t="shared" si="44"/>
        <v>0</v>
      </c>
      <c r="E985" s="84">
        <f t="shared" si="45"/>
        <v>0</v>
      </c>
      <c r="F985" s="85">
        <f>Invoice!G988</f>
        <v>0</v>
      </c>
      <c r="G985" s="86">
        <f t="shared" si="46"/>
        <v>0</v>
      </c>
    </row>
    <row r="986" spans="1:7" s="83" customFormat="1" hidden="1">
      <c r="A986" s="99" t="str">
        <f>Invoice!F989</f>
        <v>Exchange rate :</v>
      </c>
      <c r="B986" s="78">
        <f>Invoice!C989</f>
        <v>0</v>
      </c>
      <c r="C986" s="79">
        <f>Invoice!B989</f>
        <v>0</v>
      </c>
      <c r="D986" s="84">
        <f t="shared" si="44"/>
        <v>0</v>
      </c>
      <c r="E986" s="84">
        <f t="shared" si="45"/>
        <v>0</v>
      </c>
      <c r="F986" s="85">
        <f>Invoice!G989</f>
        <v>0</v>
      </c>
      <c r="G986" s="86">
        <f t="shared" si="46"/>
        <v>0</v>
      </c>
    </row>
    <row r="987" spans="1:7" s="83" customFormat="1" hidden="1">
      <c r="A987" s="99" t="str">
        <f>Invoice!F990</f>
        <v>Exchange rate :</v>
      </c>
      <c r="B987" s="78">
        <f>Invoice!C990</f>
        <v>0</v>
      </c>
      <c r="C987" s="79">
        <f>Invoice!B990</f>
        <v>0</v>
      </c>
      <c r="D987" s="84">
        <f t="shared" si="44"/>
        <v>0</v>
      </c>
      <c r="E987" s="84">
        <f t="shared" si="45"/>
        <v>0</v>
      </c>
      <c r="F987" s="85">
        <f>Invoice!G990</f>
        <v>0</v>
      </c>
      <c r="G987" s="86">
        <f t="shared" si="46"/>
        <v>0</v>
      </c>
    </row>
    <row r="988" spans="1:7" s="83" customFormat="1" hidden="1">
      <c r="A988" s="99" t="str">
        <f>Invoice!F991</f>
        <v>Exchange rate :</v>
      </c>
      <c r="B988" s="78">
        <f>Invoice!C991</f>
        <v>0</v>
      </c>
      <c r="C988" s="79">
        <f>Invoice!B991</f>
        <v>0</v>
      </c>
      <c r="D988" s="84">
        <f t="shared" si="44"/>
        <v>0</v>
      </c>
      <c r="E988" s="84">
        <f t="shared" si="45"/>
        <v>0</v>
      </c>
      <c r="F988" s="85">
        <f>Invoice!G991</f>
        <v>0</v>
      </c>
      <c r="G988" s="86">
        <f t="shared" si="46"/>
        <v>0</v>
      </c>
    </row>
    <row r="989" spans="1:7" s="83" customFormat="1" hidden="1">
      <c r="A989" s="99" t="str">
        <f>Invoice!F992</f>
        <v>Exchange rate :</v>
      </c>
      <c r="B989" s="78">
        <f>Invoice!C992</f>
        <v>0</v>
      </c>
      <c r="C989" s="79">
        <f>Invoice!B992</f>
        <v>0</v>
      </c>
      <c r="D989" s="84">
        <f t="shared" si="44"/>
        <v>0</v>
      </c>
      <c r="E989" s="84">
        <f t="shared" si="45"/>
        <v>0</v>
      </c>
      <c r="F989" s="85">
        <f>Invoice!G992</f>
        <v>0</v>
      </c>
      <c r="G989" s="86">
        <f t="shared" si="46"/>
        <v>0</v>
      </c>
    </row>
    <row r="990" spans="1:7" s="83" customFormat="1" hidden="1">
      <c r="A990" s="99" t="str">
        <f>Invoice!F993</f>
        <v>Exchange rate :</v>
      </c>
      <c r="B990" s="78">
        <f>Invoice!C993</f>
        <v>0</v>
      </c>
      <c r="C990" s="79">
        <f>Invoice!B993</f>
        <v>0</v>
      </c>
      <c r="D990" s="84">
        <f t="shared" si="44"/>
        <v>0</v>
      </c>
      <c r="E990" s="84">
        <f t="shared" si="45"/>
        <v>0</v>
      </c>
      <c r="F990" s="85">
        <f>Invoice!G993</f>
        <v>0</v>
      </c>
      <c r="G990" s="86">
        <f t="shared" si="46"/>
        <v>0</v>
      </c>
    </row>
    <row r="991" spans="1:7" s="83" customFormat="1" hidden="1">
      <c r="A991" s="99" t="str">
        <f>Invoice!F994</f>
        <v>Exchange rate :</v>
      </c>
      <c r="B991" s="78">
        <f>Invoice!C994</f>
        <v>0</v>
      </c>
      <c r="C991" s="79">
        <f>Invoice!B994</f>
        <v>0</v>
      </c>
      <c r="D991" s="84">
        <f t="shared" si="44"/>
        <v>0</v>
      </c>
      <c r="E991" s="84">
        <f t="shared" si="45"/>
        <v>0</v>
      </c>
      <c r="F991" s="85">
        <f>Invoice!G994</f>
        <v>0</v>
      </c>
      <c r="G991" s="86">
        <f t="shared" si="46"/>
        <v>0</v>
      </c>
    </row>
    <row r="992" spans="1:7" s="83" customFormat="1" hidden="1">
      <c r="A992" s="99" t="str">
        <f>Invoice!F995</f>
        <v>Exchange rate :</v>
      </c>
      <c r="B992" s="78">
        <f>Invoice!C995</f>
        <v>0</v>
      </c>
      <c r="C992" s="79">
        <f>Invoice!B995</f>
        <v>0</v>
      </c>
      <c r="D992" s="84">
        <f t="shared" si="44"/>
        <v>0</v>
      </c>
      <c r="E992" s="84">
        <f t="shared" si="45"/>
        <v>0</v>
      </c>
      <c r="F992" s="85">
        <f>Invoice!G995</f>
        <v>0</v>
      </c>
      <c r="G992" s="86">
        <f t="shared" si="46"/>
        <v>0</v>
      </c>
    </row>
    <row r="993" spans="1:7" s="83" customFormat="1" hidden="1">
      <c r="A993" s="99" t="str">
        <f>Invoice!F996</f>
        <v>Exchange rate :</v>
      </c>
      <c r="B993" s="78">
        <f>Invoice!C996</f>
        <v>0</v>
      </c>
      <c r="C993" s="79">
        <f>Invoice!B996</f>
        <v>0</v>
      </c>
      <c r="D993" s="84">
        <f t="shared" si="44"/>
        <v>0</v>
      </c>
      <c r="E993" s="84">
        <f t="shared" si="45"/>
        <v>0</v>
      </c>
      <c r="F993" s="85">
        <f>Invoice!G996</f>
        <v>0</v>
      </c>
      <c r="G993" s="86">
        <f t="shared" si="46"/>
        <v>0</v>
      </c>
    </row>
    <row r="994" spans="1:7" s="83" customFormat="1" hidden="1">
      <c r="A994" s="99" t="str">
        <f>Invoice!F997</f>
        <v>Exchange rate :</v>
      </c>
      <c r="B994" s="78">
        <f>Invoice!C997</f>
        <v>0</v>
      </c>
      <c r="C994" s="79">
        <f>Invoice!B997</f>
        <v>0</v>
      </c>
      <c r="D994" s="84">
        <f t="shared" si="44"/>
        <v>0</v>
      </c>
      <c r="E994" s="84">
        <f t="shared" si="45"/>
        <v>0</v>
      </c>
      <c r="F994" s="85">
        <f>Invoice!G997</f>
        <v>0</v>
      </c>
      <c r="G994" s="86">
        <f t="shared" si="46"/>
        <v>0</v>
      </c>
    </row>
    <row r="995" spans="1:7" s="83" customFormat="1" hidden="1">
      <c r="A995" s="99" t="str">
        <f>Invoice!F998</f>
        <v>Exchange rate :</v>
      </c>
      <c r="B995" s="78">
        <f>Invoice!C998</f>
        <v>0</v>
      </c>
      <c r="C995" s="79">
        <f>Invoice!B998</f>
        <v>0</v>
      </c>
      <c r="D995" s="84">
        <f t="shared" si="44"/>
        <v>0</v>
      </c>
      <c r="E995" s="84">
        <f t="shared" si="45"/>
        <v>0</v>
      </c>
      <c r="F995" s="85">
        <f>Invoice!G998</f>
        <v>0</v>
      </c>
      <c r="G995" s="86">
        <f t="shared" si="46"/>
        <v>0</v>
      </c>
    </row>
    <row r="996" spans="1:7" s="83" customFormat="1" hidden="1">
      <c r="A996" s="99" t="str">
        <f>Invoice!F999</f>
        <v>Exchange rate :</v>
      </c>
      <c r="B996" s="78">
        <f>Invoice!C999</f>
        <v>0</v>
      </c>
      <c r="C996" s="79">
        <f>Invoice!B999</f>
        <v>0</v>
      </c>
      <c r="D996" s="84">
        <f t="shared" si="44"/>
        <v>0</v>
      </c>
      <c r="E996" s="84">
        <f t="shared" si="45"/>
        <v>0</v>
      </c>
      <c r="F996" s="85">
        <f>Invoice!G999</f>
        <v>0</v>
      </c>
      <c r="G996" s="86">
        <f t="shared" si="46"/>
        <v>0</v>
      </c>
    </row>
    <row r="997" spans="1:7" s="83" customFormat="1" hidden="1">
      <c r="A997" s="99" t="str">
        <f>Invoice!F1000</f>
        <v>Exchange rate :</v>
      </c>
      <c r="B997" s="78">
        <f>Invoice!C1000</f>
        <v>0</v>
      </c>
      <c r="C997" s="79">
        <f>Invoice!B1000</f>
        <v>0</v>
      </c>
      <c r="D997" s="84">
        <f t="shared" si="44"/>
        <v>0</v>
      </c>
      <c r="E997" s="84">
        <f t="shared" si="45"/>
        <v>0</v>
      </c>
      <c r="F997" s="85">
        <f>Invoice!G1000</f>
        <v>0</v>
      </c>
      <c r="G997" s="86">
        <f t="shared" si="46"/>
        <v>0</v>
      </c>
    </row>
    <row r="998" spans="1:7" s="83" customFormat="1" hidden="1">
      <c r="A998" s="99" t="str">
        <f>Invoice!F1001</f>
        <v>Exchange rate :</v>
      </c>
      <c r="B998" s="78">
        <f>Invoice!C1001</f>
        <v>0</v>
      </c>
      <c r="C998" s="79">
        <f>Invoice!B1001</f>
        <v>0</v>
      </c>
      <c r="D998" s="84">
        <f t="shared" si="44"/>
        <v>0</v>
      </c>
      <c r="E998" s="84">
        <f t="shared" si="45"/>
        <v>0</v>
      </c>
      <c r="F998" s="85">
        <f>Invoice!G1001</f>
        <v>0</v>
      </c>
      <c r="G998" s="86">
        <f t="shared" si="46"/>
        <v>0</v>
      </c>
    </row>
    <row r="999" spans="1:7" s="83" customFormat="1">
      <c r="A999" s="99"/>
      <c r="B999" s="78"/>
      <c r="C999" s="79"/>
      <c r="D999" s="84"/>
      <c r="E999" s="84"/>
      <c r="F999" s="85"/>
      <c r="G999" s="86"/>
    </row>
    <row r="1000" spans="1:7" s="83" customFormat="1">
      <c r="A1000" s="99" t="str">
        <f>Invoice!F1003</f>
        <v>Total Amount:</v>
      </c>
      <c r="B1000" s="78"/>
      <c r="C1000" s="79"/>
      <c r="D1000" s="84"/>
      <c r="E1000" s="84"/>
      <c r="F1000" s="85"/>
      <c r="G1000" s="86">
        <f>Invoice!H1003</f>
        <v>66240.129999999917</v>
      </c>
    </row>
    <row r="1001" spans="1:7" s="83" customFormat="1">
      <c r="A1001" s="99" t="str">
        <f>Invoice!F1004</f>
        <v>Discount 5%</v>
      </c>
      <c r="B1001" s="78"/>
      <c r="C1001" s="79"/>
      <c r="D1001" s="84">
        <f>F1001/$D$14</f>
        <v>0</v>
      </c>
      <c r="E1001" s="84">
        <f>G1001/$D$14</f>
        <v>-93.559604519774027</v>
      </c>
      <c r="F1001" s="85">
        <f>Invoice!G1004</f>
        <v>0</v>
      </c>
      <c r="G1001" s="86">
        <f>Invoice!H1004</f>
        <v>-3312.01</v>
      </c>
    </row>
    <row r="1002" spans="1:7" s="83" customFormat="1">
      <c r="A1002" s="204" t="str">
        <f>Invoice!F1005</f>
        <v>Special Discount:</v>
      </c>
      <c r="B1002" s="205"/>
      <c r="C1002" s="206"/>
      <c r="D1002" s="207"/>
      <c r="E1002" s="84">
        <f>G1002/$D$14</f>
        <v>-3.6192090395480228</v>
      </c>
      <c r="F1002" s="208"/>
      <c r="G1002" s="86">
        <f>Invoice!H1005</f>
        <v>-128.12</v>
      </c>
    </row>
    <row r="1003" spans="1:7" s="83" customFormat="1" ht="13.5" thickBot="1">
      <c r="A1003" s="87"/>
      <c r="B1003" s="88"/>
      <c r="C1003" s="89"/>
      <c r="D1003" s="90"/>
      <c r="E1003" s="90"/>
      <c r="F1003" s="91"/>
      <c r="G1003" s="92"/>
    </row>
    <row r="1004" spans="1:7" s="50" customFormat="1">
      <c r="D1004" s="50" t="s">
        <v>34</v>
      </c>
      <c r="G1004" s="93">
        <f>SUM(G999:G1002)</f>
        <v>62799.999999999913</v>
      </c>
    </row>
    <row r="1005" spans="1:7" s="50" customFormat="1">
      <c r="A1005" s="51"/>
      <c r="D1005" s="50" t="s">
        <v>35</v>
      </c>
      <c r="G1005" s="94">
        <f>G1004+G1001</f>
        <v>59487.989999999911</v>
      </c>
    </row>
    <row r="1006" spans="1:7" s="50" customFormat="1">
      <c r="D1006" s="50" t="s">
        <v>36</v>
      </c>
      <c r="G1006" s="95">
        <f>G1005-G1007</f>
        <v>55596.252336448517</v>
      </c>
    </row>
    <row r="1007" spans="1:7" s="50" customFormat="1">
      <c r="D1007" s="50" t="s">
        <v>37</v>
      </c>
      <c r="G1007" s="95">
        <f>(G1005*7)/107</f>
        <v>3891.7376635513956</v>
      </c>
    </row>
    <row r="1008" spans="1:7" s="50" customFormat="1">
      <c r="D1008" s="51" t="s">
        <v>38</v>
      </c>
      <c r="G1008" s="96">
        <f>G1004</f>
        <v>62799.999999999913</v>
      </c>
    </row>
    <row r="1009" spans="1:1" s="50" customFormat="1"/>
    <row r="1010" spans="1:1" s="50" customFormat="1" ht="8.25" customHeight="1"/>
    <row r="1011" spans="1:1" s="50" customFormat="1" ht="11.25" customHeight="1"/>
    <row r="1012" spans="1:1" s="50" customFormat="1" ht="8.25" customHeight="1"/>
    <row r="1013" spans="1:1" s="50" customFormat="1"/>
    <row r="1014" spans="1:1" s="50" customFormat="1" ht="10.5" customHeight="1">
      <c r="A1014" s="51"/>
    </row>
    <row r="1015" spans="1:1" s="50" customFormat="1" ht="9" customHeight="1"/>
    <row r="1016" spans="1:1" s="50" customFormat="1" ht="13.5" customHeight="1">
      <c r="A1016" s="51"/>
    </row>
    <row r="1017" spans="1:1" s="50" customFormat="1" ht="9.75" customHeight="1">
      <c r="A1017" s="98"/>
    </row>
    <row r="1018" spans="1:1" s="50" customFormat="1"/>
    <row r="1019" spans="1:1" s="50" customFormat="1"/>
    <row r="1020" spans="1:1" s="50" customFormat="1"/>
    <row r="1021" spans="1:1" s="50" customFormat="1"/>
    <row r="1022" spans="1:1" s="50" customFormat="1"/>
    <row r="1023" spans="1:1" s="50" customFormat="1"/>
    <row r="1024" spans="1:1" s="50" customFormat="1"/>
    <row r="1025" s="50" customFormat="1"/>
    <row r="1026" s="50" customFormat="1"/>
    <row r="1027" s="50" customFormat="1"/>
    <row r="1028" s="50" customFormat="1"/>
    <row r="1029" s="50" customFormat="1"/>
    <row r="1030" s="50" customFormat="1"/>
    <row r="1031" s="50" customFormat="1"/>
    <row r="1032" s="50" customFormat="1"/>
    <row r="1033" s="50" customFormat="1"/>
    <row r="1034" s="50" customFormat="1"/>
    <row r="1035" s="50" customFormat="1"/>
    <row r="1036" s="50" customFormat="1"/>
    <row r="1037" s="50" customFormat="1"/>
    <row r="1038" s="50" customFormat="1"/>
    <row r="1039" s="50" customFormat="1"/>
    <row r="1040" s="50" customFormat="1"/>
    <row r="1041" s="50" customFormat="1"/>
    <row r="1042" s="50" customFormat="1"/>
    <row r="1043" s="50" customFormat="1"/>
    <row r="1044" s="50" customFormat="1"/>
    <row r="1045" s="50" customFormat="1"/>
    <row r="1046" s="50" customFormat="1"/>
    <row r="1047" s="50" customFormat="1"/>
    <row r="1048" s="50" customFormat="1"/>
    <row r="1049" s="50" customFormat="1"/>
    <row r="1050" s="50" customFormat="1"/>
    <row r="1051" s="50" customFormat="1"/>
    <row r="1052" s="50" customFormat="1"/>
    <row r="1053" s="50" customFormat="1"/>
    <row r="1054" s="50" customFormat="1"/>
    <row r="1055" s="50" customFormat="1"/>
    <row r="1056" s="50" customFormat="1"/>
    <row r="1057" s="50" customFormat="1"/>
    <row r="1058" s="50" customFormat="1"/>
    <row r="1059" s="50" customFormat="1"/>
    <row r="1060" s="50" customFormat="1"/>
    <row r="1061" s="50" customFormat="1"/>
    <row r="1062" s="50" customFormat="1"/>
    <row r="1063" s="50" customFormat="1"/>
    <row r="1064" s="50" customFormat="1"/>
    <row r="1065" s="50" customFormat="1"/>
    <row r="1066" s="50" customFormat="1"/>
    <row r="1067" s="50" customFormat="1"/>
    <row r="1068" s="50" customFormat="1"/>
    <row r="1069" s="50" customFormat="1"/>
    <row r="1070" s="50" customFormat="1"/>
    <row r="1071" s="50" customFormat="1"/>
    <row r="1072" s="50" customFormat="1"/>
    <row r="1073" s="50" customFormat="1"/>
    <row r="1074" s="50" customFormat="1"/>
    <row r="1075" s="50" customFormat="1"/>
    <row r="1076" s="50" customFormat="1"/>
    <row r="1077" s="50" customFormat="1"/>
    <row r="1078" s="50" customFormat="1"/>
    <row r="1079" s="50" customFormat="1"/>
    <row r="1080" s="50" customFormat="1"/>
    <row r="1081" s="50" customFormat="1"/>
    <row r="1082" s="50" customFormat="1"/>
    <row r="1083" s="50" customFormat="1"/>
    <row r="1084" s="50" customFormat="1"/>
    <row r="1085" s="50" customFormat="1"/>
    <row r="1086" s="50" customFormat="1"/>
    <row r="1087" s="50" customFormat="1"/>
    <row r="1088" s="50" customFormat="1"/>
    <row r="1089" s="50" customFormat="1"/>
    <row r="1090" s="50" customFormat="1"/>
    <row r="1091" s="50" customFormat="1"/>
    <row r="1092" s="50" customFormat="1"/>
    <row r="1093" s="50" customFormat="1"/>
    <row r="1094" s="50" customFormat="1"/>
    <row r="1095" s="50" customFormat="1"/>
    <row r="1096" s="50" customFormat="1"/>
    <row r="1097" s="50" customFormat="1"/>
    <row r="1098" s="50" customFormat="1"/>
    <row r="1099" s="50" customFormat="1"/>
    <row r="1100" s="50" customFormat="1"/>
    <row r="1101" s="50" customFormat="1"/>
    <row r="1102" s="50" customFormat="1"/>
    <row r="1103" s="50" customFormat="1"/>
    <row r="1104" s="50" customFormat="1"/>
    <row r="1105" s="50" customFormat="1"/>
    <row r="1106" s="50" customFormat="1"/>
    <row r="1107" s="50" customFormat="1"/>
    <row r="1108" s="50" customFormat="1"/>
    <row r="1109" s="50" customFormat="1"/>
    <row r="1110" s="50" customFormat="1"/>
    <row r="1111" s="50" customFormat="1"/>
    <row r="1112" s="50" customFormat="1"/>
    <row r="1113" s="50" customFormat="1"/>
    <row r="1114" s="50" customFormat="1"/>
    <row r="1115" s="50" customFormat="1"/>
    <row r="1116" s="50" customFormat="1"/>
    <row r="1117" s="50" customFormat="1"/>
    <row r="1118" s="50" customFormat="1"/>
    <row r="1119" s="50" customFormat="1"/>
    <row r="1120" s="50" customFormat="1"/>
    <row r="1121" s="50" customFormat="1"/>
    <row r="1122" s="50" customFormat="1"/>
    <row r="1123" s="50" customFormat="1"/>
    <row r="1124" s="50" customFormat="1"/>
    <row r="1125" s="50" customFormat="1"/>
    <row r="1126" s="50" customFormat="1"/>
    <row r="1127" s="50" customFormat="1"/>
    <row r="1128" s="50" customFormat="1"/>
    <row r="1129" s="50" customFormat="1"/>
    <row r="1130" s="50" customFormat="1"/>
    <row r="1131" s="50" customFormat="1"/>
    <row r="1132" s="50" customFormat="1"/>
    <row r="1133" s="50" customFormat="1"/>
    <row r="1134" s="50" customFormat="1"/>
    <row r="1135" s="50" customFormat="1"/>
    <row r="1136" s="50" customFormat="1"/>
    <row r="1137" s="50" customFormat="1"/>
    <row r="1138" s="50" customFormat="1"/>
    <row r="1139" s="50" customFormat="1"/>
    <row r="1140" s="50" customFormat="1"/>
    <row r="1141" s="50" customFormat="1"/>
    <row r="1142" s="50" customFormat="1"/>
    <row r="1143" s="50" customFormat="1"/>
    <row r="1144" s="50" customFormat="1"/>
    <row r="1145" s="50" customFormat="1"/>
    <row r="1146" s="50" customFormat="1"/>
    <row r="1147" s="50" customFormat="1"/>
    <row r="1148" s="50" customFormat="1"/>
    <row r="1149" s="50" customFormat="1"/>
    <row r="1150" s="50" customFormat="1"/>
    <row r="1151" s="50" customFormat="1"/>
    <row r="1152" s="50" customFormat="1"/>
    <row r="1153" s="50" customFormat="1"/>
    <row r="1154" s="50" customFormat="1"/>
    <row r="1155" s="50" customFormat="1"/>
    <row r="1156" s="50" customFormat="1"/>
    <row r="1157" s="50" customFormat="1"/>
    <row r="1158" s="50" customFormat="1"/>
    <row r="1159" s="50" customFormat="1"/>
    <row r="1160" s="50" customFormat="1"/>
    <row r="1161" s="50" customFormat="1"/>
    <row r="1162" s="50" customFormat="1"/>
    <row r="1163" s="50" customFormat="1"/>
    <row r="1164" s="50" customFormat="1"/>
    <row r="1165" s="50" customFormat="1"/>
    <row r="1166" s="50" customFormat="1"/>
    <row r="1167" s="50" customFormat="1"/>
    <row r="1168" s="50" customFormat="1"/>
    <row r="1169" s="50" customFormat="1"/>
    <row r="1170" s="50" customFormat="1"/>
    <row r="1171" s="50" customFormat="1"/>
    <row r="1172" s="50" customFormat="1"/>
    <row r="1173" s="50" customFormat="1"/>
    <row r="1174" s="50" customFormat="1"/>
    <row r="1175" s="50" customFormat="1"/>
    <row r="1176" s="50" customFormat="1"/>
    <row r="1177" s="50" customFormat="1"/>
    <row r="1178" s="50" customFormat="1"/>
    <row r="1179" s="50" customFormat="1"/>
    <row r="1180" s="50" customFormat="1"/>
    <row r="1181" s="50" customFormat="1"/>
    <row r="1182" s="50" customFormat="1"/>
    <row r="1183" s="50" customFormat="1"/>
    <row r="1184" s="50" customFormat="1"/>
    <row r="1185" s="50" customFormat="1"/>
    <row r="1186" s="50" customFormat="1"/>
    <row r="1187" s="50" customFormat="1"/>
    <row r="1188" s="50" customFormat="1"/>
    <row r="1189" s="50" customFormat="1"/>
    <row r="1190" s="50" customFormat="1"/>
    <row r="1191" s="50" customFormat="1"/>
    <row r="1192" s="50" customFormat="1"/>
    <row r="1193" s="50" customFormat="1"/>
    <row r="1194" s="50" customFormat="1"/>
    <row r="1195" s="50" customFormat="1"/>
    <row r="1196" s="50" customFormat="1"/>
    <row r="1197" s="50" customFormat="1"/>
    <row r="1198" s="50" customFormat="1"/>
    <row r="1199" s="50" customFormat="1"/>
    <row r="1200" s="50" customFormat="1"/>
    <row r="1201" s="50" customFormat="1"/>
    <row r="1202" s="50" customFormat="1"/>
    <row r="1203" s="50" customFormat="1"/>
    <row r="1204" s="50" customFormat="1"/>
    <row r="1205" s="50" customFormat="1"/>
    <row r="1206" s="50" customFormat="1"/>
    <row r="1207" s="50" customFormat="1"/>
    <row r="1208" s="50" customFormat="1"/>
    <row r="1209" s="50" customFormat="1"/>
    <row r="1210" s="50" customFormat="1"/>
    <row r="1211" s="50" customFormat="1"/>
    <row r="1212" s="50" customFormat="1"/>
    <row r="1213" s="50" customFormat="1"/>
    <row r="1214" s="50" customFormat="1"/>
    <row r="1215" s="50" customFormat="1"/>
    <row r="1216" s="50" customFormat="1"/>
    <row r="1217" s="50" customFormat="1"/>
    <row r="1218" s="50" customFormat="1"/>
    <row r="1219" s="50" customFormat="1"/>
    <row r="1220" s="50" customFormat="1"/>
    <row r="1221" s="50" customFormat="1"/>
    <row r="1222" s="50" customFormat="1"/>
    <row r="1223" s="50" customFormat="1"/>
    <row r="1224" s="50" customFormat="1"/>
    <row r="1225" s="50" customFormat="1"/>
    <row r="1226" s="50" customFormat="1"/>
    <row r="1227" s="50" customFormat="1"/>
    <row r="1228" s="50" customFormat="1"/>
    <row r="1229" s="50" customFormat="1"/>
    <row r="1230" s="50" customFormat="1"/>
    <row r="1231" s="50" customFormat="1"/>
    <row r="1232" s="50" customFormat="1"/>
    <row r="1233" s="50" customFormat="1"/>
    <row r="1234" s="50" customFormat="1"/>
    <row r="1235" s="50" customFormat="1"/>
    <row r="1236" s="50" customFormat="1"/>
    <row r="1237" s="50" customFormat="1"/>
    <row r="1238" s="50" customFormat="1"/>
    <row r="1239" s="50" customFormat="1"/>
    <row r="1240" s="50" customFormat="1"/>
    <row r="1241" s="50" customFormat="1"/>
    <row r="1242" s="50" customFormat="1"/>
    <row r="1243" s="50" customFormat="1"/>
    <row r="1244" s="50" customFormat="1"/>
    <row r="1245" s="50" customFormat="1"/>
    <row r="1246" s="50" customFormat="1"/>
    <row r="1247" s="50" customFormat="1"/>
    <row r="1248" s="50" customFormat="1"/>
    <row r="1249" s="50" customFormat="1"/>
    <row r="1250" s="50" customFormat="1"/>
    <row r="1251" s="50" customFormat="1"/>
    <row r="1252" s="50" customFormat="1"/>
    <row r="1253" s="50" customFormat="1"/>
    <row r="1254" s="50" customFormat="1"/>
    <row r="1255" s="50" customFormat="1"/>
    <row r="1256" s="50" customFormat="1"/>
    <row r="1257" s="50" customFormat="1"/>
    <row r="1258" s="50" customFormat="1"/>
    <row r="1259" s="50" customFormat="1"/>
    <row r="1260" s="50" customFormat="1"/>
    <row r="1261" s="50" customFormat="1"/>
    <row r="1262" s="50" customFormat="1"/>
    <row r="1263" s="50" customFormat="1"/>
    <row r="1264" s="50" customFormat="1"/>
    <row r="1265" spans="1:7" s="50" customFormat="1"/>
    <row r="1266" spans="1:7" s="50" customFormat="1">
      <c r="A1266" s="97"/>
      <c r="B1266" s="97"/>
      <c r="C1266" s="97"/>
      <c r="D1266" s="97"/>
      <c r="E1266" s="97"/>
      <c r="F1266" s="97"/>
      <c r="G1266" s="97"/>
    </row>
    <row r="1267" spans="1:7" s="50" customFormat="1">
      <c r="A1267" s="97"/>
      <c r="B1267" s="97"/>
      <c r="C1267" s="97"/>
      <c r="D1267" s="97"/>
      <c r="E1267" s="97"/>
      <c r="F1267" s="97"/>
      <c r="G1267" s="97"/>
    </row>
    <row r="1268" spans="1:7" s="50" customFormat="1">
      <c r="A1268" s="97"/>
      <c r="B1268" s="97"/>
      <c r="C1268" s="97"/>
      <c r="D1268" s="97"/>
      <c r="E1268" s="97"/>
      <c r="F1268" s="97"/>
      <c r="G1268" s="97"/>
    </row>
    <row r="1269" spans="1:7" s="50" customFormat="1">
      <c r="A1269" s="97"/>
      <c r="B1269" s="97"/>
      <c r="C1269" s="97"/>
      <c r="D1269" s="97"/>
      <c r="E1269" s="97"/>
      <c r="F1269" s="97"/>
      <c r="G1269" s="97"/>
    </row>
    <row r="1270" spans="1:7" s="50" customFormat="1">
      <c r="A1270" s="97"/>
      <c r="B1270" s="97"/>
      <c r="C1270" s="97"/>
      <c r="D1270" s="97"/>
      <c r="E1270" s="97"/>
      <c r="F1270" s="97"/>
      <c r="G1270" s="97"/>
    </row>
    <row r="1271" spans="1:7" s="50" customFormat="1">
      <c r="A1271" s="97"/>
      <c r="B1271" s="97"/>
      <c r="C1271" s="97"/>
      <c r="D1271" s="97"/>
      <c r="E1271" s="97"/>
      <c r="F1271" s="97"/>
      <c r="G1271" s="97"/>
    </row>
    <row r="1272" spans="1:7" s="50" customFormat="1">
      <c r="A1272" s="97"/>
      <c r="B1272" s="97"/>
      <c r="C1272" s="97"/>
      <c r="D1272" s="97"/>
      <c r="E1272" s="97"/>
      <c r="F1272" s="97"/>
      <c r="G1272" s="97"/>
    </row>
    <row r="1273" spans="1:7" s="50" customFormat="1">
      <c r="A1273" s="97"/>
      <c r="B1273" s="97"/>
      <c r="C1273" s="97"/>
      <c r="D1273" s="97"/>
      <c r="E1273" s="97"/>
      <c r="F1273" s="97"/>
      <c r="G1273" s="97"/>
    </row>
    <row r="1274" spans="1:7" s="50" customFormat="1">
      <c r="A1274" s="97"/>
      <c r="B1274" s="97"/>
      <c r="C1274" s="97"/>
      <c r="D1274" s="97"/>
      <c r="E1274" s="97"/>
      <c r="F1274" s="97"/>
      <c r="G1274" s="97"/>
    </row>
    <row r="1275" spans="1:7" s="50" customFormat="1">
      <c r="A1275" s="97"/>
      <c r="B1275" s="97"/>
      <c r="C1275" s="97"/>
      <c r="D1275" s="97"/>
      <c r="E1275" s="97"/>
      <c r="F1275" s="97"/>
      <c r="G1275" s="97"/>
    </row>
    <row r="1276" spans="1:7" s="50" customFormat="1">
      <c r="A1276" s="97"/>
      <c r="B1276" s="97"/>
      <c r="C1276" s="97"/>
      <c r="D1276" s="97"/>
      <c r="E1276" s="97"/>
      <c r="F1276" s="97"/>
      <c r="G1276" s="97"/>
    </row>
    <row r="1277" spans="1:7" s="50" customFormat="1">
      <c r="A1277" s="97"/>
      <c r="B1277" s="97"/>
      <c r="C1277" s="97"/>
      <c r="D1277" s="97"/>
      <c r="E1277" s="97"/>
      <c r="F1277" s="97"/>
      <c r="G1277" s="97"/>
    </row>
    <row r="1278" spans="1:7" s="50" customFormat="1">
      <c r="A1278" s="97"/>
      <c r="B1278" s="97"/>
      <c r="C1278" s="97"/>
      <c r="D1278" s="97"/>
      <c r="E1278" s="97"/>
      <c r="F1278" s="97"/>
      <c r="G1278" s="97"/>
    </row>
    <row r="1279" spans="1:7" s="50" customFormat="1">
      <c r="A1279" s="97"/>
      <c r="B1279" s="97"/>
      <c r="C1279" s="97"/>
      <c r="D1279" s="97"/>
      <c r="E1279" s="97"/>
      <c r="F1279" s="97"/>
      <c r="G1279" s="97"/>
    </row>
    <row r="1280" spans="1:7" s="50" customFormat="1">
      <c r="A1280" s="97"/>
      <c r="B1280" s="97"/>
      <c r="C1280" s="97"/>
      <c r="D1280" s="97"/>
      <c r="E1280" s="97"/>
      <c r="F1280" s="97"/>
      <c r="G1280" s="97"/>
    </row>
    <row r="1281" spans="1:7" s="50" customFormat="1">
      <c r="A1281" s="97"/>
      <c r="B1281" s="97"/>
      <c r="C1281" s="97"/>
      <c r="D1281" s="97"/>
      <c r="E1281" s="97"/>
      <c r="F1281" s="97"/>
      <c r="G1281" s="97"/>
    </row>
    <row r="1282" spans="1:7" s="50" customFormat="1">
      <c r="A1282" s="97"/>
      <c r="B1282" s="97"/>
      <c r="C1282" s="97"/>
      <c r="D1282" s="97"/>
      <c r="E1282" s="97"/>
      <c r="F1282" s="97"/>
      <c r="G1282" s="97"/>
    </row>
    <row r="1283" spans="1:7" s="50" customFormat="1">
      <c r="A1283" s="97"/>
      <c r="B1283" s="97"/>
      <c r="C1283" s="97"/>
      <c r="D1283" s="97"/>
      <c r="E1283" s="97"/>
      <c r="F1283" s="97"/>
      <c r="G1283" s="97"/>
    </row>
    <row r="1284" spans="1:7" s="50" customFormat="1">
      <c r="A1284" s="97"/>
      <c r="B1284" s="97"/>
      <c r="C1284" s="97"/>
      <c r="D1284" s="97"/>
      <c r="E1284" s="97"/>
      <c r="F1284" s="97"/>
      <c r="G1284" s="97"/>
    </row>
    <row r="1285" spans="1:7" s="50" customFormat="1">
      <c r="A1285" s="97"/>
      <c r="B1285" s="97"/>
      <c r="C1285" s="97"/>
      <c r="D1285" s="97"/>
      <c r="E1285" s="97"/>
      <c r="F1285" s="97"/>
      <c r="G1285" s="97"/>
    </row>
    <row r="1286" spans="1:7" s="50" customFormat="1">
      <c r="A1286" s="97"/>
      <c r="B1286" s="97"/>
      <c r="C1286" s="97"/>
      <c r="D1286" s="97"/>
      <c r="E1286" s="97"/>
      <c r="F1286" s="97"/>
      <c r="G1286" s="97"/>
    </row>
    <row r="1287" spans="1:7" s="50" customFormat="1">
      <c r="A1287" s="97"/>
      <c r="B1287" s="97"/>
      <c r="C1287" s="97"/>
      <c r="D1287" s="97"/>
      <c r="E1287" s="97"/>
      <c r="F1287" s="97"/>
      <c r="G1287" s="97"/>
    </row>
    <row r="1288" spans="1:7" s="50" customFormat="1">
      <c r="A1288" s="97"/>
      <c r="B1288" s="97"/>
      <c r="C1288" s="97"/>
      <c r="D1288" s="97"/>
      <c r="E1288" s="97"/>
      <c r="F1288" s="97"/>
      <c r="G1288" s="97"/>
    </row>
    <row r="1289" spans="1:7" s="50" customFormat="1">
      <c r="A1289" s="97"/>
      <c r="B1289" s="97"/>
      <c r="C1289" s="97"/>
      <c r="D1289" s="97"/>
      <c r="E1289" s="97"/>
      <c r="F1289" s="97"/>
      <c r="G1289" s="97"/>
    </row>
    <row r="1290" spans="1:7" s="50" customFormat="1">
      <c r="A1290" s="97"/>
      <c r="B1290" s="97"/>
      <c r="C1290" s="97"/>
      <c r="D1290" s="97"/>
      <c r="E1290" s="97"/>
      <c r="F1290" s="97"/>
      <c r="G1290" s="97"/>
    </row>
    <row r="1291" spans="1:7" s="50" customFormat="1">
      <c r="A1291" s="97"/>
      <c r="B1291" s="97"/>
      <c r="C1291" s="97"/>
      <c r="D1291" s="97"/>
      <c r="E1291" s="97"/>
      <c r="F1291" s="97"/>
      <c r="G1291" s="97"/>
    </row>
    <row r="1292" spans="1:7" s="50" customFormat="1">
      <c r="A1292" s="97"/>
      <c r="B1292" s="97"/>
      <c r="C1292" s="97"/>
      <c r="D1292" s="97"/>
      <c r="E1292" s="97"/>
      <c r="F1292" s="97"/>
      <c r="G1292" s="97"/>
    </row>
    <row r="1293" spans="1:7" s="50" customFormat="1">
      <c r="A1293" s="97"/>
      <c r="B1293" s="97"/>
      <c r="C1293" s="97"/>
      <c r="D1293" s="97"/>
      <c r="E1293" s="97"/>
      <c r="F1293" s="97"/>
      <c r="G1293" s="97"/>
    </row>
    <row r="1294" spans="1:7" s="50" customFormat="1">
      <c r="A1294" s="97"/>
      <c r="B1294" s="97"/>
      <c r="C1294" s="97"/>
      <c r="D1294" s="97"/>
      <c r="E1294" s="97"/>
      <c r="F1294" s="97"/>
      <c r="G1294" s="97"/>
    </row>
    <row r="1295" spans="1:7" s="50" customFormat="1">
      <c r="A1295" s="97"/>
      <c r="B1295" s="97"/>
      <c r="C1295" s="97"/>
      <c r="D1295" s="97"/>
      <c r="E1295" s="97"/>
      <c r="F1295" s="97"/>
      <c r="G1295" s="97"/>
    </row>
    <row r="1296" spans="1:7" s="50" customFormat="1">
      <c r="A1296" s="97"/>
      <c r="B1296" s="97"/>
      <c r="C1296" s="97"/>
      <c r="D1296" s="97"/>
      <c r="E1296" s="97"/>
      <c r="F1296" s="97"/>
      <c r="G1296" s="97"/>
    </row>
    <row r="1297" spans="1:7" s="50" customFormat="1">
      <c r="A1297" s="97"/>
      <c r="B1297" s="97"/>
      <c r="C1297" s="97"/>
      <c r="D1297" s="97"/>
      <c r="E1297" s="97"/>
      <c r="F1297" s="97"/>
      <c r="G1297" s="97"/>
    </row>
    <row r="1298" spans="1:7" s="50" customFormat="1">
      <c r="A1298" s="97"/>
      <c r="B1298" s="97"/>
      <c r="C1298" s="97"/>
      <c r="D1298" s="97"/>
      <c r="E1298" s="97"/>
      <c r="F1298" s="97"/>
      <c r="G1298" s="97"/>
    </row>
    <row r="1299" spans="1:7" s="50" customFormat="1">
      <c r="A1299" s="97"/>
      <c r="B1299" s="97"/>
      <c r="C1299" s="97"/>
      <c r="D1299" s="97"/>
      <c r="E1299" s="97"/>
      <c r="F1299" s="97"/>
      <c r="G1299" s="97"/>
    </row>
    <row r="1300" spans="1:7" s="50" customFormat="1">
      <c r="A1300" s="97"/>
      <c r="B1300" s="97"/>
      <c r="C1300" s="97"/>
      <c r="D1300" s="97"/>
      <c r="E1300" s="97"/>
      <c r="F1300" s="97"/>
      <c r="G1300" s="97"/>
    </row>
    <row r="1301" spans="1:7" s="50" customFormat="1">
      <c r="A1301" s="97"/>
      <c r="B1301" s="97"/>
      <c r="C1301" s="97"/>
      <c r="D1301" s="97"/>
      <c r="E1301" s="97"/>
      <c r="F1301" s="97"/>
      <c r="G1301" s="97"/>
    </row>
    <row r="1302" spans="1:7" s="50" customFormat="1">
      <c r="A1302" s="97"/>
      <c r="B1302" s="97"/>
      <c r="C1302" s="97"/>
      <c r="D1302" s="97"/>
      <c r="E1302" s="97"/>
      <c r="F1302" s="97"/>
      <c r="G1302" s="97"/>
    </row>
    <row r="1303" spans="1:7" s="50" customFormat="1">
      <c r="A1303" s="97"/>
      <c r="B1303" s="97"/>
      <c r="C1303" s="97"/>
      <c r="D1303" s="97"/>
      <c r="E1303" s="97"/>
      <c r="F1303" s="97"/>
      <c r="G1303" s="97"/>
    </row>
    <row r="1304" spans="1:7" s="50" customFormat="1">
      <c r="A1304" s="97"/>
      <c r="B1304" s="97"/>
      <c r="C1304" s="97"/>
      <c r="D1304" s="97"/>
      <c r="E1304" s="97"/>
      <c r="F1304" s="97"/>
      <c r="G1304" s="97"/>
    </row>
    <row r="1305" spans="1:7" s="50" customFormat="1">
      <c r="A1305" s="97"/>
      <c r="B1305" s="97"/>
      <c r="C1305" s="97"/>
      <c r="D1305" s="97"/>
      <c r="E1305" s="97"/>
      <c r="F1305" s="97"/>
      <c r="G1305" s="97"/>
    </row>
    <row r="1306" spans="1:7" s="50" customFormat="1">
      <c r="A1306" s="97"/>
      <c r="B1306" s="97"/>
      <c r="C1306" s="97"/>
      <c r="D1306" s="97"/>
      <c r="E1306" s="97"/>
      <c r="F1306" s="97"/>
      <c r="G1306" s="97"/>
    </row>
    <row r="1307" spans="1:7" s="50" customFormat="1">
      <c r="A1307" s="97"/>
      <c r="B1307" s="97"/>
      <c r="C1307" s="97"/>
      <c r="D1307" s="97"/>
      <c r="E1307" s="97"/>
      <c r="F1307" s="97"/>
      <c r="G1307" s="97"/>
    </row>
    <row r="1308" spans="1:7" s="50" customFormat="1">
      <c r="A1308" s="97"/>
      <c r="B1308" s="97"/>
      <c r="C1308" s="97"/>
      <c r="D1308" s="97"/>
      <c r="E1308" s="97"/>
      <c r="F1308" s="97"/>
      <c r="G1308" s="97"/>
    </row>
    <row r="1309" spans="1:7" s="50" customFormat="1">
      <c r="A1309" s="97"/>
      <c r="B1309" s="97"/>
      <c r="C1309" s="97"/>
      <c r="D1309" s="97"/>
      <c r="E1309" s="97"/>
      <c r="F1309" s="97"/>
      <c r="G1309" s="97"/>
    </row>
    <row r="1310" spans="1:7" s="50" customFormat="1">
      <c r="A1310" s="97"/>
      <c r="B1310" s="97"/>
      <c r="C1310" s="97"/>
      <c r="D1310" s="97"/>
      <c r="E1310" s="97"/>
      <c r="F1310" s="97"/>
      <c r="G1310" s="97"/>
    </row>
    <row r="1311" spans="1:7" s="50" customFormat="1">
      <c r="A1311" s="97"/>
      <c r="B1311" s="97"/>
      <c r="C1311" s="97"/>
      <c r="D1311" s="97"/>
      <c r="E1311" s="97"/>
      <c r="F1311" s="97"/>
      <c r="G1311" s="97"/>
    </row>
    <row r="1312" spans="1:7" s="50" customFormat="1">
      <c r="A1312" s="97"/>
      <c r="B1312" s="97"/>
      <c r="C1312" s="97"/>
      <c r="D1312" s="97"/>
      <c r="E1312" s="97"/>
      <c r="F1312" s="97"/>
      <c r="G1312" s="97"/>
    </row>
    <row r="1313" spans="1:7" s="50" customFormat="1">
      <c r="A1313" s="97"/>
      <c r="B1313" s="97"/>
      <c r="C1313" s="97"/>
      <c r="D1313" s="97"/>
      <c r="E1313" s="97"/>
      <c r="F1313" s="97"/>
      <c r="G1313" s="97"/>
    </row>
    <row r="1314" spans="1:7" s="50" customFormat="1">
      <c r="A1314" s="97"/>
      <c r="B1314" s="97"/>
      <c r="C1314" s="97"/>
      <c r="D1314" s="97"/>
      <c r="E1314" s="97"/>
      <c r="F1314" s="97"/>
      <c r="G1314" s="97"/>
    </row>
    <row r="1315" spans="1:7" s="50" customFormat="1">
      <c r="A1315" s="97"/>
      <c r="B1315" s="97"/>
      <c r="C1315" s="97"/>
      <c r="D1315" s="97"/>
      <c r="E1315" s="97"/>
      <c r="F1315" s="97"/>
      <c r="G1315" s="97"/>
    </row>
    <row r="1316" spans="1:7" s="50" customFormat="1">
      <c r="A1316" s="97"/>
      <c r="B1316" s="97"/>
      <c r="C1316" s="97"/>
      <c r="D1316" s="97"/>
      <c r="E1316" s="97"/>
      <c r="F1316" s="97"/>
      <c r="G1316" s="97"/>
    </row>
    <row r="1317" spans="1:7" s="50" customFormat="1">
      <c r="A1317" s="97"/>
      <c r="B1317" s="97"/>
      <c r="C1317" s="97"/>
      <c r="D1317" s="97"/>
      <c r="E1317" s="97"/>
      <c r="F1317" s="97"/>
      <c r="G1317" s="97"/>
    </row>
    <row r="1318" spans="1:7" s="50" customFormat="1">
      <c r="A1318" s="97"/>
      <c r="B1318" s="97"/>
      <c r="C1318" s="97"/>
      <c r="D1318" s="97"/>
      <c r="E1318" s="97"/>
      <c r="F1318" s="97"/>
      <c r="G1318" s="97"/>
    </row>
    <row r="1319" spans="1:7" s="50" customFormat="1">
      <c r="A1319" s="97"/>
      <c r="B1319" s="97"/>
      <c r="C1319" s="97"/>
      <c r="D1319" s="97"/>
      <c r="E1319" s="97"/>
      <c r="F1319" s="97"/>
      <c r="G1319" s="97"/>
    </row>
    <row r="1320" spans="1:7" s="50" customFormat="1">
      <c r="A1320" s="97"/>
      <c r="B1320" s="97"/>
      <c r="C1320" s="97"/>
      <c r="D1320" s="97"/>
      <c r="E1320" s="97"/>
      <c r="F1320" s="97"/>
      <c r="G1320" s="97"/>
    </row>
    <row r="1321" spans="1:7" s="50" customFormat="1">
      <c r="A1321" s="97"/>
      <c r="B1321" s="97"/>
      <c r="C1321" s="97"/>
      <c r="D1321" s="97"/>
      <c r="E1321" s="97"/>
      <c r="F1321" s="97"/>
      <c r="G1321" s="97"/>
    </row>
    <row r="1322" spans="1:7" s="50" customFormat="1">
      <c r="A1322" s="97"/>
      <c r="B1322" s="97"/>
      <c r="C1322" s="97"/>
      <c r="D1322" s="97"/>
      <c r="E1322" s="97"/>
      <c r="F1322" s="97"/>
      <c r="G1322" s="97"/>
    </row>
    <row r="1323" spans="1:7" s="50" customFormat="1">
      <c r="A1323" s="97"/>
      <c r="B1323" s="97"/>
      <c r="C1323" s="97"/>
      <c r="D1323" s="97"/>
      <c r="E1323" s="97"/>
      <c r="F1323" s="97"/>
      <c r="G1323" s="97"/>
    </row>
    <row r="1324" spans="1:7" s="50" customFormat="1">
      <c r="A1324" s="97"/>
      <c r="B1324" s="97"/>
      <c r="C1324" s="97"/>
      <c r="D1324" s="97"/>
      <c r="E1324" s="97"/>
      <c r="F1324" s="97"/>
      <c r="G1324" s="97"/>
    </row>
    <row r="1325" spans="1:7" s="50" customFormat="1">
      <c r="A1325" s="97"/>
      <c r="B1325" s="97"/>
      <c r="C1325" s="97"/>
      <c r="D1325" s="97"/>
      <c r="E1325" s="97"/>
      <c r="F1325" s="97"/>
      <c r="G1325" s="97"/>
    </row>
    <row r="1326" spans="1:7" s="50" customFormat="1">
      <c r="A1326" s="97"/>
      <c r="B1326" s="97"/>
      <c r="C1326" s="97"/>
      <c r="D1326" s="97"/>
      <c r="E1326" s="97"/>
      <c r="F1326" s="97"/>
      <c r="G1326" s="97"/>
    </row>
    <row r="1327" spans="1:7" s="50" customFormat="1">
      <c r="A1327" s="97"/>
      <c r="B1327" s="97"/>
      <c r="C1327" s="97"/>
      <c r="D1327" s="97"/>
      <c r="E1327" s="97"/>
      <c r="F1327" s="97"/>
      <c r="G1327" s="97"/>
    </row>
    <row r="1328" spans="1:7" s="50" customFormat="1">
      <c r="A1328" s="97"/>
      <c r="B1328" s="97"/>
      <c r="C1328" s="97"/>
      <c r="D1328" s="97"/>
      <c r="E1328" s="97"/>
      <c r="F1328" s="97"/>
      <c r="G1328" s="97"/>
    </row>
    <row r="1329" spans="1:7" s="50" customFormat="1">
      <c r="A1329" s="97"/>
      <c r="B1329" s="97"/>
      <c r="C1329" s="97"/>
      <c r="D1329" s="97"/>
      <c r="E1329" s="97"/>
      <c r="F1329" s="97"/>
      <c r="G1329" s="97"/>
    </row>
    <row r="1330" spans="1:7" s="50" customFormat="1">
      <c r="A1330" s="97"/>
      <c r="B1330" s="97"/>
      <c r="C1330" s="97"/>
      <c r="D1330" s="97"/>
      <c r="E1330" s="97"/>
      <c r="F1330" s="97"/>
      <c r="G1330" s="97"/>
    </row>
    <row r="1331" spans="1:7" s="50" customFormat="1">
      <c r="A1331" s="97"/>
      <c r="B1331" s="97"/>
      <c r="C1331" s="97"/>
      <c r="D1331" s="97"/>
      <c r="E1331" s="97"/>
      <c r="F1331" s="97"/>
      <c r="G1331" s="97"/>
    </row>
    <row r="1332" spans="1:7" s="50" customFormat="1">
      <c r="A1332" s="97"/>
      <c r="B1332" s="97"/>
      <c r="C1332" s="97"/>
      <c r="D1332" s="97"/>
      <c r="E1332" s="97"/>
      <c r="F1332" s="97"/>
      <c r="G1332" s="97"/>
    </row>
    <row r="1333" spans="1:7" s="50" customFormat="1">
      <c r="A1333" s="97"/>
      <c r="B1333" s="97"/>
      <c r="C1333" s="97"/>
      <c r="D1333" s="97"/>
      <c r="E1333" s="97"/>
      <c r="F1333" s="97"/>
      <c r="G1333" s="97"/>
    </row>
    <row r="1334" spans="1:7" s="50" customFormat="1">
      <c r="A1334" s="97"/>
      <c r="B1334" s="97"/>
      <c r="C1334" s="97"/>
      <c r="D1334" s="97"/>
      <c r="E1334" s="97"/>
      <c r="F1334" s="97"/>
      <c r="G1334" s="97"/>
    </row>
    <row r="1335" spans="1:7" s="50" customFormat="1">
      <c r="A1335" s="97"/>
      <c r="B1335" s="97"/>
      <c r="C1335" s="97"/>
      <c r="D1335" s="97"/>
      <c r="E1335" s="97"/>
      <c r="F1335" s="97"/>
      <c r="G1335" s="97"/>
    </row>
    <row r="1336" spans="1:7" s="50" customFormat="1">
      <c r="A1336" s="97"/>
      <c r="B1336" s="97"/>
      <c r="C1336" s="97"/>
      <c r="D1336" s="97"/>
      <c r="E1336" s="97"/>
      <c r="F1336" s="97"/>
      <c r="G1336" s="97"/>
    </row>
    <row r="1337" spans="1:7" s="50" customFormat="1">
      <c r="A1337" s="97"/>
      <c r="B1337" s="97"/>
      <c r="C1337" s="97"/>
      <c r="D1337" s="97"/>
      <c r="E1337" s="97"/>
      <c r="F1337" s="97"/>
      <c r="G1337" s="97"/>
    </row>
    <row r="1338" spans="1:7" s="50" customFormat="1">
      <c r="A1338" s="97"/>
      <c r="B1338" s="97"/>
      <c r="C1338" s="97"/>
      <c r="D1338" s="97"/>
      <c r="E1338" s="97"/>
      <c r="F1338" s="97"/>
      <c r="G1338" s="97"/>
    </row>
    <row r="1339" spans="1:7" s="50" customFormat="1">
      <c r="A1339" s="97"/>
      <c r="B1339" s="97"/>
      <c r="C1339" s="97"/>
      <c r="D1339" s="97"/>
      <c r="E1339" s="97"/>
      <c r="F1339" s="97"/>
      <c r="G1339" s="97"/>
    </row>
    <row r="1340" spans="1:7" s="50" customFormat="1">
      <c r="A1340" s="97"/>
      <c r="B1340" s="97"/>
      <c r="C1340" s="97"/>
      <c r="D1340" s="97"/>
      <c r="E1340" s="97"/>
      <c r="F1340" s="97"/>
      <c r="G1340" s="97"/>
    </row>
    <row r="1341" spans="1:7" s="50" customFormat="1">
      <c r="A1341" s="97"/>
      <c r="B1341" s="97"/>
      <c r="C1341" s="97"/>
      <c r="D1341" s="97"/>
      <c r="E1341" s="97"/>
      <c r="F1341" s="97"/>
      <c r="G1341" s="97"/>
    </row>
    <row r="1342" spans="1:7" s="50" customFormat="1">
      <c r="A1342" s="97"/>
      <c r="B1342" s="97"/>
      <c r="C1342" s="97"/>
      <c r="D1342" s="97"/>
      <c r="E1342" s="97"/>
      <c r="F1342" s="97"/>
      <c r="G1342" s="97"/>
    </row>
    <row r="1343" spans="1:7" s="50" customFormat="1">
      <c r="A1343" s="97"/>
      <c r="B1343" s="97"/>
      <c r="C1343" s="97"/>
      <c r="D1343" s="97"/>
      <c r="E1343" s="97"/>
      <c r="F1343" s="97"/>
      <c r="G1343" s="97"/>
    </row>
    <row r="1344" spans="1:7" s="50" customFormat="1">
      <c r="A1344" s="97"/>
      <c r="B1344" s="97"/>
      <c r="C1344" s="97"/>
      <c r="D1344" s="97"/>
      <c r="E1344" s="97"/>
      <c r="F1344" s="97"/>
      <c r="G1344" s="97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2">
    <cfRule type="cellIs" dxfId="2" priority="2" stopIfTrue="1" operator="equal">
      <formula>0</formula>
    </cfRule>
  </conditionalFormatting>
  <conditionalFormatting sqref="C18:C1003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HeadingPairs>
  <TitlesOfParts>
    <vt:vector size="15" baseType="lpstr">
      <vt:lpstr>Invoice</vt:lpstr>
      <vt:lpstr>Invoice with photo</vt:lpstr>
      <vt:lpstr>Shipping Invoice</vt:lpstr>
      <vt:lpstr>Invoice (NO LBIFB3)</vt:lpstr>
      <vt:lpstr>Tax Invoice</vt:lpstr>
      <vt:lpstr>Invoice!Print_Area</vt:lpstr>
      <vt:lpstr>'Invoice (NO LBIFB3)'!Print_Area</vt:lpstr>
      <vt:lpstr>'Invoice with photo'!Print_Area</vt:lpstr>
      <vt:lpstr>'Shipping Invoice'!Print_Area</vt:lpstr>
      <vt:lpstr>'Tax Invoice'!Print_Area</vt:lpstr>
      <vt:lpstr>Invoice!Print_Titles</vt:lpstr>
      <vt:lpstr>'Invoice (NO LBIFB3)'!Print_Titles</vt:lpstr>
      <vt:lpstr>'Invoice with photo'!Print_Titles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2024-02-02T02:25:42Z</cp:lastPrinted>
  <dcterms:created xsi:type="dcterms:W3CDTF">2006-01-06T19:59:33Z</dcterms:created>
  <dcterms:modified xsi:type="dcterms:W3CDTF">2024-02-02T03:01:43Z</dcterms:modified>
</cp:coreProperties>
</file>