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4A86EEE-EC4B-4F5B-8CDB-2D13F6369A61}"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Invoice (Photo)" sheetId="13" r:id="rId3"/>
    <sheet name="Shipping Invoice" sheetId="7" state="hidden" r:id="rId4"/>
    <sheet name="Cargo" sheetId="12"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4">Cargo!$A$1:$M$29</definedName>
    <definedName name="_xlnm.Print_Area" localSheetId="0">Invoice!$A$1:$K$247</definedName>
    <definedName name="_xlnm.Print_Area" localSheetId="2">'Invoice (Photo)'!$A$1:$K$240</definedName>
    <definedName name="_xlnm.Print_Area" localSheetId="3">'Shipping Invoice'!$A$1:$L$240</definedName>
    <definedName name="_xlnm.Print_Area" localSheetId="5">'Tax Invoice'!$A$1:$H$969</definedName>
    <definedName name="_xlnm.Print_Titles" localSheetId="0">Invoice!$2:$21</definedName>
    <definedName name="_xlnm.Print_Titles" localSheetId="2">'Invoice (Photo)'!$2:$21</definedName>
    <definedName name="_xlnm.Print_Titles" localSheetId="3">'Shipping Invoice'!$1:$21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4" i="6" l="1"/>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143" i="6"/>
  <c r="B142" i="6"/>
  <c r="D215" i="6"/>
  <c r="D216" i="6"/>
  <c r="D217" i="6"/>
  <c r="D218" i="6"/>
  <c r="D219" i="6"/>
  <c r="D220" i="6"/>
  <c r="D221" i="6"/>
  <c r="D222" i="6"/>
  <c r="D223" i="6"/>
  <c r="D224" i="6"/>
  <c r="D225" i="6"/>
  <c r="D226" i="6"/>
  <c r="D227" i="6"/>
  <c r="D228" i="6"/>
  <c r="D229" i="6"/>
  <c r="D230" i="6"/>
  <c r="D231"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A142"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B236" i="2"/>
  <c r="I235" i="7" l="1"/>
  <c r="K235" i="7" s="1"/>
  <c r="I234" i="7"/>
  <c r="I233" i="7"/>
  <c r="I232" i="7"/>
  <c r="I231" i="7"/>
  <c r="I230" i="7"/>
  <c r="I229" i="7"/>
  <c r="K229" i="7" s="1"/>
  <c r="I228" i="7"/>
  <c r="K228" i="7" s="1"/>
  <c r="I227" i="7"/>
  <c r="K227" i="7" s="1"/>
  <c r="I226" i="7"/>
  <c r="I225" i="7"/>
  <c r="K225" i="7" s="1"/>
  <c r="I224" i="7"/>
  <c r="I223" i="7"/>
  <c r="K223" i="7" s="1"/>
  <c r="I222" i="7"/>
  <c r="K222" i="7" s="1"/>
  <c r="I221" i="7"/>
  <c r="I220" i="7"/>
  <c r="K220" i="7" s="1"/>
  <c r="I219" i="7"/>
  <c r="K219" i="7" s="1"/>
  <c r="I218" i="7"/>
  <c r="I217" i="7"/>
  <c r="I216" i="7"/>
  <c r="I215" i="7"/>
  <c r="I214" i="7"/>
  <c r="I213" i="7"/>
  <c r="I212" i="7"/>
  <c r="K212" i="7" s="1"/>
  <c r="I211" i="7"/>
  <c r="K211" i="7" s="1"/>
  <c r="I210" i="7"/>
  <c r="I209" i="7"/>
  <c r="K209" i="7" s="1"/>
  <c r="I208" i="7"/>
  <c r="I207" i="7"/>
  <c r="K207" i="7" s="1"/>
  <c r="I206" i="7"/>
  <c r="K206" i="7" s="1"/>
  <c r="I205" i="7"/>
  <c r="I204" i="7"/>
  <c r="K204" i="7" s="1"/>
  <c r="I203" i="7"/>
  <c r="K203" i="7" s="1"/>
  <c r="I202" i="7"/>
  <c r="I201" i="7"/>
  <c r="I200" i="7"/>
  <c r="I199" i="7"/>
  <c r="I198" i="7"/>
  <c r="I197" i="7"/>
  <c r="I196" i="7"/>
  <c r="K196" i="7" s="1"/>
  <c r="I195" i="7"/>
  <c r="K195" i="7" s="1"/>
  <c r="I194" i="7"/>
  <c r="I193" i="7"/>
  <c r="K193" i="7" s="1"/>
  <c r="I192" i="7"/>
  <c r="I191" i="7"/>
  <c r="K191" i="7" s="1"/>
  <c r="I190" i="7"/>
  <c r="K190" i="7" s="1"/>
  <c r="I189" i="7"/>
  <c r="I188" i="7"/>
  <c r="K188" i="7" s="1"/>
  <c r="I186" i="7"/>
  <c r="I185" i="7"/>
  <c r="I184" i="7"/>
  <c r="I183" i="7"/>
  <c r="I182" i="7"/>
  <c r="K182" i="7" s="1"/>
  <c r="I181" i="7"/>
  <c r="K181" i="7" s="1"/>
  <c r="I180" i="7"/>
  <c r="K180" i="7" s="1"/>
  <c r="I179" i="7"/>
  <c r="K179" i="7" s="1"/>
  <c r="I178" i="7"/>
  <c r="I177" i="7"/>
  <c r="K177" i="7" s="1"/>
  <c r="I176" i="7"/>
  <c r="I175" i="7"/>
  <c r="I174" i="7"/>
  <c r="I173" i="7"/>
  <c r="I172" i="7"/>
  <c r="I171" i="7"/>
  <c r="K171" i="7" s="1"/>
  <c r="I170" i="7"/>
  <c r="I169" i="7"/>
  <c r="I168" i="7"/>
  <c r="I167" i="7"/>
  <c r="I166" i="7"/>
  <c r="K166" i="7" s="1"/>
  <c r="I165" i="7"/>
  <c r="K165" i="7" s="1"/>
  <c r="I164" i="7"/>
  <c r="K164" i="7" s="1"/>
  <c r="I163" i="7"/>
  <c r="K163" i="7" s="1"/>
  <c r="I161" i="7"/>
  <c r="I160" i="7"/>
  <c r="I159" i="7"/>
  <c r="I158" i="7"/>
  <c r="I157" i="7"/>
  <c r="I156" i="7"/>
  <c r="I155" i="7"/>
  <c r="I154" i="7"/>
  <c r="I153" i="7"/>
  <c r="I152" i="7"/>
  <c r="I151" i="7"/>
  <c r="I150" i="7"/>
  <c r="I149" i="7"/>
  <c r="I148" i="7"/>
  <c r="I147" i="7"/>
  <c r="K186" i="7"/>
  <c r="K185" i="7"/>
  <c r="K184" i="7"/>
  <c r="K183" i="7"/>
  <c r="K178" i="7"/>
  <c r="K176" i="7"/>
  <c r="K175" i="7"/>
  <c r="K174" i="7"/>
  <c r="K173" i="7"/>
  <c r="K172" i="7"/>
  <c r="K170" i="7"/>
  <c r="K169" i="7"/>
  <c r="K168" i="7"/>
  <c r="K167" i="7"/>
  <c r="K234" i="7"/>
  <c r="K233" i="7"/>
  <c r="K232" i="7"/>
  <c r="K231" i="7"/>
  <c r="K230" i="7"/>
  <c r="K226" i="7"/>
  <c r="K224" i="7"/>
  <c r="K221" i="7"/>
  <c r="K218" i="7"/>
  <c r="K217" i="7"/>
  <c r="K216" i="7"/>
  <c r="K215" i="7"/>
  <c r="K214" i="7"/>
  <c r="K213" i="7"/>
  <c r="K210" i="7"/>
  <c r="K208" i="7"/>
  <c r="K205" i="7"/>
  <c r="K202" i="7"/>
  <c r="K201" i="7"/>
  <c r="K200" i="7"/>
  <c r="K199" i="7"/>
  <c r="K198" i="7"/>
  <c r="K197" i="7"/>
  <c r="K194" i="7"/>
  <c r="K192" i="7"/>
  <c r="K189" i="7"/>
  <c r="I237" i="7"/>
  <c r="H240" i="13" l="1"/>
  <c r="J235" i="13"/>
  <c r="J234" i="13"/>
  <c r="J233" i="13"/>
  <c r="J232" i="13"/>
  <c r="J231" i="13"/>
  <c r="J230" i="13"/>
  <c r="J229" i="13"/>
  <c r="J228" i="13"/>
  <c r="J227" i="13"/>
  <c r="J226" i="13"/>
  <c r="J225" i="13"/>
  <c r="J224" i="13"/>
  <c r="J223" i="13"/>
  <c r="J222" i="13"/>
  <c r="J221" i="13"/>
  <c r="J220" i="13"/>
  <c r="J219" i="13"/>
  <c r="J218" i="13"/>
  <c r="J217" i="13"/>
  <c r="J216" i="13"/>
  <c r="J215" i="13"/>
  <c r="J214" i="13"/>
  <c r="J213" i="13"/>
  <c r="J212" i="13"/>
  <c r="J211" i="13"/>
  <c r="J210" i="13"/>
  <c r="J209" i="13"/>
  <c r="J208" i="13"/>
  <c r="J207" i="13"/>
  <c r="J206" i="13"/>
  <c r="J205" i="13"/>
  <c r="J204" i="13"/>
  <c r="J203" i="13"/>
  <c r="J202" i="13"/>
  <c r="J201" i="13"/>
  <c r="J200" i="13"/>
  <c r="J199" i="13"/>
  <c r="J198" i="13"/>
  <c r="J197" i="13"/>
  <c r="J196" i="13"/>
  <c r="J195" i="13"/>
  <c r="J194" i="13"/>
  <c r="J193" i="13"/>
  <c r="J192" i="13"/>
  <c r="J191" i="13"/>
  <c r="J190" i="13"/>
  <c r="J189" i="13"/>
  <c r="J188" i="13"/>
  <c r="J235" i="2" l="1"/>
  <c r="J234" i="2"/>
  <c r="J233" i="2"/>
  <c r="J232" i="2"/>
  <c r="J231" i="2"/>
  <c r="J230" i="2"/>
  <c r="J229" i="2"/>
  <c r="J228" i="2"/>
  <c r="J226" i="2"/>
  <c r="J220" i="2" l="1"/>
  <c r="J219" i="2"/>
  <c r="J218" i="2"/>
  <c r="J217" i="2"/>
  <c r="J216" i="2"/>
  <c r="J225" i="2"/>
  <c r="J224" i="2"/>
  <c r="J223" i="2"/>
  <c r="J212" i="2"/>
  <c r="J211" i="2"/>
  <c r="J210" i="2"/>
  <c r="J209" i="2"/>
  <c r="J208" i="2"/>
  <c r="J215" i="2"/>
  <c r="J214" i="2"/>
  <c r="J213" i="2"/>
  <c r="J227" i="2" l="1"/>
  <c r="J222" i="2"/>
  <c r="J221" i="2"/>
  <c r="J207" i="2"/>
  <c r="J206" i="2"/>
  <c r="J205" i="2"/>
  <c r="J204" i="2"/>
  <c r="J203" i="2"/>
  <c r="J202" i="2"/>
  <c r="J201" i="2"/>
  <c r="J200" i="2"/>
  <c r="J199" i="2"/>
  <c r="J198" i="2"/>
  <c r="J197" i="2"/>
  <c r="J196" i="2"/>
  <c r="J195" i="2"/>
  <c r="J194" i="2"/>
  <c r="J193" i="2"/>
  <c r="J192" i="2"/>
  <c r="J191" i="2"/>
  <c r="J190" i="2"/>
  <c r="J189" i="2"/>
  <c r="J188" i="2"/>
  <c r="J186" i="13"/>
  <c r="J185" i="13"/>
  <c r="J184" i="13"/>
  <c r="J183" i="13"/>
  <c r="J182" i="13"/>
  <c r="J181" i="13"/>
  <c r="J180" i="13"/>
  <c r="J179" i="13"/>
  <c r="J178" i="13"/>
  <c r="J177" i="13"/>
  <c r="J176" i="13"/>
  <c r="J175" i="13"/>
  <c r="J174" i="13"/>
  <c r="J173" i="13"/>
  <c r="J172" i="13"/>
  <c r="J171" i="13"/>
  <c r="J170" i="13"/>
  <c r="J169" i="13"/>
  <c r="J168" i="13"/>
  <c r="J167" i="13"/>
  <c r="J166" i="13"/>
  <c r="J165" i="13"/>
  <c r="J164" i="13"/>
  <c r="J163" i="13"/>
  <c r="J186" i="2"/>
  <c r="J185" i="2"/>
  <c r="J184" i="2"/>
  <c r="J183" i="2"/>
  <c r="J182" i="2"/>
  <c r="J181" i="2"/>
  <c r="J180" i="2"/>
  <c r="J179" i="2"/>
  <c r="J178" i="2"/>
  <c r="J177" i="2"/>
  <c r="J176" i="2"/>
  <c r="J175" i="2"/>
  <c r="J174" i="2"/>
  <c r="J173" i="2"/>
  <c r="J172" i="2"/>
  <c r="J171" i="2"/>
  <c r="J170" i="2"/>
  <c r="J169" i="2"/>
  <c r="J168" i="2"/>
  <c r="J167" i="2"/>
  <c r="J166" i="2"/>
  <c r="J165" i="2"/>
  <c r="J164" i="2"/>
  <c r="J163" i="2"/>
  <c r="H240"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F161" i="7"/>
  <c r="F160" i="7"/>
  <c r="F159" i="7"/>
  <c r="F158" i="7"/>
  <c r="F157" i="7"/>
  <c r="F156" i="7"/>
  <c r="F155" i="7"/>
  <c r="F154" i="7"/>
  <c r="F153" i="7"/>
  <c r="F152" i="7"/>
  <c r="F151" i="7"/>
  <c r="F150" i="7"/>
  <c r="F149" i="7"/>
  <c r="F148" i="7"/>
  <c r="F147" i="7"/>
  <c r="F142" i="7"/>
  <c r="F141" i="7"/>
  <c r="F140" i="7"/>
  <c r="F139" i="7"/>
  <c r="F138" i="7"/>
  <c r="F137" i="7"/>
  <c r="F136" i="7"/>
  <c r="F135" i="7"/>
  <c r="F134" i="7"/>
  <c r="F133" i="7"/>
  <c r="F132" i="7"/>
  <c r="F131" i="7"/>
  <c r="F130" i="7"/>
  <c r="F129" i="7"/>
  <c r="F128" i="7"/>
  <c r="F127" i="7"/>
  <c r="F126" i="7"/>
  <c r="F125" i="7"/>
  <c r="F124" i="7"/>
  <c r="F120" i="7"/>
  <c r="F119" i="7"/>
  <c r="F118" i="7"/>
  <c r="F117" i="7"/>
  <c r="F116" i="7"/>
  <c r="F115" i="7"/>
  <c r="F114" i="7"/>
  <c r="F113" i="7"/>
  <c r="F112" i="7"/>
  <c r="F111" i="7"/>
  <c r="F110" i="7"/>
  <c r="F109" i="7"/>
  <c r="F108" i="7"/>
  <c r="F107" i="7"/>
  <c r="F106" i="7"/>
  <c r="F105" i="7"/>
  <c r="F104" i="7"/>
  <c r="F103" i="7"/>
  <c r="F98" i="7"/>
  <c r="F97" i="7"/>
  <c r="F96" i="7"/>
  <c r="F95" i="7"/>
  <c r="F94" i="7"/>
  <c r="F93" i="7"/>
  <c r="F92" i="7"/>
  <c r="F91" i="7"/>
  <c r="F90" i="7"/>
  <c r="F89" i="7"/>
  <c r="F88" i="7"/>
  <c r="F87" i="7"/>
  <c r="F81" i="7"/>
  <c r="F80" i="7"/>
  <c r="F79" i="7"/>
  <c r="F78" i="7"/>
  <c r="F77" i="7"/>
  <c r="F76" i="7"/>
  <c r="F75" i="7"/>
  <c r="F74"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E161" i="7"/>
  <c r="E160" i="7"/>
  <c r="E159" i="7"/>
  <c r="E158" i="7"/>
  <c r="E157" i="7"/>
  <c r="E156" i="7"/>
  <c r="E155" i="7"/>
  <c r="E154" i="7"/>
  <c r="E153" i="7"/>
  <c r="E152" i="7"/>
  <c r="E151" i="7"/>
  <c r="E150" i="7"/>
  <c r="E149" i="7"/>
  <c r="E148" i="7"/>
  <c r="E147"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H22" i="7"/>
  <c r="F22" i="7"/>
  <c r="E22" i="7"/>
  <c r="C161" i="7"/>
  <c r="C160" i="7"/>
  <c r="C159" i="7"/>
  <c r="C158" i="7"/>
  <c r="C157" i="7"/>
  <c r="C156" i="7"/>
  <c r="C155" i="7"/>
  <c r="C154" i="7"/>
  <c r="C153" i="7"/>
  <c r="C152" i="7"/>
  <c r="C151" i="7"/>
  <c r="C150" i="7"/>
  <c r="C149" i="7"/>
  <c r="C148" i="7"/>
  <c r="C147"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I161" i="13"/>
  <c r="I160" i="13"/>
  <c r="I159" i="13"/>
  <c r="I158" i="13"/>
  <c r="I157" i="13"/>
  <c r="I156" i="13"/>
  <c r="I155" i="13"/>
  <c r="I154" i="13"/>
  <c r="I153" i="13"/>
  <c r="I152" i="13"/>
  <c r="I151" i="13"/>
  <c r="I150" i="13"/>
  <c r="I149" i="13"/>
  <c r="I148" i="13"/>
  <c r="I147" i="13"/>
  <c r="I145" i="13"/>
  <c r="I144" i="13"/>
  <c r="I143" i="13"/>
  <c r="I142" i="13"/>
  <c r="I141" i="13"/>
  <c r="I140" i="13"/>
  <c r="I139" i="13"/>
  <c r="I138" i="13"/>
  <c r="I137" i="13"/>
  <c r="I136" i="13"/>
  <c r="I135" i="13"/>
  <c r="I134" i="13"/>
  <c r="I133" i="13"/>
  <c r="I132" i="13"/>
  <c r="I131" i="13"/>
  <c r="I130" i="13"/>
  <c r="I129" i="13"/>
  <c r="I128" i="13"/>
  <c r="I127" i="13"/>
  <c r="I126" i="13"/>
  <c r="I125" i="13"/>
  <c r="I124" i="13"/>
  <c r="I123" i="13"/>
  <c r="I122" i="13"/>
  <c r="I121" i="13"/>
  <c r="I120" i="13"/>
  <c r="I119" i="13"/>
  <c r="I118" i="13"/>
  <c r="I117" i="13"/>
  <c r="I116" i="13"/>
  <c r="I115" i="13"/>
  <c r="I114" i="13"/>
  <c r="I113" i="13"/>
  <c r="I112" i="13"/>
  <c r="I111" i="13"/>
  <c r="I110" i="1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I80" i="13"/>
  <c r="I79" i="13"/>
  <c r="I78" i="13"/>
  <c r="I77" i="13"/>
  <c r="I76" i="13"/>
  <c r="I75" i="13"/>
  <c r="I74" i="13"/>
  <c r="I73" i="13"/>
  <c r="I72" i="13"/>
  <c r="I71" i="13"/>
  <c r="I70" i="13"/>
  <c r="I69" i="13"/>
  <c r="I68" i="13"/>
  <c r="I67" i="13"/>
  <c r="I66" i="13"/>
  <c r="I65" i="13"/>
  <c r="I64" i="13"/>
  <c r="I63" i="13"/>
  <c r="I62" i="13"/>
  <c r="I61" i="13"/>
  <c r="I60" i="13"/>
  <c r="I59" i="13"/>
  <c r="I58" i="13"/>
  <c r="I57" i="13"/>
  <c r="I56" i="13"/>
  <c r="I55" i="13"/>
  <c r="I54" i="13"/>
  <c r="I53" i="13"/>
  <c r="I52" i="13"/>
  <c r="I51" i="13"/>
  <c r="I50" i="13"/>
  <c r="I49" i="13"/>
  <c r="I48" i="13"/>
  <c r="I47" i="13"/>
  <c r="I46" i="13"/>
  <c r="I45" i="13"/>
  <c r="I44" i="13"/>
  <c r="I43" i="13"/>
  <c r="I42" i="13"/>
  <c r="I41" i="13"/>
  <c r="I40" i="13"/>
  <c r="I39" i="13"/>
  <c r="I38" i="13"/>
  <c r="I37" i="13"/>
  <c r="I36" i="13"/>
  <c r="I35" i="13"/>
  <c r="I34" i="13"/>
  <c r="I33" i="13"/>
  <c r="I32" i="13"/>
  <c r="I31" i="13"/>
  <c r="I30" i="13"/>
  <c r="I29" i="13"/>
  <c r="I28" i="13"/>
  <c r="I27" i="13"/>
  <c r="I26" i="13"/>
  <c r="I25" i="13"/>
  <c r="I24" i="13"/>
  <c r="I23" i="13"/>
  <c r="I22" i="13"/>
  <c r="H161" i="13"/>
  <c r="H160" i="13"/>
  <c r="H159" i="13"/>
  <c r="H158" i="13"/>
  <c r="H157" i="13"/>
  <c r="H156" i="13"/>
  <c r="H155" i="13"/>
  <c r="H154" i="13"/>
  <c r="H153" i="13"/>
  <c r="H152" i="13"/>
  <c r="H151" i="13"/>
  <c r="H150" i="13"/>
  <c r="H149" i="13"/>
  <c r="H148" i="13"/>
  <c r="H147" i="13"/>
  <c r="H145" i="13"/>
  <c r="H144" i="13"/>
  <c r="H143" i="13"/>
  <c r="H142" i="13"/>
  <c r="H141" i="13"/>
  <c r="H140" i="13"/>
  <c r="H139" i="13"/>
  <c r="H138" i="13"/>
  <c r="H137" i="13"/>
  <c r="H136" i="13"/>
  <c r="H135" i="13"/>
  <c r="H134" i="13"/>
  <c r="H133" i="13"/>
  <c r="H132" i="13"/>
  <c r="H131" i="13"/>
  <c r="H130" i="13"/>
  <c r="H129" i="13"/>
  <c r="H128" i="13"/>
  <c r="H127" i="13"/>
  <c r="H126" i="13"/>
  <c r="H125" i="13"/>
  <c r="H124" i="13"/>
  <c r="H123" i="13"/>
  <c r="H122" i="13"/>
  <c r="H121" i="13"/>
  <c r="H120" i="13"/>
  <c r="H119" i="13"/>
  <c r="H118" i="13"/>
  <c r="H117" i="13"/>
  <c r="H116" i="13"/>
  <c r="H115" i="13"/>
  <c r="H114" i="13"/>
  <c r="H113" i="13"/>
  <c r="H112" i="13"/>
  <c r="H111" i="13"/>
  <c r="H110" i="13"/>
  <c r="H109"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H62"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F161" i="13"/>
  <c r="F160" i="13"/>
  <c r="F159" i="13"/>
  <c r="F158" i="13"/>
  <c r="F157" i="13"/>
  <c r="F156" i="13"/>
  <c r="F155" i="13"/>
  <c r="F154" i="13"/>
  <c r="F153" i="13"/>
  <c r="F152" i="13"/>
  <c r="F151" i="13"/>
  <c r="F150" i="13"/>
  <c r="F149" i="13"/>
  <c r="F148" i="13"/>
  <c r="F147" i="13"/>
  <c r="F142" i="13"/>
  <c r="F141" i="13"/>
  <c r="F140" i="13"/>
  <c r="F139" i="13"/>
  <c r="F138" i="13"/>
  <c r="F137" i="13"/>
  <c r="F136" i="13"/>
  <c r="F135" i="13"/>
  <c r="F134" i="13"/>
  <c r="F133" i="13"/>
  <c r="F132" i="13"/>
  <c r="F131" i="13"/>
  <c r="F130" i="13"/>
  <c r="F129" i="13"/>
  <c r="F128" i="13"/>
  <c r="F127" i="13"/>
  <c r="F126" i="13"/>
  <c r="F125" i="13"/>
  <c r="F124" i="13"/>
  <c r="F120" i="13"/>
  <c r="F119" i="13"/>
  <c r="F118" i="13"/>
  <c r="F117" i="13"/>
  <c r="F116" i="13"/>
  <c r="F115" i="13"/>
  <c r="F114" i="13"/>
  <c r="F113" i="13"/>
  <c r="F112" i="13"/>
  <c r="F111" i="13"/>
  <c r="F110" i="13"/>
  <c r="F109" i="13"/>
  <c r="F108" i="13"/>
  <c r="F107" i="13"/>
  <c r="F106" i="13"/>
  <c r="F105" i="13"/>
  <c r="F104" i="13"/>
  <c r="F103" i="13"/>
  <c r="F98" i="13"/>
  <c r="F97" i="13"/>
  <c r="F96" i="13"/>
  <c r="F95" i="13"/>
  <c r="F94" i="13"/>
  <c r="F93" i="13"/>
  <c r="F92" i="13"/>
  <c r="F91" i="13"/>
  <c r="F90" i="13"/>
  <c r="F89" i="13"/>
  <c r="F88" i="13"/>
  <c r="F87" i="13"/>
  <c r="F81" i="13"/>
  <c r="F80" i="13"/>
  <c r="F79" i="13"/>
  <c r="F78" i="13"/>
  <c r="F77" i="13"/>
  <c r="F76" i="13"/>
  <c r="F75" i="13"/>
  <c r="F74"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E161" i="13"/>
  <c r="E160" i="13"/>
  <c r="E159" i="13"/>
  <c r="E158" i="13"/>
  <c r="E157" i="13"/>
  <c r="E156" i="13"/>
  <c r="E155" i="13"/>
  <c r="E154" i="13"/>
  <c r="E153" i="13"/>
  <c r="E152" i="13"/>
  <c r="E151" i="13"/>
  <c r="E150" i="13"/>
  <c r="E149" i="13"/>
  <c r="E148" i="13"/>
  <c r="E147" i="13"/>
  <c r="E145" i="13"/>
  <c r="E144" i="13"/>
  <c r="E143" i="13"/>
  <c r="E142" i="13"/>
  <c r="E141" i="13"/>
  <c r="E140" i="13"/>
  <c r="E139" i="13"/>
  <c r="E138" i="13"/>
  <c r="E137" i="13"/>
  <c r="E136" i="13"/>
  <c r="E135" i="13"/>
  <c r="E134" i="13"/>
  <c r="E133" i="13"/>
  <c r="E132" i="13"/>
  <c r="E131" i="13"/>
  <c r="E130" i="13"/>
  <c r="E129" i="13"/>
  <c r="E128" i="13"/>
  <c r="E127" i="13"/>
  <c r="E126" i="13"/>
  <c r="E125" i="13"/>
  <c r="E124" i="13"/>
  <c r="E123" i="13"/>
  <c r="E122" i="13"/>
  <c r="E121" i="13"/>
  <c r="E120" i="13"/>
  <c r="E119" i="13"/>
  <c r="E118" i="13"/>
  <c r="E117" i="13"/>
  <c r="E116" i="13"/>
  <c r="E115" i="13"/>
  <c r="E114" i="13"/>
  <c r="E113" i="13"/>
  <c r="E112" i="13"/>
  <c r="E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C161" i="13"/>
  <c r="C160" i="13"/>
  <c r="C159" i="13"/>
  <c r="C158" i="13"/>
  <c r="C157" i="13"/>
  <c r="C156" i="13"/>
  <c r="C155" i="13"/>
  <c r="C154" i="13"/>
  <c r="C153" i="13"/>
  <c r="C152" i="13"/>
  <c r="C151" i="13"/>
  <c r="C150" i="13"/>
  <c r="C149" i="13"/>
  <c r="C148" i="13"/>
  <c r="C147" i="13"/>
  <c r="C145" i="13"/>
  <c r="C144" i="13"/>
  <c r="C143" i="13"/>
  <c r="C142" i="13"/>
  <c r="C141" i="13"/>
  <c r="C140" i="13"/>
  <c r="C139" i="13"/>
  <c r="C138" i="13"/>
  <c r="C137" i="13"/>
  <c r="C136" i="13"/>
  <c r="C135" i="13"/>
  <c r="C134"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B161" i="13"/>
  <c r="B160" i="13"/>
  <c r="B159" i="13"/>
  <c r="B158" i="13"/>
  <c r="B157" i="13"/>
  <c r="B156" i="13"/>
  <c r="B155" i="13"/>
  <c r="B154" i="13"/>
  <c r="B153" i="13"/>
  <c r="B152" i="13"/>
  <c r="J152" i="13" s="1"/>
  <c r="B151" i="13"/>
  <c r="B150" i="13"/>
  <c r="J150" i="13" s="1"/>
  <c r="B149" i="13"/>
  <c r="B148" i="13"/>
  <c r="B147" i="13"/>
  <c r="B145" i="13"/>
  <c r="B144" i="13"/>
  <c r="B143" i="1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J95" i="2"/>
  <c r="J96" i="2"/>
  <c r="J97" i="2"/>
  <c r="J98" i="2"/>
  <c r="J151" i="13" l="1"/>
  <c r="J157" i="13"/>
  <c r="J149" i="13"/>
  <c r="J155" i="13"/>
  <c r="J153" i="13"/>
  <c r="J154" i="13"/>
  <c r="J161" i="13"/>
  <c r="J160" i="13"/>
  <c r="J159" i="13"/>
  <c r="J158" i="13"/>
  <c r="J147" i="13"/>
  <c r="J148" i="13"/>
  <c r="J156" i="13"/>
  <c r="J161" i="2" l="1"/>
  <c r="J160" i="2"/>
  <c r="J159" i="2"/>
  <c r="J158" i="2"/>
  <c r="J157" i="2"/>
  <c r="J156" i="2"/>
  <c r="J155" i="2"/>
  <c r="J154" i="2"/>
  <c r="J153" i="2"/>
  <c r="J152" i="2"/>
  <c r="J151" i="2"/>
  <c r="J150" i="2"/>
  <c r="J149" i="2"/>
  <c r="J148" i="2"/>
  <c r="J147" i="2"/>
  <c r="J32" i="13"/>
  <c r="J34" i="13"/>
  <c r="J35" i="13"/>
  <c r="J36" i="13"/>
  <c r="J145" i="13"/>
  <c r="J144" i="13"/>
  <c r="J143" i="13"/>
  <c r="J142" i="13"/>
  <c r="J141" i="13"/>
  <c r="J140" i="13"/>
  <c r="J139" i="13"/>
  <c r="J137" i="13"/>
  <c r="J136" i="13"/>
  <c r="J135" i="13"/>
  <c r="J134" i="13"/>
  <c r="J133" i="13"/>
  <c r="J132" i="13"/>
  <c r="J131" i="13"/>
  <c r="J130" i="13"/>
  <c r="J129" i="13"/>
  <c r="J128" i="13"/>
  <c r="J127" i="13"/>
  <c r="J126" i="13"/>
  <c r="J123" i="13"/>
  <c r="J119" i="13"/>
  <c r="J118" i="13"/>
  <c r="J117" i="13"/>
  <c r="J116" i="13"/>
  <c r="J115" i="13"/>
  <c r="J114" i="13"/>
  <c r="J113" i="13"/>
  <c r="J112" i="13"/>
  <c r="J111" i="13"/>
  <c r="J108" i="13"/>
  <c r="J106" i="13"/>
  <c r="J105" i="13"/>
  <c r="J103" i="13"/>
  <c r="J102" i="13"/>
  <c r="J101" i="13"/>
  <c r="J100" i="13"/>
  <c r="J99" i="13"/>
  <c r="J98" i="13"/>
  <c r="J97" i="13"/>
  <c r="J96" i="13"/>
  <c r="J95" i="13"/>
  <c r="J94" i="13"/>
  <c r="J93" i="13"/>
  <c r="J91" i="13"/>
  <c r="J90" i="13"/>
  <c r="J89" i="13"/>
  <c r="J87" i="13"/>
  <c r="J85" i="13"/>
  <c r="J84" i="13"/>
  <c r="J83" i="13"/>
  <c r="J82" i="13"/>
  <c r="J81" i="13"/>
  <c r="J80" i="13"/>
  <c r="J79" i="13"/>
  <c r="J78" i="13"/>
  <c r="J75" i="13"/>
  <c r="J74" i="13"/>
  <c r="J73" i="13"/>
  <c r="J72" i="13"/>
  <c r="J71" i="13"/>
  <c r="J70" i="13"/>
  <c r="J68" i="13"/>
  <c r="J67" i="13"/>
  <c r="J66" i="13"/>
  <c r="J65" i="13"/>
  <c r="J64" i="13"/>
  <c r="J63" i="13"/>
  <c r="J62" i="13"/>
  <c r="J61" i="13"/>
  <c r="J60" i="13"/>
  <c r="J59" i="13"/>
  <c r="J58" i="13"/>
  <c r="J57" i="13"/>
  <c r="J55" i="13"/>
  <c r="J54" i="13"/>
  <c r="J53" i="13"/>
  <c r="J52" i="13"/>
  <c r="J51" i="13"/>
  <c r="J50" i="13"/>
  <c r="J49" i="13"/>
  <c r="J48" i="13"/>
  <c r="J47" i="13"/>
  <c r="J46" i="13"/>
  <c r="J45" i="13"/>
  <c r="J44" i="13"/>
  <c r="J43" i="13"/>
  <c r="J42" i="13"/>
  <c r="J41" i="13"/>
  <c r="J40" i="13"/>
  <c r="J39" i="13"/>
  <c r="J37" i="13"/>
  <c r="J30" i="13"/>
  <c r="J29" i="13"/>
  <c r="J28" i="13"/>
  <c r="J27" i="13"/>
  <c r="J26" i="13"/>
  <c r="J25" i="13"/>
  <c r="J24" i="13"/>
  <c r="J23" i="13"/>
  <c r="J31" i="13"/>
  <c r="J56" i="13"/>
  <c r="J86" i="13"/>
  <c r="J88" i="13"/>
  <c r="J104" i="13"/>
  <c r="J120" i="13"/>
  <c r="J121" i="13"/>
  <c r="J22" i="13"/>
  <c r="J236" i="13" s="1"/>
  <c r="J237" i="13" s="1"/>
  <c r="K237" i="7" s="1"/>
  <c r="J138" i="13"/>
  <c r="J125" i="13"/>
  <c r="J124" i="13"/>
  <c r="J122" i="13"/>
  <c r="J110" i="13"/>
  <c r="J109" i="13"/>
  <c r="J107" i="13"/>
  <c r="J92" i="13"/>
  <c r="J77" i="13"/>
  <c r="J76" i="13"/>
  <c r="J69" i="13"/>
  <c r="J38" i="13"/>
  <c r="J33" i="13"/>
  <c r="K238" i="7" l="1"/>
  <c r="K14" i="7"/>
  <c r="K17" i="7"/>
  <c r="K10" i="7"/>
  <c r="N1" i="7"/>
  <c r="I98" i="7" s="1"/>
  <c r="N1" i="6"/>
  <c r="E51" i="6" s="1"/>
  <c r="F958" i="6"/>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E132" i="6" l="1"/>
  <c r="E219" i="6"/>
  <c r="E227" i="6"/>
  <c r="E195" i="6"/>
  <c r="E201" i="6"/>
  <c r="E210" i="6"/>
  <c r="E213" i="6"/>
  <c r="E184" i="6"/>
  <c r="E147" i="6"/>
  <c r="E165" i="6"/>
  <c r="E221" i="6"/>
  <c r="E222" i="6"/>
  <c r="E186" i="6"/>
  <c r="E189" i="6"/>
  <c r="E192" i="6"/>
  <c r="E204" i="6"/>
  <c r="E153" i="6"/>
  <c r="E159" i="6"/>
  <c r="E173" i="6"/>
  <c r="E217" i="6"/>
  <c r="E225" i="6"/>
  <c r="E230" i="6"/>
  <c r="E150" i="6"/>
  <c r="E144" i="6"/>
  <c r="E179" i="6"/>
  <c r="E168" i="6"/>
  <c r="E190" i="6"/>
  <c r="E193" i="6"/>
  <c r="E202" i="6"/>
  <c r="E205" i="6"/>
  <c r="E208" i="6"/>
  <c r="E214" i="6"/>
  <c r="E154" i="6"/>
  <c r="E220" i="6"/>
  <c r="E228" i="6"/>
  <c r="E187" i="6"/>
  <c r="E160" i="6"/>
  <c r="E166" i="6"/>
  <c r="E209" i="6"/>
  <c r="E148" i="6"/>
  <c r="E145" i="6"/>
  <c r="E224" i="6"/>
  <c r="E169" i="6"/>
  <c r="E152" i="6"/>
  <c r="E215" i="6"/>
  <c r="E223" i="6"/>
  <c r="E231" i="6"/>
  <c r="E196" i="6"/>
  <c r="E211" i="6"/>
  <c r="E157" i="6"/>
  <c r="E171" i="6"/>
  <c r="E174" i="6"/>
  <c r="E151" i="6"/>
  <c r="E163" i="6"/>
  <c r="E177" i="6"/>
  <c r="E226" i="6"/>
  <c r="E200" i="6"/>
  <c r="E197" i="6"/>
  <c r="E183" i="6"/>
  <c r="E158" i="6"/>
  <c r="E172" i="6"/>
  <c r="E185" i="6"/>
  <c r="E218" i="6"/>
  <c r="E206" i="6"/>
  <c r="E194" i="6"/>
  <c r="E142" i="6"/>
  <c r="E180" i="6"/>
  <c r="E191" i="6"/>
  <c r="E155" i="6"/>
  <c r="E216" i="6"/>
  <c r="E203" i="6"/>
  <c r="E175" i="6"/>
  <c r="E188" i="6"/>
  <c r="E149" i="6"/>
  <c r="E161" i="6"/>
  <c r="E229" i="6"/>
  <c r="E167" i="6"/>
  <c r="E198" i="6"/>
  <c r="E207" i="6"/>
  <c r="E143" i="6"/>
  <c r="E146" i="6"/>
  <c r="E164" i="6"/>
  <c r="E170" i="6"/>
  <c r="E178" i="6"/>
  <c r="E181" i="6"/>
  <c r="E156" i="6"/>
  <c r="E176" i="6"/>
  <c r="E199" i="6"/>
  <c r="E162" i="6"/>
  <c r="E182" i="6"/>
  <c r="E212" i="6"/>
  <c r="B236" i="7"/>
  <c r="J236" i="2"/>
  <c r="J237" i="2" s="1"/>
  <c r="I44" i="7"/>
  <c r="K44" i="7" s="1"/>
  <c r="I61" i="7"/>
  <c r="K61" i="7" s="1"/>
  <c r="I79" i="7"/>
  <c r="K79" i="7" s="1"/>
  <c r="I80" i="7"/>
  <c r="K80" i="7" s="1"/>
  <c r="I60" i="7"/>
  <c r="K60" i="7" s="1"/>
  <c r="I97" i="7"/>
  <c r="K97" i="7" s="1"/>
  <c r="I116" i="7"/>
  <c r="I117" i="7"/>
  <c r="K117" i="7" s="1"/>
  <c r="I135" i="7"/>
  <c r="I136" i="7"/>
  <c r="K136" i="7" s="1"/>
  <c r="I133" i="7"/>
  <c r="K161" i="7"/>
  <c r="K160" i="7"/>
  <c r="K159" i="7"/>
  <c r="K156" i="7"/>
  <c r="K155" i="7"/>
  <c r="K152" i="7"/>
  <c r="K154" i="7"/>
  <c r="K150" i="7"/>
  <c r="K153" i="7"/>
  <c r="K151" i="7"/>
  <c r="K157" i="7"/>
  <c r="K149" i="7"/>
  <c r="K148" i="7"/>
  <c r="K147" i="7"/>
  <c r="K158" i="7"/>
  <c r="I26" i="7"/>
  <c r="K26" i="7" s="1"/>
  <c r="I27" i="7"/>
  <c r="I43" i="7"/>
  <c r="K43" i="7" s="1"/>
  <c r="K27" i="7"/>
  <c r="I28" i="7"/>
  <c r="K28" i="7" s="1"/>
  <c r="I45" i="7"/>
  <c r="K45" i="7" s="1"/>
  <c r="I63" i="7"/>
  <c r="K63" i="7" s="1"/>
  <c r="I81" i="7"/>
  <c r="K81" i="7" s="1"/>
  <c r="I100" i="7"/>
  <c r="K100" i="7" s="1"/>
  <c r="I118" i="7"/>
  <c r="K118" i="7" s="1"/>
  <c r="I137" i="7"/>
  <c r="K137" i="7" s="1"/>
  <c r="I29" i="7"/>
  <c r="K29" i="7" s="1"/>
  <c r="I46" i="7"/>
  <c r="K46" i="7" s="1"/>
  <c r="I64" i="7"/>
  <c r="K64" i="7" s="1"/>
  <c r="I82" i="7"/>
  <c r="I101" i="7"/>
  <c r="K101" i="7" s="1"/>
  <c r="I120" i="7"/>
  <c r="K120" i="7" s="1"/>
  <c r="I138" i="7"/>
  <c r="K138" i="7" s="1"/>
  <c r="I30" i="7"/>
  <c r="K30" i="7" s="1"/>
  <c r="I47" i="7"/>
  <c r="K47" i="7" s="1"/>
  <c r="I65" i="7"/>
  <c r="K65" i="7" s="1"/>
  <c r="I83" i="7"/>
  <c r="K83" i="7" s="1"/>
  <c r="I102" i="7"/>
  <c r="K102" i="7" s="1"/>
  <c r="I121" i="7"/>
  <c r="K121" i="7" s="1"/>
  <c r="I139" i="7"/>
  <c r="K139" i="7" s="1"/>
  <c r="I31" i="7"/>
  <c r="I49" i="7"/>
  <c r="K49" i="7" s="1"/>
  <c r="I66" i="7"/>
  <c r="K66" i="7" s="1"/>
  <c r="I85" i="7"/>
  <c r="K85" i="7" s="1"/>
  <c r="I103" i="7"/>
  <c r="K103" i="7" s="1"/>
  <c r="I122" i="7"/>
  <c r="K122" i="7" s="1"/>
  <c r="I140" i="7"/>
  <c r="K140" i="7" s="1"/>
  <c r="I32" i="7"/>
  <c r="K32" i="7" s="1"/>
  <c r="I50" i="7"/>
  <c r="K50" i="7" s="1"/>
  <c r="I67" i="7"/>
  <c r="K67" i="7" s="1"/>
  <c r="I86" i="7"/>
  <c r="K86" i="7" s="1"/>
  <c r="I104" i="7"/>
  <c r="K104" i="7" s="1"/>
  <c r="I123" i="7"/>
  <c r="K123" i="7" s="1"/>
  <c r="I142" i="7"/>
  <c r="K142" i="7" s="1"/>
  <c r="I33" i="7"/>
  <c r="K33" i="7" s="1"/>
  <c r="I51" i="7"/>
  <c r="K51" i="7" s="1"/>
  <c r="I68" i="7"/>
  <c r="K68" i="7" s="1"/>
  <c r="I87" i="7"/>
  <c r="I105" i="7"/>
  <c r="K105" i="7" s="1"/>
  <c r="I124" i="7"/>
  <c r="K124" i="7" s="1"/>
  <c r="I143" i="7"/>
  <c r="K143" i="7" s="1"/>
  <c r="I35" i="7"/>
  <c r="K35" i="7" s="1"/>
  <c r="I52" i="7"/>
  <c r="K52" i="7" s="1"/>
  <c r="I70" i="7"/>
  <c r="K70" i="7" s="1"/>
  <c r="I88" i="7"/>
  <c r="K88" i="7" s="1"/>
  <c r="I107" i="7"/>
  <c r="K107" i="7" s="1"/>
  <c r="I125" i="7"/>
  <c r="K125" i="7" s="1"/>
  <c r="I144" i="7"/>
  <c r="K144" i="7" s="1"/>
  <c r="I36" i="7"/>
  <c r="K36" i="7" s="1"/>
  <c r="I53" i="7"/>
  <c r="K53" i="7" s="1"/>
  <c r="I71" i="7"/>
  <c r="K71" i="7" s="1"/>
  <c r="I89" i="7"/>
  <c r="K89" i="7" s="1"/>
  <c r="I108" i="7"/>
  <c r="K108" i="7" s="1"/>
  <c r="I126" i="7"/>
  <c r="K126" i="7" s="1"/>
  <c r="I145" i="7"/>
  <c r="K145" i="7" s="1"/>
  <c r="I37" i="7"/>
  <c r="K37" i="7" s="1"/>
  <c r="I54" i="7"/>
  <c r="K54" i="7" s="1"/>
  <c r="I72" i="7"/>
  <c r="K72" i="7" s="1"/>
  <c r="I90" i="7"/>
  <c r="K90" i="7" s="1"/>
  <c r="I109" i="7"/>
  <c r="K109" i="7" s="1"/>
  <c r="I128" i="7"/>
  <c r="K128" i="7" s="1"/>
  <c r="I38" i="7"/>
  <c r="K38" i="7" s="1"/>
  <c r="I55" i="7"/>
  <c r="K55" i="7" s="1"/>
  <c r="I73" i="7"/>
  <c r="K73" i="7" s="1"/>
  <c r="I91" i="7"/>
  <c r="K91" i="7" s="1"/>
  <c r="I110" i="7"/>
  <c r="K110" i="7" s="1"/>
  <c r="I129" i="7"/>
  <c r="K129" i="7" s="1"/>
  <c r="I22" i="7"/>
  <c r="K22" i="7" s="1"/>
  <c r="I39" i="7"/>
  <c r="K39" i="7" s="1"/>
  <c r="I56" i="7"/>
  <c r="K56" i="7" s="1"/>
  <c r="I74" i="7"/>
  <c r="K74" i="7" s="1"/>
  <c r="I93" i="7"/>
  <c r="K93" i="7" s="1"/>
  <c r="I111" i="7"/>
  <c r="K111" i="7" s="1"/>
  <c r="I130" i="7"/>
  <c r="K130" i="7" s="1"/>
  <c r="I23" i="7"/>
  <c r="K23" i="7" s="1"/>
  <c r="I40" i="7"/>
  <c r="K40" i="7" s="1"/>
  <c r="I57" i="7"/>
  <c r="K57" i="7" s="1"/>
  <c r="I75" i="7"/>
  <c r="K75" i="7" s="1"/>
  <c r="I94" i="7"/>
  <c r="K94" i="7" s="1"/>
  <c r="I112" i="7"/>
  <c r="K112" i="7" s="1"/>
  <c r="I131" i="7"/>
  <c r="K131" i="7" s="1"/>
  <c r="K135" i="7"/>
  <c r="I24" i="7"/>
  <c r="K24" i="7" s="1"/>
  <c r="I41" i="7"/>
  <c r="K41" i="7" s="1"/>
  <c r="I58" i="7"/>
  <c r="K58" i="7" s="1"/>
  <c r="I76" i="7"/>
  <c r="K76" i="7" s="1"/>
  <c r="I95" i="7"/>
  <c r="K95" i="7" s="1"/>
  <c r="I113" i="7"/>
  <c r="K113" i="7" s="1"/>
  <c r="I132" i="7"/>
  <c r="K132" i="7" s="1"/>
  <c r="I25" i="7"/>
  <c r="K25" i="7" s="1"/>
  <c r="I42" i="7"/>
  <c r="K42" i="7" s="1"/>
  <c r="I59" i="7"/>
  <c r="K59" i="7" s="1"/>
  <c r="I78" i="7"/>
  <c r="K78" i="7" s="1"/>
  <c r="I96" i="7"/>
  <c r="K96" i="7" s="1"/>
  <c r="I115" i="7"/>
  <c r="K115" i="7" s="1"/>
  <c r="I134" i="7"/>
  <c r="K134" i="7" s="1"/>
  <c r="J239" i="13"/>
  <c r="K87" i="7"/>
  <c r="K82" i="7"/>
  <c r="K98" i="7"/>
  <c r="I69" i="7"/>
  <c r="K69" i="7" s="1"/>
  <c r="I84" i="7"/>
  <c r="K84" i="7" s="1"/>
  <c r="I99" i="7"/>
  <c r="K99" i="7" s="1"/>
  <c r="I114" i="7"/>
  <c r="K114" i="7" s="1"/>
  <c r="I127" i="7"/>
  <c r="K127" i="7" s="1"/>
  <c r="I141" i="7"/>
  <c r="K141" i="7" s="1"/>
  <c r="K31" i="7"/>
  <c r="K116" i="7"/>
  <c r="K133" i="7"/>
  <c r="I34" i="7"/>
  <c r="K34" i="7" s="1"/>
  <c r="I48" i="7"/>
  <c r="K48" i="7" s="1"/>
  <c r="I62" i="7"/>
  <c r="K62" i="7" s="1"/>
  <c r="I77" i="7"/>
  <c r="K77" i="7" s="1"/>
  <c r="I92" i="7"/>
  <c r="K92" i="7" s="1"/>
  <c r="I106" i="7"/>
  <c r="K106" i="7" s="1"/>
  <c r="I119" i="7"/>
  <c r="K119" i="7" s="1"/>
  <c r="E99" i="6"/>
  <c r="E36" i="6"/>
  <c r="E52" i="6"/>
  <c r="E68" i="6"/>
  <c r="E84" i="6"/>
  <c r="E100" i="6"/>
  <c r="E116" i="6"/>
  <c r="E21" i="6"/>
  <c r="E37" i="6"/>
  <c r="E53" i="6"/>
  <c r="E69" i="6"/>
  <c r="E85" i="6"/>
  <c r="E101" i="6"/>
  <c r="E117" i="6"/>
  <c r="E133" i="6"/>
  <c r="E22" i="6"/>
  <c r="E38" i="6"/>
  <c r="E54" i="6"/>
  <c r="E70" i="6"/>
  <c r="E86" i="6"/>
  <c r="E102" i="6"/>
  <c r="E118" i="6"/>
  <c r="E134" i="6"/>
  <c r="E23" i="6"/>
  <c r="E39" i="6"/>
  <c r="E55" i="6"/>
  <c r="E71" i="6"/>
  <c r="E87" i="6"/>
  <c r="E103" i="6"/>
  <c r="E119" i="6"/>
  <c r="E135" i="6"/>
  <c r="E56" i="6"/>
  <c r="E136" i="6"/>
  <c r="E24" i="6"/>
  <c r="E40" i="6"/>
  <c r="E72" i="6"/>
  <c r="E88" i="6"/>
  <c r="E104" i="6"/>
  <c r="E120" i="6"/>
  <c r="E25" i="6"/>
  <c r="E41" i="6"/>
  <c r="E57" i="6"/>
  <c r="E73" i="6"/>
  <c r="E89" i="6"/>
  <c r="E105" i="6"/>
  <c r="E121" i="6"/>
  <c r="E137" i="6"/>
  <c r="E26" i="6"/>
  <c r="E42" i="6"/>
  <c r="E58" i="6"/>
  <c r="E74" i="6"/>
  <c r="E90" i="6"/>
  <c r="E106" i="6"/>
  <c r="E122" i="6"/>
  <c r="E138" i="6"/>
  <c r="E27" i="6"/>
  <c r="E43" i="6"/>
  <c r="E59" i="6"/>
  <c r="E75" i="6"/>
  <c r="E91" i="6"/>
  <c r="E107" i="6"/>
  <c r="E123" i="6"/>
  <c r="E139" i="6"/>
  <c r="E28" i="6"/>
  <c r="E44" i="6"/>
  <c r="E60" i="6"/>
  <c r="E76" i="6"/>
  <c r="E92" i="6"/>
  <c r="E108" i="6"/>
  <c r="E124" i="6"/>
  <c r="E140" i="6"/>
  <c r="E29" i="6"/>
  <c r="E45" i="6"/>
  <c r="E61" i="6"/>
  <c r="E77" i="6"/>
  <c r="E93" i="6"/>
  <c r="E109" i="6"/>
  <c r="E125" i="6"/>
  <c r="E141" i="6"/>
  <c r="E30" i="6"/>
  <c r="E46" i="6"/>
  <c r="E62" i="6"/>
  <c r="E78" i="6"/>
  <c r="E94" i="6"/>
  <c r="E110" i="6"/>
  <c r="E126" i="6"/>
  <c r="E31" i="6"/>
  <c r="E47" i="6"/>
  <c r="E63" i="6"/>
  <c r="E79" i="6"/>
  <c r="E95" i="6"/>
  <c r="E111" i="6"/>
  <c r="E127" i="6"/>
  <c r="E32" i="6"/>
  <c r="E48" i="6"/>
  <c r="E64" i="6"/>
  <c r="E80" i="6"/>
  <c r="E96" i="6"/>
  <c r="E112" i="6"/>
  <c r="E128" i="6"/>
  <c r="E33" i="6"/>
  <c r="E49" i="6"/>
  <c r="E65" i="6"/>
  <c r="E81" i="6"/>
  <c r="E97" i="6"/>
  <c r="E113" i="6"/>
  <c r="E129" i="6"/>
  <c r="E18" i="6"/>
  <c r="E34" i="6"/>
  <c r="E50" i="6"/>
  <c r="E66" i="6"/>
  <c r="E82" i="6"/>
  <c r="E98" i="6"/>
  <c r="E114" i="6"/>
  <c r="E130" i="6"/>
  <c r="E19" i="6"/>
  <c r="E35" i="6"/>
  <c r="E67" i="6"/>
  <c r="E83" i="6"/>
  <c r="E115" i="6"/>
  <c r="E131" i="6"/>
  <c r="E20" i="6"/>
  <c r="A963" i="6"/>
  <c r="A962" i="6"/>
  <c r="A961" i="6"/>
  <c r="F960" i="6"/>
  <c r="A960" i="6"/>
  <c r="A959" i="6"/>
  <c r="A958" i="6"/>
  <c r="A957" i="6"/>
  <c r="F205" i="6" l="1"/>
  <c r="F181" i="6"/>
  <c r="F175" i="6"/>
  <c r="F226" i="6"/>
  <c r="F202" i="6"/>
  <c r="F178" i="6"/>
  <c r="F193" i="6"/>
  <c r="F170" i="6"/>
  <c r="F216" i="6"/>
  <c r="F163" i="6"/>
  <c r="F148" i="6"/>
  <c r="F190" i="6"/>
  <c r="F186" i="6"/>
  <c r="F224" i="6"/>
  <c r="F203" i="6"/>
  <c r="F177" i="6"/>
  <c r="F145" i="6"/>
  <c r="F189" i="6"/>
  <c r="F164" i="6"/>
  <c r="F155" i="6"/>
  <c r="F151" i="6"/>
  <c r="F209" i="6"/>
  <c r="F168" i="6"/>
  <c r="F222" i="6"/>
  <c r="F192" i="6"/>
  <c r="F191" i="6"/>
  <c r="F179" i="6"/>
  <c r="F143" i="6"/>
  <c r="F180" i="6"/>
  <c r="F174" i="6"/>
  <c r="F160" i="6"/>
  <c r="F144" i="6"/>
  <c r="F165" i="6"/>
  <c r="F169" i="6"/>
  <c r="F146" i="6"/>
  <c r="F166" i="6"/>
  <c r="F221" i="6"/>
  <c r="F207" i="6"/>
  <c r="F142" i="6"/>
  <c r="F171" i="6"/>
  <c r="F147" i="6"/>
  <c r="F156" i="6"/>
  <c r="F200" i="6"/>
  <c r="F204" i="6"/>
  <c r="F187" i="6"/>
  <c r="F230" i="6"/>
  <c r="F182" i="6"/>
  <c r="F167" i="6"/>
  <c r="F218" i="6"/>
  <c r="F196" i="6"/>
  <c r="F220" i="6"/>
  <c r="F225" i="6"/>
  <c r="F213" i="6"/>
  <c r="F194" i="6"/>
  <c r="F212" i="6"/>
  <c r="F206" i="6"/>
  <c r="F211" i="6"/>
  <c r="F228" i="6"/>
  <c r="F184" i="6"/>
  <c r="F162" i="6"/>
  <c r="F229" i="6"/>
  <c r="F185" i="6"/>
  <c r="F231" i="6"/>
  <c r="F217" i="6"/>
  <c r="F210" i="6"/>
  <c r="F150" i="6"/>
  <c r="F199" i="6"/>
  <c r="F172" i="6"/>
  <c r="F223" i="6"/>
  <c r="F201" i="6"/>
  <c r="F176" i="6"/>
  <c r="F158" i="6"/>
  <c r="F215" i="6"/>
  <c r="F154" i="6"/>
  <c r="F173" i="6"/>
  <c r="F195" i="6"/>
  <c r="F188" i="6"/>
  <c r="F198" i="6"/>
  <c r="F157" i="6"/>
  <c r="F161" i="6"/>
  <c r="F183" i="6"/>
  <c r="F152" i="6"/>
  <c r="F214" i="6"/>
  <c r="F159" i="6"/>
  <c r="F227" i="6"/>
  <c r="F149" i="6"/>
  <c r="F197" i="6"/>
  <c r="F208" i="6"/>
  <c r="F153" i="6"/>
  <c r="F219" i="6"/>
  <c r="K236" i="7"/>
  <c r="J239" i="2"/>
  <c r="F957" i="6"/>
  <c r="M11" i="6"/>
  <c r="K239" i="7" l="1"/>
  <c r="I243" i="2"/>
  <c r="I243" i="13"/>
  <c r="M12" i="6"/>
  <c r="M13" i="6"/>
  <c r="M14" i="6"/>
  <c r="M15" i="6"/>
  <c r="M16" i="6"/>
  <c r="F954" i="6"/>
  <c r="B954" i="6"/>
  <c r="A954" i="6"/>
  <c r="B953" i="6"/>
  <c r="A953" i="6"/>
  <c r="B952" i="6"/>
  <c r="A952" i="6"/>
  <c r="B951" i="6"/>
  <c r="A951" i="6"/>
  <c r="F950" i="6"/>
  <c r="B950" i="6"/>
  <c r="A950" i="6"/>
  <c r="F949" i="6"/>
  <c r="B949" i="6"/>
  <c r="A949" i="6"/>
  <c r="F948" i="6"/>
  <c r="B948" i="6"/>
  <c r="A948" i="6"/>
  <c r="F947" i="6"/>
  <c r="B947" i="6"/>
  <c r="A947" i="6"/>
  <c r="F946" i="6"/>
  <c r="B946" i="6"/>
  <c r="A946" i="6"/>
  <c r="B945" i="6"/>
  <c r="A945" i="6"/>
  <c r="B944" i="6"/>
  <c r="A944" i="6"/>
  <c r="F943" i="6"/>
  <c r="B943" i="6"/>
  <c r="A943" i="6"/>
  <c r="F942" i="6"/>
  <c r="B942" i="6"/>
  <c r="A942" i="6"/>
  <c r="F941" i="6"/>
  <c r="B941" i="6"/>
  <c r="A941" i="6"/>
  <c r="B940" i="6"/>
  <c r="A940" i="6"/>
  <c r="B939" i="6"/>
  <c r="A939" i="6"/>
  <c r="B938" i="6"/>
  <c r="A938" i="6"/>
  <c r="F937" i="6"/>
  <c r="B937" i="6"/>
  <c r="A937" i="6"/>
  <c r="F936" i="6"/>
  <c r="B936" i="6"/>
  <c r="A936" i="6"/>
  <c r="F935" i="6"/>
  <c r="B935" i="6"/>
  <c r="A935" i="6"/>
  <c r="B934" i="6"/>
  <c r="A934" i="6"/>
  <c r="B933" i="6"/>
  <c r="A933" i="6"/>
  <c r="B932" i="6"/>
  <c r="A932" i="6"/>
  <c r="F931" i="6"/>
  <c r="B931" i="6"/>
  <c r="A931" i="6"/>
  <c r="F930" i="6"/>
  <c r="B930" i="6"/>
  <c r="A930" i="6"/>
  <c r="B929" i="6"/>
  <c r="A929" i="6"/>
  <c r="B928" i="6"/>
  <c r="A928" i="6"/>
  <c r="B927" i="6"/>
  <c r="A927" i="6"/>
  <c r="B926" i="6"/>
  <c r="A926" i="6"/>
  <c r="F925" i="6"/>
  <c r="B925" i="6"/>
  <c r="A925" i="6"/>
  <c r="B924" i="6"/>
  <c r="A924" i="6"/>
  <c r="F923" i="6"/>
  <c r="B923" i="6"/>
  <c r="A923" i="6"/>
  <c r="B922" i="6"/>
  <c r="A922" i="6"/>
  <c r="B921" i="6"/>
  <c r="A921" i="6"/>
  <c r="F920" i="6"/>
  <c r="B920" i="6"/>
  <c r="A920" i="6"/>
  <c r="B919" i="6"/>
  <c r="A919" i="6"/>
  <c r="F918" i="6"/>
  <c r="B918" i="6"/>
  <c r="A918" i="6"/>
  <c r="F917" i="6"/>
  <c r="B917" i="6"/>
  <c r="A917" i="6"/>
  <c r="B916" i="6"/>
  <c r="A916" i="6"/>
  <c r="B915" i="6"/>
  <c r="A915" i="6"/>
  <c r="B914" i="6"/>
  <c r="A914" i="6"/>
  <c r="F913" i="6"/>
  <c r="B913" i="6"/>
  <c r="A913" i="6"/>
  <c r="F912" i="6"/>
  <c r="B912" i="6"/>
  <c r="A912" i="6"/>
  <c r="F911" i="6"/>
  <c r="B911" i="6"/>
  <c r="A911" i="6"/>
  <c r="F910" i="6"/>
  <c r="B910" i="6"/>
  <c r="A910" i="6"/>
  <c r="B909" i="6"/>
  <c r="A909" i="6"/>
  <c r="B908" i="6"/>
  <c r="A908" i="6"/>
  <c r="B907" i="6"/>
  <c r="A907" i="6"/>
  <c r="F906" i="6"/>
  <c r="B906" i="6"/>
  <c r="A906" i="6"/>
  <c r="B905" i="6"/>
  <c r="A905" i="6"/>
  <c r="B904" i="6"/>
  <c r="A904" i="6"/>
  <c r="B903" i="6"/>
  <c r="A903" i="6"/>
  <c r="F902" i="6"/>
  <c r="B902" i="6"/>
  <c r="A902" i="6"/>
  <c r="F901" i="6"/>
  <c r="B901" i="6"/>
  <c r="A901" i="6"/>
  <c r="B900" i="6"/>
  <c r="A900" i="6"/>
  <c r="F899" i="6"/>
  <c r="B899" i="6"/>
  <c r="A899" i="6"/>
  <c r="B898" i="6"/>
  <c r="A898" i="6"/>
  <c r="B897" i="6"/>
  <c r="A897" i="6"/>
  <c r="B896" i="6"/>
  <c r="A896" i="6"/>
  <c r="B895" i="6"/>
  <c r="A895" i="6"/>
  <c r="F894" i="6"/>
  <c r="B894" i="6"/>
  <c r="A894" i="6"/>
  <c r="B893" i="6"/>
  <c r="A893" i="6"/>
  <c r="B892" i="6"/>
  <c r="A892" i="6"/>
  <c r="B891" i="6"/>
  <c r="A891" i="6"/>
  <c r="B890" i="6"/>
  <c r="A890" i="6"/>
  <c r="F889" i="6"/>
  <c r="B889" i="6"/>
  <c r="A889" i="6"/>
  <c r="B888" i="6"/>
  <c r="A888" i="6"/>
  <c r="F887" i="6"/>
  <c r="B887" i="6"/>
  <c r="A887" i="6"/>
  <c r="F886" i="6"/>
  <c r="B886" i="6"/>
  <c r="A886" i="6"/>
  <c r="B885" i="6"/>
  <c r="A885" i="6"/>
  <c r="B884" i="6"/>
  <c r="A884" i="6"/>
  <c r="B883" i="6"/>
  <c r="A883" i="6"/>
  <c r="F882" i="6"/>
  <c r="B882" i="6"/>
  <c r="A882" i="6"/>
  <c r="F881" i="6"/>
  <c r="B881" i="6"/>
  <c r="A881" i="6"/>
  <c r="B880" i="6"/>
  <c r="A880" i="6"/>
  <c r="B879" i="6"/>
  <c r="A879" i="6"/>
  <c r="B878" i="6"/>
  <c r="A878" i="6"/>
  <c r="F877" i="6"/>
  <c r="B877" i="6"/>
  <c r="A877" i="6"/>
  <c r="B876" i="6"/>
  <c r="A876" i="6"/>
  <c r="F875" i="6"/>
  <c r="B875" i="6"/>
  <c r="A875" i="6"/>
  <c r="B874" i="6"/>
  <c r="A874" i="6"/>
  <c r="B873" i="6"/>
  <c r="A873" i="6"/>
  <c r="F872" i="6"/>
  <c r="B872" i="6"/>
  <c r="A872" i="6"/>
  <c r="B871" i="6"/>
  <c r="A871" i="6"/>
  <c r="F870" i="6"/>
  <c r="B870" i="6"/>
  <c r="A870" i="6"/>
  <c r="B869" i="6"/>
  <c r="A869" i="6"/>
  <c r="B868" i="6"/>
  <c r="A868" i="6"/>
  <c r="F867" i="6"/>
  <c r="B867" i="6"/>
  <c r="A867" i="6"/>
  <c r="B866" i="6"/>
  <c r="A866" i="6"/>
  <c r="F865" i="6"/>
  <c r="B865" i="6"/>
  <c r="A865" i="6"/>
  <c r="F864" i="6"/>
  <c r="B864" i="6"/>
  <c r="A864" i="6"/>
  <c r="F863" i="6"/>
  <c r="B863" i="6"/>
  <c r="A863" i="6"/>
  <c r="F862" i="6"/>
  <c r="B862" i="6"/>
  <c r="A862" i="6"/>
  <c r="B861" i="6"/>
  <c r="A861" i="6"/>
  <c r="F860" i="6"/>
  <c r="B860" i="6"/>
  <c r="A860" i="6"/>
  <c r="B859" i="6"/>
  <c r="A859" i="6"/>
  <c r="F858" i="6"/>
  <c r="B858" i="6"/>
  <c r="A858" i="6"/>
  <c r="B857" i="6"/>
  <c r="A857" i="6"/>
  <c r="B856" i="6"/>
  <c r="A856" i="6"/>
  <c r="B855" i="6"/>
  <c r="A855" i="6"/>
  <c r="B854" i="6"/>
  <c r="A854" i="6"/>
  <c r="F853" i="6"/>
  <c r="B853" i="6"/>
  <c r="A853" i="6"/>
  <c r="B852" i="6"/>
  <c r="A852" i="6"/>
  <c r="F851" i="6"/>
  <c r="B851" i="6"/>
  <c r="A851" i="6"/>
  <c r="B850" i="6"/>
  <c r="A850" i="6"/>
  <c r="B849" i="6"/>
  <c r="A849" i="6"/>
  <c r="B848" i="6"/>
  <c r="A848" i="6"/>
  <c r="B847" i="6"/>
  <c r="A847" i="6"/>
  <c r="F846" i="6"/>
  <c r="B846" i="6"/>
  <c r="A846" i="6"/>
  <c r="B845" i="6"/>
  <c r="A845" i="6"/>
  <c r="B844" i="6"/>
  <c r="A844" i="6"/>
  <c r="B843" i="6"/>
  <c r="A843" i="6"/>
  <c r="F842" i="6"/>
  <c r="B842" i="6"/>
  <c r="A842" i="6"/>
  <c r="F841" i="6"/>
  <c r="B841" i="6"/>
  <c r="A841" i="6"/>
  <c r="F840" i="6"/>
  <c r="B840" i="6"/>
  <c r="A840" i="6"/>
  <c r="F839" i="6"/>
  <c r="B839" i="6"/>
  <c r="A839" i="6"/>
  <c r="F838" i="6"/>
  <c r="B838" i="6"/>
  <c r="A838" i="6"/>
  <c r="B837" i="6"/>
  <c r="A837" i="6"/>
  <c r="F836" i="6"/>
  <c r="B836" i="6"/>
  <c r="A836" i="6"/>
  <c r="B835" i="6"/>
  <c r="A835" i="6"/>
  <c r="F834" i="6"/>
  <c r="B834" i="6"/>
  <c r="A834" i="6"/>
  <c r="F833" i="6"/>
  <c r="B833" i="6"/>
  <c r="A833" i="6"/>
  <c r="B832" i="6"/>
  <c r="A832" i="6"/>
  <c r="F831" i="6"/>
  <c r="B831" i="6"/>
  <c r="A831" i="6"/>
  <c r="B830" i="6"/>
  <c r="A830" i="6"/>
  <c r="F829" i="6"/>
  <c r="B829" i="6"/>
  <c r="A829" i="6"/>
  <c r="F828" i="6"/>
  <c r="B828" i="6"/>
  <c r="A828" i="6"/>
  <c r="F827" i="6"/>
  <c r="B827" i="6"/>
  <c r="A827" i="6"/>
  <c r="B826" i="6"/>
  <c r="A826" i="6"/>
  <c r="B825" i="6"/>
  <c r="A825" i="6"/>
  <c r="B824" i="6"/>
  <c r="A824" i="6"/>
  <c r="F823" i="6"/>
  <c r="B823" i="6"/>
  <c r="A823" i="6"/>
  <c r="F822" i="6"/>
  <c r="B822" i="6"/>
  <c r="A822" i="6"/>
  <c r="B821" i="6"/>
  <c r="A821" i="6"/>
  <c r="B820" i="6"/>
  <c r="A820" i="6"/>
  <c r="B819" i="6"/>
  <c r="A819" i="6"/>
  <c r="B818" i="6"/>
  <c r="A818" i="6"/>
  <c r="F817" i="6"/>
  <c r="B817" i="6"/>
  <c r="A817" i="6"/>
  <c r="B816" i="6"/>
  <c r="A816" i="6"/>
  <c r="F815" i="6"/>
  <c r="B815" i="6"/>
  <c r="A815" i="6"/>
  <c r="B814" i="6"/>
  <c r="A814" i="6"/>
  <c r="B813" i="6"/>
  <c r="A813" i="6"/>
  <c r="B812" i="6"/>
  <c r="A812" i="6"/>
  <c r="F811" i="6"/>
  <c r="B811" i="6"/>
  <c r="A811" i="6"/>
  <c r="F810" i="6"/>
  <c r="B810" i="6"/>
  <c r="A810" i="6"/>
  <c r="F809" i="6"/>
  <c r="B809" i="6"/>
  <c r="A809" i="6"/>
  <c r="B808" i="6"/>
  <c r="A808" i="6"/>
  <c r="B807" i="6"/>
  <c r="A807" i="6"/>
  <c r="B806" i="6"/>
  <c r="A806" i="6"/>
  <c r="F805" i="6"/>
  <c r="B805" i="6"/>
  <c r="A805" i="6"/>
  <c r="B804" i="6"/>
  <c r="A804" i="6"/>
  <c r="F803" i="6"/>
  <c r="B803" i="6"/>
  <c r="A803" i="6"/>
  <c r="B802" i="6"/>
  <c r="A802" i="6"/>
  <c r="B801" i="6"/>
  <c r="A801" i="6"/>
  <c r="B800" i="6"/>
  <c r="A800" i="6"/>
  <c r="B799" i="6"/>
  <c r="A799" i="6"/>
  <c r="F798" i="6"/>
  <c r="B798" i="6"/>
  <c r="A798" i="6"/>
  <c r="F797" i="6"/>
  <c r="B797" i="6"/>
  <c r="A797" i="6"/>
  <c r="B796" i="6"/>
  <c r="A796" i="6"/>
  <c r="F795" i="6"/>
  <c r="B795" i="6"/>
  <c r="A795" i="6"/>
  <c r="B794" i="6"/>
  <c r="A794" i="6"/>
  <c r="F793" i="6"/>
  <c r="B793" i="6"/>
  <c r="A793" i="6"/>
  <c r="B792" i="6"/>
  <c r="A792" i="6"/>
  <c r="F791" i="6"/>
  <c r="B791" i="6"/>
  <c r="A791" i="6"/>
  <c r="F790" i="6"/>
  <c r="B790" i="6"/>
  <c r="A790" i="6"/>
  <c r="B789" i="6"/>
  <c r="A789" i="6"/>
  <c r="F788" i="6"/>
  <c r="B788" i="6"/>
  <c r="A788" i="6"/>
  <c r="B787" i="6"/>
  <c r="A787" i="6"/>
  <c r="F786" i="6"/>
  <c r="B786" i="6"/>
  <c r="A786" i="6"/>
  <c r="F785" i="6"/>
  <c r="B785" i="6"/>
  <c r="A785" i="6"/>
  <c r="B784" i="6"/>
  <c r="A784" i="6"/>
  <c r="B783" i="6"/>
  <c r="A783" i="6"/>
  <c r="B782" i="6"/>
  <c r="A782" i="6"/>
  <c r="F781" i="6"/>
  <c r="B781" i="6"/>
  <c r="A781" i="6"/>
  <c r="B780" i="6"/>
  <c r="A780" i="6"/>
  <c r="F779" i="6"/>
  <c r="B779" i="6"/>
  <c r="A779" i="6"/>
  <c r="B778" i="6"/>
  <c r="A778" i="6"/>
  <c r="B777" i="6"/>
  <c r="A777" i="6"/>
  <c r="B776" i="6"/>
  <c r="A776" i="6"/>
  <c r="B775" i="6"/>
  <c r="A775" i="6"/>
  <c r="F774" i="6"/>
  <c r="B774" i="6"/>
  <c r="A774" i="6"/>
  <c r="F773" i="6"/>
  <c r="B773" i="6"/>
  <c r="A773" i="6"/>
  <c r="B772" i="6"/>
  <c r="A772" i="6"/>
  <c r="B771" i="6"/>
  <c r="A771" i="6"/>
  <c r="B770" i="6"/>
  <c r="A770" i="6"/>
  <c r="F769" i="6"/>
  <c r="B769" i="6"/>
  <c r="A769" i="6"/>
  <c r="B768" i="6"/>
  <c r="A768" i="6"/>
  <c r="F767" i="6"/>
  <c r="B767" i="6"/>
  <c r="A767" i="6"/>
  <c r="B766" i="6"/>
  <c r="A766" i="6"/>
  <c r="B765" i="6"/>
  <c r="A765" i="6"/>
  <c r="F764" i="6"/>
  <c r="B764" i="6"/>
  <c r="A764" i="6"/>
  <c r="B763" i="6"/>
  <c r="A763" i="6"/>
  <c r="F762" i="6"/>
  <c r="B762" i="6"/>
  <c r="A762" i="6"/>
  <c r="B761" i="6"/>
  <c r="A761" i="6"/>
  <c r="B760" i="6"/>
  <c r="A760" i="6"/>
  <c r="B759" i="6"/>
  <c r="A759" i="6"/>
  <c r="F758" i="6"/>
  <c r="B758" i="6"/>
  <c r="A758" i="6"/>
  <c r="F757" i="6"/>
  <c r="B757" i="6"/>
  <c r="A757" i="6"/>
  <c r="F756" i="6"/>
  <c r="B756" i="6"/>
  <c r="A756" i="6"/>
  <c r="F755" i="6"/>
  <c r="B755" i="6"/>
  <c r="A755" i="6"/>
  <c r="F754" i="6"/>
  <c r="B754" i="6"/>
  <c r="A754" i="6"/>
  <c r="B753" i="6"/>
  <c r="A753" i="6"/>
  <c r="F752" i="6"/>
  <c r="B752" i="6"/>
  <c r="A752" i="6"/>
  <c r="F751" i="6"/>
  <c r="B751" i="6"/>
  <c r="A751" i="6"/>
  <c r="F750" i="6"/>
  <c r="B750" i="6"/>
  <c r="A750" i="6"/>
  <c r="F749" i="6"/>
  <c r="B749" i="6"/>
  <c r="A749" i="6"/>
  <c r="B748" i="6"/>
  <c r="A748" i="6"/>
  <c r="F747" i="6"/>
  <c r="B747" i="6"/>
  <c r="A747" i="6"/>
  <c r="F746" i="6"/>
  <c r="B746" i="6"/>
  <c r="A746" i="6"/>
  <c r="F745" i="6"/>
  <c r="B745" i="6"/>
  <c r="A745" i="6"/>
  <c r="F744" i="6"/>
  <c r="B744" i="6"/>
  <c r="A744" i="6"/>
  <c r="F743" i="6"/>
  <c r="B743" i="6"/>
  <c r="A743" i="6"/>
  <c r="F742" i="6"/>
  <c r="B742" i="6"/>
  <c r="A742" i="6"/>
  <c r="B741" i="6"/>
  <c r="A741" i="6"/>
  <c r="F740" i="6"/>
  <c r="B740" i="6"/>
  <c r="A740" i="6"/>
  <c r="B739" i="6"/>
  <c r="A739" i="6"/>
  <c r="F738" i="6"/>
  <c r="B738" i="6"/>
  <c r="A738" i="6"/>
  <c r="B737" i="6"/>
  <c r="A737" i="6"/>
  <c r="B736" i="6"/>
  <c r="A736" i="6"/>
  <c r="B735" i="6"/>
  <c r="A735" i="6"/>
  <c r="F734" i="6"/>
  <c r="B734" i="6"/>
  <c r="A734" i="6"/>
  <c r="F733" i="6"/>
  <c r="B733" i="6"/>
  <c r="A733" i="6"/>
  <c r="F732" i="6"/>
  <c r="B732" i="6"/>
  <c r="A732" i="6"/>
  <c r="F731" i="6"/>
  <c r="B731" i="6"/>
  <c r="A731" i="6"/>
  <c r="F730" i="6"/>
  <c r="B730" i="6"/>
  <c r="A730" i="6"/>
  <c r="B729" i="6"/>
  <c r="A729" i="6"/>
  <c r="B728" i="6"/>
  <c r="A728" i="6"/>
  <c r="B727" i="6"/>
  <c r="A727" i="6"/>
  <c r="F726" i="6"/>
  <c r="B726" i="6"/>
  <c r="A726" i="6"/>
  <c r="F725" i="6"/>
  <c r="B725" i="6"/>
  <c r="A725" i="6"/>
  <c r="B724" i="6"/>
  <c r="A724" i="6"/>
  <c r="B723" i="6"/>
  <c r="A723" i="6"/>
  <c r="B722" i="6"/>
  <c r="A722" i="6"/>
  <c r="F721" i="6"/>
  <c r="B721" i="6"/>
  <c r="A721" i="6"/>
  <c r="B720" i="6"/>
  <c r="A720" i="6"/>
  <c r="F719" i="6"/>
  <c r="B719" i="6"/>
  <c r="A719" i="6"/>
  <c r="F718" i="6"/>
  <c r="B718" i="6"/>
  <c r="A718" i="6"/>
  <c r="B717" i="6"/>
  <c r="A717" i="6"/>
  <c r="F716" i="6"/>
  <c r="B716" i="6"/>
  <c r="A716" i="6"/>
  <c r="B715" i="6"/>
  <c r="A715" i="6"/>
  <c r="F714" i="6"/>
  <c r="B714" i="6"/>
  <c r="A714" i="6"/>
  <c r="B713" i="6"/>
  <c r="A713" i="6"/>
  <c r="F712" i="6"/>
  <c r="B712" i="6"/>
  <c r="A712" i="6"/>
  <c r="B711" i="6"/>
  <c r="A711" i="6"/>
  <c r="B710" i="6"/>
  <c r="A710" i="6"/>
  <c r="B709" i="6"/>
  <c r="A709" i="6"/>
  <c r="F708" i="6"/>
  <c r="B708" i="6"/>
  <c r="A708" i="6"/>
  <c r="F707" i="6"/>
  <c r="B707" i="6"/>
  <c r="A707" i="6"/>
  <c r="F706" i="6"/>
  <c r="B706" i="6"/>
  <c r="A706" i="6"/>
  <c r="F705" i="6"/>
  <c r="B705" i="6"/>
  <c r="A705" i="6"/>
  <c r="B704" i="6"/>
  <c r="A704" i="6"/>
  <c r="B703" i="6"/>
  <c r="A703" i="6"/>
  <c r="F702" i="6"/>
  <c r="B702" i="6"/>
  <c r="A702" i="6"/>
  <c r="F701" i="6"/>
  <c r="B701" i="6"/>
  <c r="A701" i="6"/>
  <c r="F700" i="6"/>
  <c r="B700" i="6"/>
  <c r="A700" i="6"/>
  <c r="F699" i="6"/>
  <c r="B699" i="6"/>
  <c r="A699" i="6"/>
  <c r="F698" i="6"/>
  <c r="B698" i="6"/>
  <c r="A698" i="6"/>
  <c r="F697" i="6"/>
  <c r="B697" i="6"/>
  <c r="A697" i="6"/>
  <c r="F696" i="6"/>
  <c r="B696" i="6"/>
  <c r="A696" i="6"/>
  <c r="F695" i="6"/>
  <c r="B695" i="6"/>
  <c r="A695" i="6"/>
  <c r="B694" i="6"/>
  <c r="A694" i="6"/>
  <c r="B693" i="6"/>
  <c r="A693" i="6"/>
  <c r="B692" i="6"/>
  <c r="A692" i="6"/>
  <c r="B691" i="6"/>
  <c r="A691" i="6"/>
  <c r="F690" i="6"/>
  <c r="B690" i="6"/>
  <c r="A690" i="6"/>
  <c r="B689" i="6"/>
  <c r="A689" i="6"/>
  <c r="B688" i="6"/>
  <c r="A688" i="6"/>
  <c r="B687" i="6"/>
  <c r="A687" i="6"/>
  <c r="B686" i="6"/>
  <c r="A686" i="6"/>
  <c r="B685" i="6"/>
  <c r="A685" i="6"/>
  <c r="B684" i="6"/>
  <c r="A684" i="6"/>
  <c r="F683" i="6"/>
  <c r="B683" i="6"/>
  <c r="A683" i="6"/>
  <c r="B682" i="6"/>
  <c r="A682" i="6"/>
  <c r="B681" i="6"/>
  <c r="A681" i="6"/>
  <c r="B680" i="6"/>
  <c r="A680" i="6"/>
  <c r="F679" i="6"/>
  <c r="B679" i="6"/>
  <c r="A679" i="6"/>
  <c r="B678" i="6"/>
  <c r="A678" i="6"/>
  <c r="F677" i="6"/>
  <c r="B677" i="6"/>
  <c r="A677" i="6"/>
  <c r="B676" i="6"/>
  <c r="A676" i="6"/>
  <c r="F675" i="6"/>
  <c r="B675" i="6"/>
  <c r="A675" i="6"/>
  <c r="B674" i="6"/>
  <c r="A674" i="6"/>
  <c r="F673" i="6"/>
  <c r="B673" i="6"/>
  <c r="A673" i="6"/>
  <c r="B672" i="6"/>
  <c r="A672" i="6"/>
  <c r="F671" i="6"/>
  <c r="B671" i="6"/>
  <c r="A671" i="6"/>
  <c r="F670" i="6"/>
  <c r="B670" i="6"/>
  <c r="A670" i="6"/>
  <c r="B669" i="6"/>
  <c r="A669" i="6"/>
  <c r="B668" i="6"/>
  <c r="A668" i="6"/>
  <c r="B667" i="6"/>
  <c r="A667" i="6"/>
  <c r="F666" i="6"/>
  <c r="B666" i="6"/>
  <c r="A666" i="6"/>
  <c r="B665" i="6"/>
  <c r="A665" i="6"/>
  <c r="F664" i="6"/>
  <c r="B664" i="6"/>
  <c r="A664" i="6"/>
  <c r="B663" i="6"/>
  <c r="A663" i="6"/>
  <c r="B662" i="6"/>
  <c r="A662" i="6"/>
  <c r="B661" i="6"/>
  <c r="A661" i="6"/>
  <c r="F660" i="6"/>
  <c r="B660" i="6"/>
  <c r="A660" i="6"/>
  <c r="F659" i="6"/>
  <c r="B659" i="6"/>
  <c r="A659" i="6"/>
  <c r="F658" i="6"/>
  <c r="B658" i="6"/>
  <c r="A658" i="6"/>
  <c r="F657" i="6"/>
  <c r="B657" i="6"/>
  <c r="A657" i="6"/>
  <c r="F656" i="6"/>
  <c r="B656" i="6"/>
  <c r="A656" i="6"/>
  <c r="B655" i="6"/>
  <c r="A655" i="6"/>
  <c r="F654" i="6"/>
  <c r="B654" i="6"/>
  <c r="A654" i="6"/>
  <c r="F653" i="6"/>
  <c r="B653" i="6"/>
  <c r="A653" i="6"/>
  <c r="F652" i="6"/>
  <c r="B652" i="6"/>
  <c r="A652" i="6"/>
  <c r="F651" i="6"/>
  <c r="B651" i="6"/>
  <c r="A651" i="6"/>
  <c r="F650" i="6"/>
  <c r="B650" i="6"/>
  <c r="A650" i="6"/>
  <c r="B649" i="6"/>
  <c r="A649" i="6"/>
  <c r="F648" i="6"/>
  <c r="B648" i="6"/>
  <c r="A648" i="6"/>
  <c r="F647" i="6"/>
  <c r="B647" i="6"/>
  <c r="A647" i="6"/>
  <c r="B646" i="6"/>
  <c r="A646" i="6"/>
  <c r="B645" i="6"/>
  <c r="A645" i="6"/>
  <c r="B644" i="6"/>
  <c r="A644" i="6"/>
  <c r="F643" i="6"/>
  <c r="B643" i="6"/>
  <c r="A643" i="6"/>
  <c r="F642" i="6"/>
  <c r="B642" i="6"/>
  <c r="A642" i="6"/>
  <c r="B641" i="6"/>
  <c r="A641" i="6"/>
  <c r="B640" i="6"/>
  <c r="A640" i="6"/>
  <c r="B639" i="6"/>
  <c r="A639" i="6"/>
  <c r="B638" i="6"/>
  <c r="A638" i="6"/>
  <c r="B637" i="6"/>
  <c r="A637" i="6"/>
  <c r="B636" i="6"/>
  <c r="A636" i="6"/>
  <c r="F635" i="6"/>
  <c r="B635" i="6"/>
  <c r="A635" i="6"/>
  <c r="B634" i="6"/>
  <c r="A634" i="6"/>
  <c r="B633" i="6"/>
  <c r="A633" i="6"/>
  <c r="B632" i="6"/>
  <c r="A632" i="6"/>
  <c r="F631" i="6"/>
  <c r="B631" i="6"/>
  <c r="A631" i="6"/>
  <c r="B630" i="6"/>
  <c r="A630" i="6"/>
  <c r="F629" i="6"/>
  <c r="B629" i="6"/>
  <c r="A629" i="6"/>
  <c r="B628" i="6"/>
  <c r="A628" i="6"/>
  <c r="F627" i="6"/>
  <c r="B627" i="6"/>
  <c r="A627" i="6"/>
  <c r="F626" i="6"/>
  <c r="B626" i="6"/>
  <c r="A626" i="6"/>
  <c r="F625" i="6"/>
  <c r="B625" i="6"/>
  <c r="A625" i="6"/>
  <c r="F624" i="6"/>
  <c r="B624" i="6"/>
  <c r="A624" i="6"/>
  <c r="B623" i="6"/>
  <c r="A623" i="6"/>
  <c r="F622" i="6"/>
  <c r="B622" i="6"/>
  <c r="A622" i="6"/>
  <c r="B621" i="6"/>
  <c r="A621" i="6"/>
  <c r="F620" i="6"/>
  <c r="B620" i="6"/>
  <c r="A620" i="6"/>
  <c r="F619" i="6"/>
  <c r="B619" i="6"/>
  <c r="A619" i="6"/>
  <c r="F618" i="6"/>
  <c r="B618" i="6"/>
  <c r="A618" i="6"/>
  <c r="F617" i="6"/>
  <c r="B617" i="6"/>
  <c r="A617" i="6"/>
  <c r="B616" i="6"/>
  <c r="A616" i="6"/>
  <c r="F615" i="6"/>
  <c r="B615" i="6"/>
  <c r="A615" i="6"/>
  <c r="F614" i="6"/>
  <c r="B614" i="6"/>
  <c r="A614" i="6"/>
  <c r="F613" i="6"/>
  <c r="B613" i="6"/>
  <c r="A613" i="6"/>
  <c r="F612" i="6"/>
  <c r="B612" i="6"/>
  <c r="A612" i="6"/>
  <c r="B611" i="6"/>
  <c r="A611" i="6"/>
  <c r="B610" i="6"/>
  <c r="A610" i="6"/>
  <c r="B609" i="6"/>
  <c r="A609" i="6"/>
  <c r="B608" i="6"/>
  <c r="A608" i="6"/>
  <c r="F607" i="6"/>
  <c r="B607" i="6"/>
  <c r="A607" i="6"/>
  <c r="F606" i="6"/>
  <c r="B606" i="6"/>
  <c r="A606" i="6"/>
  <c r="F605" i="6"/>
  <c r="B605" i="6"/>
  <c r="A605" i="6"/>
  <c r="B604" i="6"/>
  <c r="A604" i="6"/>
  <c r="F603" i="6"/>
  <c r="B603" i="6"/>
  <c r="A603" i="6"/>
  <c r="B602" i="6"/>
  <c r="A602" i="6"/>
  <c r="F601" i="6"/>
  <c r="B601" i="6"/>
  <c r="A601" i="6"/>
  <c r="B600" i="6"/>
  <c r="A600" i="6"/>
  <c r="B599" i="6"/>
  <c r="A599" i="6"/>
  <c r="B598" i="6"/>
  <c r="A598" i="6"/>
  <c r="B597" i="6"/>
  <c r="A597" i="6"/>
  <c r="F596" i="6"/>
  <c r="B596" i="6"/>
  <c r="A596" i="6"/>
  <c r="B595" i="6"/>
  <c r="A595" i="6"/>
  <c r="B594" i="6"/>
  <c r="A594" i="6"/>
  <c r="F593" i="6"/>
  <c r="B593" i="6"/>
  <c r="A593" i="6"/>
  <c r="F592" i="6"/>
  <c r="B592" i="6"/>
  <c r="A592" i="6"/>
  <c r="B591" i="6"/>
  <c r="A591" i="6"/>
  <c r="B590" i="6"/>
  <c r="A590" i="6"/>
  <c r="B589" i="6"/>
  <c r="A589" i="6"/>
  <c r="B588" i="6"/>
  <c r="A588" i="6"/>
  <c r="F587" i="6"/>
  <c r="B587" i="6"/>
  <c r="A587" i="6"/>
  <c r="F586" i="6"/>
  <c r="B586" i="6"/>
  <c r="A586" i="6"/>
  <c r="B585" i="6"/>
  <c r="A585" i="6"/>
  <c r="F584" i="6"/>
  <c r="B584" i="6"/>
  <c r="A584" i="6"/>
  <c r="F583" i="6"/>
  <c r="B583" i="6"/>
  <c r="A583" i="6"/>
  <c r="F582" i="6"/>
  <c r="B582" i="6"/>
  <c r="A582" i="6"/>
  <c r="F581" i="6"/>
  <c r="B581" i="6"/>
  <c r="A581" i="6"/>
  <c r="B580" i="6"/>
  <c r="A580" i="6"/>
  <c r="F579" i="6"/>
  <c r="B579" i="6"/>
  <c r="A579" i="6"/>
  <c r="B578" i="6"/>
  <c r="A578" i="6"/>
  <c r="F577" i="6"/>
  <c r="B577" i="6"/>
  <c r="A577" i="6"/>
  <c r="B576" i="6"/>
  <c r="A576" i="6"/>
  <c r="F575" i="6"/>
  <c r="B575" i="6"/>
  <c r="A575" i="6"/>
  <c r="F574" i="6"/>
  <c r="B574" i="6"/>
  <c r="A574" i="6"/>
  <c r="F573" i="6"/>
  <c r="B573" i="6"/>
  <c r="A573" i="6"/>
  <c r="F572" i="6"/>
  <c r="B572" i="6"/>
  <c r="A572" i="6"/>
  <c r="B571" i="6"/>
  <c r="A571" i="6"/>
  <c r="F570" i="6"/>
  <c r="B570" i="6"/>
  <c r="A570" i="6"/>
  <c r="B569" i="6"/>
  <c r="A569" i="6"/>
  <c r="F568" i="6"/>
  <c r="B568" i="6"/>
  <c r="A568" i="6"/>
  <c r="B567" i="6"/>
  <c r="A567" i="6"/>
  <c r="F566" i="6"/>
  <c r="B566" i="6"/>
  <c r="A566" i="6"/>
  <c r="B565" i="6"/>
  <c r="A565" i="6"/>
  <c r="F564" i="6"/>
  <c r="B564" i="6"/>
  <c r="A564" i="6"/>
  <c r="B563" i="6"/>
  <c r="A563" i="6"/>
  <c r="B562" i="6"/>
  <c r="A562" i="6"/>
  <c r="B561" i="6"/>
  <c r="A561" i="6"/>
  <c r="F560" i="6"/>
  <c r="B560" i="6"/>
  <c r="A560" i="6"/>
  <c r="F559" i="6"/>
  <c r="B559" i="6"/>
  <c r="A559" i="6"/>
  <c r="F558" i="6"/>
  <c r="B558" i="6"/>
  <c r="A558" i="6"/>
  <c r="B557" i="6"/>
  <c r="A557" i="6"/>
  <c r="F556" i="6"/>
  <c r="B556" i="6"/>
  <c r="A556" i="6"/>
  <c r="F555" i="6"/>
  <c r="B555" i="6"/>
  <c r="A555" i="6"/>
  <c r="F554" i="6"/>
  <c r="B554" i="6"/>
  <c r="A554" i="6"/>
  <c r="F553" i="6"/>
  <c r="B553" i="6"/>
  <c r="A553" i="6"/>
  <c r="F552" i="6"/>
  <c r="B552" i="6"/>
  <c r="A552" i="6"/>
  <c r="F551" i="6"/>
  <c r="B551" i="6"/>
  <c r="A551" i="6"/>
  <c r="B550" i="6"/>
  <c r="A550" i="6"/>
  <c r="F549" i="6"/>
  <c r="B549" i="6"/>
  <c r="A549" i="6"/>
  <c r="F548" i="6"/>
  <c r="B548" i="6"/>
  <c r="A548" i="6"/>
  <c r="F547" i="6"/>
  <c r="B547" i="6"/>
  <c r="A547" i="6"/>
  <c r="F546" i="6"/>
  <c r="B546" i="6"/>
  <c r="A546" i="6"/>
  <c r="B545" i="6"/>
  <c r="A545" i="6"/>
  <c r="F544" i="6"/>
  <c r="B544" i="6"/>
  <c r="A544" i="6"/>
  <c r="B543" i="6"/>
  <c r="A543" i="6"/>
  <c r="F542" i="6"/>
  <c r="B542" i="6"/>
  <c r="A542" i="6"/>
  <c r="B541" i="6"/>
  <c r="A541" i="6"/>
  <c r="F540" i="6"/>
  <c r="B540" i="6"/>
  <c r="A540" i="6"/>
  <c r="B539" i="6"/>
  <c r="A539" i="6"/>
  <c r="B538" i="6"/>
  <c r="A538" i="6"/>
  <c r="F537" i="6"/>
  <c r="B537" i="6"/>
  <c r="A537" i="6"/>
  <c r="F536" i="6"/>
  <c r="B536" i="6"/>
  <c r="A536" i="6"/>
  <c r="B535" i="6"/>
  <c r="A535" i="6"/>
  <c r="F534" i="6"/>
  <c r="B534" i="6"/>
  <c r="A534" i="6"/>
  <c r="B533" i="6"/>
  <c r="A533" i="6"/>
  <c r="F532" i="6"/>
  <c r="B532" i="6"/>
  <c r="A532" i="6"/>
  <c r="B531" i="6"/>
  <c r="A531" i="6"/>
  <c r="F530" i="6"/>
  <c r="B530" i="6"/>
  <c r="A530" i="6"/>
  <c r="B529" i="6"/>
  <c r="A529" i="6"/>
  <c r="F528" i="6"/>
  <c r="B528" i="6"/>
  <c r="A528" i="6"/>
  <c r="B527" i="6"/>
  <c r="A527" i="6"/>
  <c r="B526" i="6"/>
  <c r="A526" i="6"/>
  <c r="F525" i="6"/>
  <c r="B525" i="6"/>
  <c r="A525" i="6"/>
  <c r="B524" i="6"/>
  <c r="A524" i="6"/>
  <c r="B523" i="6"/>
  <c r="A523" i="6"/>
  <c r="B522" i="6"/>
  <c r="A522" i="6"/>
  <c r="F521" i="6"/>
  <c r="B521" i="6"/>
  <c r="A521" i="6"/>
  <c r="B520" i="6"/>
  <c r="A520" i="6"/>
  <c r="B519" i="6"/>
  <c r="A519" i="6"/>
  <c r="F518" i="6"/>
  <c r="B518" i="6"/>
  <c r="A518" i="6"/>
  <c r="B517" i="6"/>
  <c r="A517" i="6"/>
  <c r="F516" i="6"/>
  <c r="B516" i="6"/>
  <c r="A516" i="6"/>
  <c r="B515" i="6"/>
  <c r="A515" i="6"/>
  <c r="F514" i="6"/>
  <c r="B514" i="6"/>
  <c r="A514" i="6"/>
  <c r="B513" i="6"/>
  <c r="A513" i="6"/>
  <c r="B512" i="6"/>
  <c r="A512" i="6"/>
  <c r="B511" i="6"/>
  <c r="A511" i="6"/>
  <c r="B510" i="6"/>
  <c r="A510" i="6"/>
  <c r="B509" i="6"/>
  <c r="A509" i="6"/>
  <c r="B508" i="6"/>
  <c r="A508" i="6"/>
  <c r="F507" i="6"/>
  <c r="B507" i="6"/>
  <c r="A507" i="6"/>
  <c r="B506" i="6"/>
  <c r="A506" i="6"/>
  <c r="B505" i="6"/>
  <c r="A505" i="6"/>
  <c r="F504" i="6"/>
  <c r="B504" i="6"/>
  <c r="A504" i="6"/>
  <c r="B503" i="6"/>
  <c r="A503" i="6"/>
  <c r="B502" i="6"/>
  <c r="A502" i="6"/>
  <c r="F501" i="6"/>
  <c r="B501" i="6"/>
  <c r="A501" i="6"/>
  <c r="F500" i="6"/>
  <c r="B500" i="6"/>
  <c r="A500" i="6"/>
  <c r="F499" i="6"/>
  <c r="B499" i="6"/>
  <c r="A499" i="6"/>
  <c r="F498" i="6"/>
  <c r="B498" i="6"/>
  <c r="A498" i="6"/>
  <c r="B497" i="6"/>
  <c r="A497" i="6"/>
  <c r="B496" i="6"/>
  <c r="A496" i="6"/>
  <c r="F495" i="6"/>
  <c r="B495" i="6"/>
  <c r="A495" i="6"/>
  <c r="B494" i="6"/>
  <c r="A494" i="6"/>
  <c r="F493" i="6"/>
  <c r="B493" i="6"/>
  <c r="A493" i="6"/>
  <c r="F492" i="6"/>
  <c r="B492" i="6"/>
  <c r="A492" i="6"/>
  <c r="F491" i="6"/>
  <c r="B491" i="6"/>
  <c r="A491" i="6"/>
  <c r="F490" i="6"/>
  <c r="B490" i="6"/>
  <c r="A490" i="6"/>
  <c r="B489" i="6"/>
  <c r="A489" i="6"/>
  <c r="F488" i="6"/>
  <c r="B488" i="6"/>
  <c r="A488" i="6"/>
  <c r="F487" i="6"/>
  <c r="B487" i="6"/>
  <c r="A487" i="6"/>
  <c r="F486" i="6"/>
  <c r="B486" i="6"/>
  <c r="A486" i="6"/>
  <c r="F485" i="6"/>
  <c r="B485" i="6"/>
  <c r="A485" i="6"/>
  <c r="F484" i="6"/>
  <c r="B484" i="6"/>
  <c r="A484" i="6"/>
  <c r="F483" i="6"/>
  <c r="B483" i="6"/>
  <c r="A483" i="6"/>
  <c r="B482" i="6"/>
  <c r="A482" i="6"/>
  <c r="F481" i="6"/>
  <c r="B481" i="6"/>
  <c r="A481" i="6"/>
  <c r="B480" i="6"/>
  <c r="A480" i="6"/>
  <c r="F479" i="6"/>
  <c r="B479" i="6"/>
  <c r="A479" i="6"/>
  <c r="B478" i="6"/>
  <c r="A478" i="6"/>
  <c r="B477" i="6"/>
  <c r="A477" i="6"/>
  <c r="B476" i="6"/>
  <c r="A476" i="6"/>
  <c r="F475" i="6"/>
  <c r="B475" i="6"/>
  <c r="A475" i="6"/>
  <c r="F474" i="6"/>
  <c r="B474" i="6"/>
  <c r="A474" i="6"/>
  <c r="F473" i="6"/>
  <c r="B473" i="6"/>
  <c r="A473" i="6"/>
  <c r="F472" i="6"/>
  <c r="B472" i="6"/>
  <c r="A472" i="6"/>
  <c r="B471" i="6"/>
  <c r="A471" i="6"/>
  <c r="B470" i="6"/>
  <c r="A470" i="6"/>
  <c r="B469" i="6"/>
  <c r="A469" i="6"/>
  <c r="F468" i="6"/>
  <c r="B468" i="6"/>
  <c r="A468" i="6"/>
  <c r="F467" i="6"/>
  <c r="B467" i="6"/>
  <c r="A467" i="6"/>
  <c r="B466" i="6"/>
  <c r="A466" i="6"/>
  <c r="B465" i="6"/>
  <c r="A465" i="6"/>
  <c r="F464" i="6"/>
  <c r="B464" i="6"/>
  <c r="A464" i="6"/>
  <c r="B463" i="6"/>
  <c r="A463" i="6"/>
  <c r="F462" i="6"/>
  <c r="B462" i="6"/>
  <c r="A462" i="6"/>
  <c r="B461" i="6"/>
  <c r="A461" i="6"/>
  <c r="F460" i="6"/>
  <c r="B460" i="6"/>
  <c r="A460" i="6"/>
  <c r="B459" i="6"/>
  <c r="A459" i="6"/>
  <c r="B458" i="6"/>
  <c r="A458" i="6"/>
  <c r="B457" i="6"/>
  <c r="A457" i="6"/>
  <c r="F456" i="6"/>
  <c r="B456" i="6"/>
  <c r="A456" i="6"/>
  <c r="F455" i="6"/>
  <c r="B455" i="6"/>
  <c r="A455" i="6"/>
  <c r="F454" i="6"/>
  <c r="B454" i="6"/>
  <c r="A454" i="6"/>
  <c r="B453" i="6"/>
  <c r="A453" i="6"/>
  <c r="B452" i="6"/>
  <c r="A452" i="6"/>
  <c r="B451" i="6"/>
  <c r="A451" i="6"/>
  <c r="F450" i="6"/>
  <c r="B450" i="6"/>
  <c r="A450" i="6"/>
  <c r="B449" i="6"/>
  <c r="A449" i="6"/>
  <c r="F448" i="6"/>
  <c r="B448" i="6"/>
  <c r="A448" i="6"/>
  <c r="B447" i="6"/>
  <c r="A447" i="6"/>
  <c r="B446" i="6"/>
  <c r="A446" i="6"/>
  <c r="F445" i="6"/>
  <c r="B445" i="6"/>
  <c r="A445" i="6"/>
  <c r="F444" i="6"/>
  <c r="B444" i="6"/>
  <c r="A444" i="6"/>
  <c r="F443" i="6"/>
  <c r="B443" i="6"/>
  <c r="A443" i="6"/>
  <c r="F442" i="6"/>
  <c r="B442" i="6"/>
  <c r="A442" i="6"/>
  <c r="B441" i="6"/>
  <c r="A441" i="6"/>
  <c r="F440" i="6"/>
  <c r="B440" i="6"/>
  <c r="A440" i="6"/>
  <c r="F439" i="6"/>
  <c r="B439" i="6"/>
  <c r="A439" i="6"/>
  <c r="F438" i="6"/>
  <c r="B438" i="6"/>
  <c r="A438" i="6"/>
  <c r="F437" i="6"/>
  <c r="B437" i="6"/>
  <c r="A437" i="6"/>
  <c r="F436" i="6"/>
  <c r="B436" i="6"/>
  <c r="A436" i="6"/>
  <c r="F435" i="6"/>
  <c r="B435" i="6"/>
  <c r="A435" i="6"/>
  <c r="B434" i="6"/>
  <c r="A434" i="6"/>
  <c r="F433" i="6"/>
  <c r="B433" i="6"/>
  <c r="A433" i="6"/>
  <c r="B432" i="6"/>
  <c r="A432" i="6"/>
  <c r="F431" i="6"/>
  <c r="B431" i="6"/>
  <c r="A431" i="6"/>
  <c r="B430" i="6"/>
  <c r="A430" i="6"/>
  <c r="B429" i="6"/>
  <c r="A429" i="6"/>
  <c r="B428" i="6"/>
  <c r="A428" i="6"/>
  <c r="B427" i="6"/>
  <c r="A427" i="6"/>
  <c r="F426" i="6"/>
  <c r="B426" i="6"/>
  <c r="A426" i="6"/>
  <c r="B425" i="6"/>
  <c r="A425" i="6"/>
  <c r="F424" i="6"/>
  <c r="B424" i="6"/>
  <c r="A424" i="6"/>
  <c r="B423" i="6"/>
  <c r="A423" i="6"/>
  <c r="B422" i="6"/>
  <c r="A422" i="6"/>
  <c r="B421" i="6"/>
  <c r="A421" i="6"/>
  <c r="B420" i="6"/>
  <c r="A420" i="6"/>
  <c r="F419" i="6"/>
  <c r="B419" i="6"/>
  <c r="A419" i="6"/>
  <c r="B418" i="6"/>
  <c r="A418" i="6"/>
  <c r="B417" i="6"/>
  <c r="A417" i="6"/>
  <c r="F416" i="6"/>
  <c r="B416" i="6"/>
  <c r="A416" i="6"/>
  <c r="B415" i="6"/>
  <c r="A415" i="6"/>
  <c r="F414" i="6"/>
  <c r="B414" i="6"/>
  <c r="A414" i="6"/>
  <c r="F413" i="6"/>
  <c r="B413" i="6"/>
  <c r="A413" i="6"/>
  <c r="F412" i="6"/>
  <c r="B412" i="6"/>
  <c r="A412" i="6"/>
  <c r="F411" i="6"/>
  <c r="B411" i="6"/>
  <c r="A411" i="6"/>
  <c r="B410" i="6"/>
  <c r="A410" i="6"/>
  <c r="F409" i="6"/>
  <c r="B409" i="6"/>
  <c r="A409" i="6"/>
  <c r="B408" i="6"/>
  <c r="A408" i="6"/>
  <c r="F407" i="6"/>
  <c r="B407" i="6"/>
  <c r="A407" i="6"/>
  <c r="B406" i="6"/>
  <c r="A406" i="6"/>
  <c r="B405" i="6"/>
  <c r="A405" i="6"/>
  <c r="B404" i="6"/>
  <c r="A404" i="6"/>
  <c r="F403" i="6"/>
  <c r="B403" i="6"/>
  <c r="A403" i="6"/>
  <c r="F402" i="6"/>
  <c r="B402" i="6"/>
  <c r="A402" i="6"/>
  <c r="F401" i="6"/>
  <c r="B401" i="6"/>
  <c r="A401" i="6"/>
  <c r="F400" i="6"/>
  <c r="B400" i="6"/>
  <c r="A400" i="6"/>
  <c r="B399" i="6"/>
  <c r="A399" i="6"/>
  <c r="B398" i="6"/>
  <c r="A398" i="6"/>
  <c r="B397" i="6"/>
  <c r="A397" i="6"/>
  <c r="F396" i="6"/>
  <c r="B396" i="6"/>
  <c r="A396" i="6"/>
  <c r="F395" i="6"/>
  <c r="B395" i="6"/>
  <c r="A395" i="6"/>
  <c r="B394" i="6"/>
  <c r="A394" i="6"/>
  <c r="B393" i="6"/>
  <c r="A393" i="6"/>
  <c r="B392" i="6"/>
  <c r="A392" i="6"/>
  <c r="B391" i="6"/>
  <c r="A391" i="6"/>
  <c r="F390" i="6"/>
  <c r="B390" i="6"/>
  <c r="A390" i="6"/>
  <c r="B389" i="6"/>
  <c r="A389" i="6"/>
  <c r="F388" i="6"/>
  <c r="B388" i="6"/>
  <c r="A388" i="6"/>
  <c r="F387" i="6"/>
  <c r="B387" i="6"/>
  <c r="A387" i="6"/>
  <c r="B386" i="6"/>
  <c r="A386" i="6"/>
  <c r="B385" i="6"/>
  <c r="A385" i="6"/>
  <c r="F384" i="6"/>
  <c r="B384" i="6"/>
  <c r="A384" i="6"/>
  <c r="F383" i="6"/>
  <c r="B383" i="6"/>
  <c r="A383" i="6"/>
  <c r="F382" i="6"/>
  <c r="B382" i="6"/>
  <c r="A382" i="6"/>
  <c r="B381" i="6"/>
  <c r="A381" i="6"/>
  <c r="F380" i="6"/>
  <c r="B380" i="6"/>
  <c r="A380" i="6"/>
  <c r="B379" i="6"/>
  <c r="A379" i="6"/>
  <c r="F378" i="6"/>
  <c r="B378" i="6"/>
  <c r="A378" i="6"/>
  <c r="F377" i="6"/>
  <c r="B377" i="6"/>
  <c r="A377" i="6"/>
  <c r="F376" i="6"/>
  <c r="B376" i="6"/>
  <c r="A376" i="6"/>
  <c r="F375" i="6"/>
  <c r="B375" i="6"/>
  <c r="A375" i="6"/>
  <c r="B374" i="6"/>
  <c r="A374" i="6"/>
  <c r="B373" i="6"/>
  <c r="A373" i="6"/>
  <c r="F372" i="6"/>
  <c r="B372" i="6"/>
  <c r="A372" i="6"/>
  <c r="F371" i="6"/>
  <c r="B371" i="6"/>
  <c r="A371" i="6"/>
  <c r="F370" i="6"/>
  <c r="B370" i="6"/>
  <c r="A370" i="6"/>
  <c r="B369" i="6"/>
  <c r="A369" i="6"/>
  <c r="F368" i="6"/>
  <c r="B368" i="6"/>
  <c r="A368" i="6"/>
  <c r="B367" i="6"/>
  <c r="A367" i="6"/>
  <c r="F366" i="6"/>
  <c r="B366" i="6"/>
  <c r="A366" i="6"/>
  <c r="B365" i="6"/>
  <c r="A365" i="6"/>
  <c r="F364" i="6"/>
  <c r="B364" i="6"/>
  <c r="A364" i="6"/>
  <c r="B363" i="6"/>
  <c r="A363" i="6"/>
  <c r="B362" i="6"/>
  <c r="A362" i="6"/>
  <c r="F361" i="6"/>
  <c r="B361" i="6"/>
  <c r="A361" i="6"/>
  <c r="B360" i="6"/>
  <c r="A360" i="6"/>
  <c r="F359" i="6"/>
  <c r="B359" i="6"/>
  <c r="A359" i="6"/>
  <c r="B358" i="6"/>
  <c r="A358" i="6"/>
  <c r="B357" i="6"/>
  <c r="A357" i="6"/>
  <c r="B356" i="6"/>
  <c r="A356" i="6"/>
  <c r="F355" i="6"/>
  <c r="B355" i="6"/>
  <c r="A355" i="6"/>
  <c r="F354" i="6"/>
  <c r="B354" i="6"/>
  <c r="A354" i="6"/>
  <c r="F353" i="6"/>
  <c r="B353" i="6"/>
  <c r="A353" i="6"/>
  <c r="F352" i="6"/>
  <c r="B352" i="6"/>
  <c r="A352" i="6"/>
  <c r="B351" i="6"/>
  <c r="A351" i="6"/>
  <c r="B350" i="6"/>
  <c r="A350" i="6"/>
  <c r="F349" i="6"/>
  <c r="B349" i="6"/>
  <c r="A349" i="6"/>
  <c r="B348" i="6"/>
  <c r="A348" i="6"/>
  <c r="F347" i="6"/>
  <c r="B347" i="6"/>
  <c r="A347" i="6"/>
  <c r="F346" i="6"/>
  <c r="B346" i="6"/>
  <c r="A346" i="6"/>
  <c r="B345" i="6"/>
  <c r="A345" i="6"/>
  <c r="B344" i="6"/>
  <c r="A344" i="6"/>
  <c r="B343" i="6"/>
  <c r="A343" i="6"/>
  <c r="F342" i="6"/>
  <c r="B342" i="6"/>
  <c r="A342" i="6"/>
  <c r="F341" i="6"/>
  <c r="B341" i="6"/>
  <c r="A341" i="6"/>
  <c r="F340" i="6"/>
  <c r="B340" i="6"/>
  <c r="A340" i="6"/>
  <c r="F339" i="6"/>
  <c r="B339" i="6"/>
  <c r="A339" i="6"/>
  <c r="F338" i="6"/>
  <c r="B338" i="6"/>
  <c r="A338" i="6"/>
  <c r="F337" i="6"/>
  <c r="B337" i="6"/>
  <c r="A337" i="6"/>
  <c r="B336" i="6"/>
  <c r="A336" i="6"/>
  <c r="F335" i="6"/>
  <c r="B335" i="6"/>
  <c r="A335" i="6"/>
  <c r="B334" i="6"/>
  <c r="A334" i="6"/>
  <c r="B333" i="6"/>
  <c r="A333" i="6"/>
  <c r="B332" i="6"/>
  <c r="A332" i="6"/>
  <c r="B331" i="6"/>
  <c r="A331" i="6"/>
  <c r="F330" i="6"/>
  <c r="B330" i="6"/>
  <c r="A330" i="6"/>
  <c r="B329" i="6"/>
  <c r="A329" i="6"/>
  <c r="B328" i="6"/>
  <c r="A328" i="6"/>
  <c r="B327" i="6"/>
  <c r="A327" i="6"/>
  <c r="B326" i="6"/>
  <c r="A326" i="6"/>
  <c r="F325" i="6"/>
  <c r="B325" i="6"/>
  <c r="A325" i="6"/>
  <c r="B324" i="6"/>
  <c r="A324" i="6"/>
  <c r="F323" i="6"/>
  <c r="B323" i="6"/>
  <c r="A323" i="6"/>
  <c r="B322" i="6"/>
  <c r="A322" i="6"/>
  <c r="B321" i="6"/>
  <c r="A321" i="6"/>
  <c r="B320" i="6"/>
  <c r="A320" i="6"/>
  <c r="F319" i="6"/>
  <c r="B319" i="6"/>
  <c r="A319" i="6"/>
  <c r="F318" i="6"/>
  <c r="B318" i="6"/>
  <c r="A318" i="6"/>
  <c r="B317" i="6"/>
  <c r="A317" i="6"/>
  <c r="B316" i="6"/>
  <c r="A316" i="6"/>
  <c r="B315" i="6"/>
  <c r="A315" i="6"/>
  <c r="B314" i="6"/>
  <c r="A314" i="6"/>
  <c r="F313" i="6"/>
  <c r="B313" i="6"/>
  <c r="A313" i="6"/>
  <c r="B312" i="6"/>
  <c r="A312" i="6"/>
  <c r="F311" i="6"/>
  <c r="B311" i="6"/>
  <c r="A311" i="6"/>
  <c r="B310" i="6"/>
  <c r="A310" i="6"/>
  <c r="B309" i="6"/>
  <c r="A309" i="6"/>
  <c r="B308" i="6"/>
  <c r="A308" i="6"/>
  <c r="B307" i="6"/>
  <c r="A307" i="6"/>
  <c r="F306" i="6"/>
  <c r="B306" i="6"/>
  <c r="A306" i="6"/>
  <c r="B305" i="6"/>
  <c r="A305" i="6"/>
  <c r="B304" i="6"/>
  <c r="A304" i="6"/>
  <c r="B303" i="6"/>
  <c r="A303" i="6"/>
  <c r="B302" i="6"/>
  <c r="A302" i="6"/>
  <c r="F301" i="6"/>
  <c r="B301" i="6"/>
  <c r="A301" i="6"/>
  <c r="B300" i="6"/>
  <c r="A300" i="6"/>
  <c r="F299" i="6"/>
  <c r="B299" i="6"/>
  <c r="A299" i="6"/>
  <c r="B298" i="6"/>
  <c r="A298" i="6"/>
  <c r="B297" i="6"/>
  <c r="A297" i="6"/>
  <c r="B296" i="6"/>
  <c r="A296" i="6"/>
  <c r="F295" i="6"/>
  <c r="B295" i="6"/>
  <c r="A295" i="6"/>
  <c r="F294" i="6"/>
  <c r="B294" i="6"/>
  <c r="A294" i="6"/>
  <c r="B293" i="6"/>
  <c r="A293" i="6"/>
  <c r="B292" i="6"/>
  <c r="A292" i="6"/>
  <c r="B291" i="6"/>
  <c r="A291" i="6"/>
  <c r="B290" i="6"/>
  <c r="A290" i="6"/>
  <c r="F289" i="6"/>
  <c r="B289" i="6"/>
  <c r="A289" i="6"/>
  <c r="B288" i="6"/>
  <c r="A288" i="6"/>
  <c r="F287" i="6"/>
  <c r="B287" i="6"/>
  <c r="A287" i="6"/>
  <c r="B286" i="6"/>
  <c r="A286" i="6"/>
  <c r="B285" i="6"/>
  <c r="A285" i="6"/>
  <c r="B284" i="6"/>
  <c r="A284" i="6"/>
  <c r="B283" i="6"/>
  <c r="A283" i="6"/>
  <c r="F282" i="6"/>
  <c r="B282" i="6"/>
  <c r="A282" i="6"/>
  <c r="B281" i="6"/>
  <c r="A281" i="6"/>
  <c r="B280" i="6"/>
  <c r="A280" i="6"/>
  <c r="B279" i="6"/>
  <c r="A279" i="6"/>
  <c r="B278" i="6"/>
  <c r="A278" i="6"/>
  <c r="F277" i="6"/>
  <c r="B277" i="6"/>
  <c r="A277" i="6"/>
  <c r="B276" i="6"/>
  <c r="A276" i="6"/>
  <c r="F275" i="6"/>
  <c r="B275" i="6"/>
  <c r="A275" i="6"/>
  <c r="B274" i="6"/>
  <c r="A274" i="6"/>
  <c r="B273" i="6"/>
  <c r="A273" i="6"/>
  <c r="B272" i="6"/>
  <c r="A272" i="6"/>
  <c r="F271" i="6"/>
  <c r="B271" i="6"/>
  <c r="A271" i="6"/>
  <c r="F270" i="6"/>
  <c r="B270" i="6"/>
  <c r="A270" i="6"/>
  <c r="B269" i="6"/>
  <c r="A269" i="6"/>
  <c r="B268" i="6"/>
  <c r="A268" i="6"/>
  <c r="B267" i="6"/>
  <c r="A267" i="6"/>
  <c r="B266" i="6"/>
  <c r="A266" i="6"/>
  <c r="F265" i="6"/>
  <c r="B265" i="6"/>
  <c r="A265" i="6"/>
  <c r="B264" i="6"/>
  <c r="A264" i="6"/>
  <c r="F263" i="6"/>
  <c r="B263" i="6"/>
  <c r="A263" i="6"/>
  <c r="B262" i="6"/>
  <c r="A262" i="6"/>
  <c r="B261" i="6"/>
  <c r="A261" i="6"/>
  <c r="B260" i="6"/>
  <c r="A260" i="6"/>
  <c r="B259" i="6"/>
  <c r="A259" i="6"/>
  <c r="F258" i="6"/>
  <c r="B258" i="6"/>
  <c r="A258" i="6"/>
  <c r="B257" i="6"/>
  <c r="A257" i="6"/>
  <c r="B256" i="6"/>
  <c r="A256" i="6"/>
  <c r="B255" i="6"/>
  <c r="A255" i="6"/>
  <c r="B254" i="6"/>
  <c r="A254" i="6"/>
  <c r="F253" i="6"/>
  <c r="B253" i="6"/>
  <c r="A253" i="6"/>
  <c r="B252" i="6"/>
  <c r="A252" i="6"/>
  <c r="F251" i="6"/>
  <c r="B251" i="6"/>
  <c r="A251" i="6"/>
  <c r="B250" i="6"/>
  <c r="A250" i="6"/>
  <c r="B249" i="6"/>
  <c r="A249" i="6"/>
  <c r="B248" i="6"/>
  <c r="A248" i="6"/>
  <c r="F247" i="6"/>
  <c r="B247" i="6"/>
  <c r="A247" i="6"/>
  <c r="F246" i="6"/>
  <c r="B246" i="6"/>
  <c r="A246" i="6"/>
  <c r="B245" i="6"/>
  <c r="A245" i="6"/>
  <c r="B244" i="6"/>
  <c r="A244" i="6"/>
  <c r="B243" i="6"/>
  <c r="A243" i="6"/>
  <c r="B242" i="6"/>
  <c r="A242" i="6"/>
  <c r="F241" i="6"/>
  <c r="B241" i="6"/>
  <c r="A241" i="6"/>
  <c r="B240" i="6"/>
  <c r="A240" i="6"/>
  <c r="F239" i="6"/>
  <c r="B239" i="6"/>
  <c r="A239" i="6"/>
  <c r="B238" i="6"/>
  <c r="A238" i="6"/>
  <c r="B237" i="6"/>
  <c r="A237" i="6"/>
  <c r="B236" i="6"/>
  <c r="A236" i="6"/>
  <c r="B235" i="6"/>
  <c r="A235" i="6"/>
  <c r="F234" i="6"/>
  <c r="B234" i="6"/>
  <c r="A234" i="6"/>
  <c r="B233" i="6"/>
  <c r="A233" i="6"/>
  <c r="B232" i="6"/>
  <c r="A23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257" i="6"/>
  <c r="F243" i="6"/>
  <c r="F78" i="6"/>
  <c r="F102" i="6"/>
  <c r="F452" i="6"/>
  <c r="F29" i="6"/>
  <c r="F54" i="6"/>
  <c r="F123" i="6"/>
  <c r="F250" i="6"/>
  <c r="F276" i="6"/>
  <c r="F293" i="6"/>
  <c r="F322" i="6"/>
  <c r="F35" i="6"/>
  <c r="F303" i="6"/>
  <c r="F399" i="6"/>
  <c r="F420" i="6"/>
  <c r="F471" i="6"/>
  <c r="F240" i="6"/>
  <c r="F312" i="6"/>
  <c r="F466" i="6"/>
  <c r="F529" i="6"/>
  <c r="F97" i="6"/>
  <c r="F363" i="6"/>
  <c r="F668" i="6"/>
  <c r="F255" i="6"/>
  <c r="F327" i="6"/>
  <c r="F510" i="6"/>
  <c r="F665" i="6"/>
  <c r="F41" i="6"/>
  <c r="F56" i="6"/>
  <c r="F39" i="6"/>
  <c r="F279" i="6"/>
  <c r="F286" i="6"/>
  <c r="F423" i="6"/>
  <c r="F315" i="6"/>
  <c r="F526" i="6"/>
  <c r="F634" i="6"/>
  <c r="F269" i="6"/>
  <c r="F298" i="6"/>
  <c r="F373" i="6"/>
  <c r="F703" i="6"/>
  <c r="F859" i="6"/>
  <c r="F125" i="6"/>
  <c r="F415" i="6"/>
  <c r="F513" i="6"/>
  <c r="F832" i="6"/>
  <c r="F336" i="6"/>
  <c r="F121" i="6"/>
  <c r="F233" i="6"/>
  <c r="F262" i="6"/>
  <c r="F288" i="6"/>
  <c r="F305" i="6"/>
  <c r="F334" i="6"/>
  <c r="F348" i="6"/>
  <c r="F404" i="6"/>
  <c r="F329" i="6"/>
  <c r="F343" i="6"/>
  <c r="F63" i="6"/>
  <c r="F99" i="6"/>
  <c r="F283" i="6"/>
  <c r="F23" i="6"/>
  <c r="F324" i="6"/>
  <c r="F394" i="6"/>
  <c r="F502" i="6"/>
  <c r="F569" i="6"/>
  <c r="F21" i="6"/>
  <c r="F58" i="6"/>
  <c r="F310" i="6"/>
  <c r="F392" i="6"/>
  <c r="F459" i="6"/>
  <c r="F61" i="6"/>
  <c r="F72" i="6"/>
  <c r="F235" i="6"/>
  <c r="F37" i="6"/>
  <c r="F52" i="6"/>
  <c r="F259" i="6"/>
  <c r="F291" i="6"/>
  <c r="F331" i="6"/>
  <c r="F351" i="6"/>
  <c r="F406" i="6"/>
  <c r="F252" i="6"/>
  <c r="F418" i="6"/>
  <c r="F524" i="6"/>
  <c r="F662" i="6"/>
  <c r="F238" i="6"/>
  <c r="F264" i="6"/>
  <c r="F281" i="6"/>
  <c r="F358" i="6"/>
  <c r="F676" i="6"/>
  <c r="F95" i="6"/>
  <c r="F267" i="6"/>
  <c r="F307" i="6"/>
  <c r="F806" i="6"/>
  <c r="F934" i="6"/>
  <c r="F47" i="6"/>
  <c r="F84" i="6"/>
  <c r="F101" i="6"/>
  <c r="F245" i="6"/>
  <c r="F274" i="6"/>
  <c r="F300" i="6"/>
  <c r="F317" i="6"/>
  <c r="F545" i="6"/>
  <c r="F64" i="6"/>
  <c r="F73" i="6"/>
  <c r="F109" i="6"/>
  <c r="F113" i="6"/>
  <c r="F453" i="6"/>
  <c r="F480" i="6"/>
  <c r="F533" i="6"/>
  <c r="F765" i="6"/>
  <c r="F852" i="6"/>
  <c r="F900" i="6"/>
  <c r="F482" i="6"/>
  <c r="F728" i="6"/>
  <c r="F929" i="6"/>
  <c r="F107" i="6"/>
  <c r="F344" i="6"/>
  <c r="F386" i="6"/>
  <c r="F427" i="6"/>
  <c r="F430" i="6"/>
  <c r="F517" i="6"/>
  <c r="F589" i="6"/>
  <c r="F616" i="6"/>
  <c r="F739" i="6"/>
  <c r="F905" i="6"/>
  <c r="F908" i="6"/>
  <c r="F46" i="6"/>
  <c r="F87" i="6"/>
  <c r="F96" i="6"/>
  <c r="F137" i="6"/>
  <c r="F357" i="6"/>
  <c r="F365" i="6"/>
  <c r="F381" i="6"/>
  <c r="F449" i="6"/>
  <c r="F512" i="6"/>
  <c r="F520" i="6"/>
  <c r="F563" i="6"/>
  <c r="F641" i="6"/>
  <c r="F729" i="6"/>
  <c r="F866" i="6"/>
  <c r="F508" i="6"/>
  <c r="F610" i="6"/>
  <c r="F48" i="6"/>
  <c r="F59" i="6"/>
  <c r="F385" i="6"/>
  <c r="F602" i="6"/>
  <c r="F89" i="6"/>
  <c r="F522" i="6"/>
  <c r="F646" i="6"/>
  <c r="F40" i="6"/>
  <c r="F51" i="6"/>
  <c r="F94" i="6"/>
  <c r="F135" i="6"/>
  <c r="F379" i="6"/>
  <c r="F422" i="6"/>
  <c r="F470" i="6"/>
  <c r="F478" i="6"/>
  <c r="F494" i="6"/>
  <c r="F531" i="6"/>
  <c r="F539" i="6"/>
  <c r="F686" i="6"/>
  <c r="F850" i="6"/>
  <c r="F898" i="6"/>
  <c r="F429" i="6"/>
  <c r="F663" i="6"/>
  <c r="F457" i="6"/>
  <c r="F496" i="6"/>
  <c r="F541" i="6"/>
  <c r="F953" i="6"/>
  <c r="F28" i="6"/>
  <c r="F237" i="6"/>
  <c r="F249" i="6"/>
  <c r="F261" i="6"/>
  <c r="F273" i="6"/>
  <c r="F285" i="6"/>
  <c r="F297" i="6"/>
  <c r="F309" i="6"/>
  <c r="F321" i="6"/>
  <c r="F333" i="6"/>
  <c r="F408" i="6"/>
  <c r="F425" i="6"/>
  <c r="F447" i="6"/>
  <c r="F515" i="6"/>
  <c r="F689" i="6"/>
  <c r="F232" i="6"/>
  <c r="F244" i="6"/>
  <c r="F256" i="6"/>
  <c r="F268" i="6"/>
  <c r="F280" i="6"/>
  <c r="F292" i="6"/>
  <c r="F304" i="6"/>
  <c r="F316" i="6"/>
  <c r="F328" i="6"/>
  <c r="F369" i="6"/>
  <c r="F410" i="6"/>
  <c r="F451" i="6"/>
  <c r="F890" i="6"/>
  <c r="F65" i="6"/>
  <c r="F236" i="6"/>
  <c r="F248" i="6"/>
  <c r="F260" i="6"/>
  <c r="F272" i="6"/>
  <c r="F284" i="6"/>
  <c r="F296" i="6"/>
  <c r="F308" i="6"/>
  <c r="F320" i="6"/>
  <c r="F332" i="6"/>
  <c r="F356" i="6"/>
  <c r="F421" i="6"/>
  <c r="F458" i="6"/>
  <c r="F600" i="6"/>
  <c r="F630" i="6"/>
  <c r="F737" i="6"/>
  <c r="F763" i="6"/>
  <c r="F885" i="6"/>
  <c r="F108" i="6"/>
  <c r="F242" i="6"/>
  <c r="F254" i="6"/>
  <c r="F266" i="6"/>
  <c r="F278" i="6"/>
  <c r="F290" i="6"/>
  <c r="F302" i="6"/>
  <c r="F314" i="6"/>
  <c r="F326" i="6"/>
  <c r="F345" i="6"/>
  <c r="F389" i="6"/>
  <c r="F417" i="6"/>
  <c r="F441" i="6"/>
  <c r="F476" i="6"/>
  <c r="F506" i="6"/>
  <c r="F511" i="6"/>
  <c r="F527" i="6"/>
  <c r="F543" i="6"/>
  <c r="F565" i="6"/>
  <c r="F598" i="6"/>
  <c r="F636" i="6"/>
  <c r="F639" i="6"/>
  <c r="F680" i="6"/>
  <c r="F691" i="6"/>
  <c r="F854" i="6"/>
  <c r="F896" i="6"/>
  <c r="F77" i="6"/>
  <c r="F120" i="6"/>
  <c r="F132" i="6"/>
  <c r="F367" i="6"/>
  <c r="F398" i="6"/>
  <c r="F428" i="6"/>
  <c r="F535" i="6"/>
  <c r="F588" i="6"/>
  <c r="F594" i="6"/>
  <c r="F608" i="6"/>
  <c r="F628" i="6"/>
  <c r="F722" i="6"/>
  <c r="F818" i="6"/>
  <c r="F888" i="6"/>
  <c r="F944" i="6"/>
  <c r="F36" i="6"/>
  <c r="F350" i="6"/>
  <c r="F461" i="6"/>
  <c r="F761" i="6"/>
  <c r="F393" i="6"/>
  <c r="F465" i="6"/>
  <c r="F519" i="6"/>
  <c r="F585" i="6"/>
  <c r="F845" i="6"/>
  <c r="F869" i="6"/>
  <c r="F921" i="6"/>
  <c r="F951" i="6"/>
  <c r="F362" i="6"/>
  <c r="F434" i="6"/>
  <c r="F505" i="6"/>
  <c r="F684" i="6"/>
  <c r="F687" i="6"/>
  <c r="F694" i="6"/>
  <c r="F713" i="6"/>
  <c r="F735" i="6"/>
  <c r="F777" i="6"/>
  <c r="F799" i="6"/>
  <c r="F816" i="6"/>
  <c r="F826" i="6"/>
  <c r="F857" i="6"/>
  <c r="F880" i="6"/>
  <c r="F883" i="6"/>
  <c r="F924" i="6"/>
  <c r="F360" i="6"/>
  <c r="F391" i="6"/>
  <c r="F397" i="6"/>
  <c r="F405" i="6"/>
  <c r="F432" i="6"/>
  <c r="F463" i="6"/>
  <c r="F469" i="6"/>
  <c r="F477" i="6"/>
  <c r="F509" i="6"/>
  <c r="F561" i="6"/>
  <c r="F567" i="6"/>
  <c r="F590" i="6"/>
  <c r="F724" i="6"/>
  <c r="F804" i="6"/>
  <c r="F914" i="6"/>
  <c r="F919" i="6"/>
  <c r="F927" i="6"/>
  <c r="F374" i="6"/>
  <c r="F446" i="6"/>
  <c r="F489" i="6"/>
  <c r="F497" i="6"/>
  <c r="F503" i="6"/>
  <c r="F557" i="6"/>
  <c r="F604" i="6"/>
  <c r="F632" i="6"/>
  <c r="F637" i="6"/>
  <c r="F672" i="6"/>
  <c r="F682" i="6"/>
  <c r="F704" i="6"/>
  <c r="F711" i="6"/>
  <c r="F802" i="6"/>
  <c r="F814" i="6"/>
  <c r="F848" i="6"/>
  <c r="F855" i="6"/>
  <c r="F685" i="6"/>
  <c r="F717" i="6"/>
  <c r="F800" i="6"/>
  <c r="F844" i="6"/>
  <c r="F903" i="6"/>
  <c r="F915" i="6"/>
  <c r="F940" i="6"/>
  <c r="F523" i="6"/>
  <c r="F578" i="6"/>
  <c r="F678" i="6"/>
  <c r="F741" i="6"/>
  <c r="F759" i="6"/>
  <c r="F796" i="6"/>
  <c r="F873" i="6"/>
  <c r="F933" i="6"/>
  <c r="F952" i="6"/>
  <c r="F538" i="6"/>
  <c r="F550" i="6"/>
  <c r="F562" i="6"/>
  <c r="F674" i="6"/>
  <c r="F720" i="6"/>
  <c r="F784" i="6"/>
  <c r="F876" i="6"/>
  <c r="F884" i="6"/>
  <c r="F928" i="6"/>
  <c r="F576" i="6"/>
  <c r="F591" i="6"/>
  <c r="F693" i="6"/>
  <c r="F710" i="6"/>
  <c r="F715" i="6"/>
  <c r="F820" i="6"/>
  <c r="F824" i="6"/>
  <c r="F830" i="6"/>
  <c r="F871" i="6"/>
  <c r="F892" i="6"/>
  <c r="F938" i="6"/>
  <c r="F661" i="6"/>
  <c r="F727" i="6"/>
  <c r="F789" i="6"/>
  <c r="F856" i="6"/>
  <c r="F904" i="6"/>
  <c r="F922" i="6"/>
  <c r="F640" i="6"/>
  <c r="F780" i="6"/>
  <c r="F794" i="6"/>
  <c r="F801" i="6"/>
  <c r="F879" i="6"/>
  <c r="F909" i="6"/>
  <c r="F580" i="6"/>
  <c r="F597" i="6"/>
  <c r="F709" i="6"/>
  <c r="F753" i="6"/>
  <c r="F766" i="6"/>
  <c r="F808" i="6"/>
  <c r="F874" i="6"/>
  <c r="F571" i="6"/>
  <c r="F595" i="6"/>
  <c r="F599" i="6"/>
  <c r="F609" i="6"/>
  <c r="F621" i="6"/>
  <c r="F638" i="6"/>
  <c r="F645" i="6"/>
  <c r="F649" i="6"/>
  <c r="F655" i="6"/>
  <c r="F688" i="6"/>
  <c r="F723" i="6"/>
  <c r="F771" i="6"/>
  <c r="F775" i="6"/>
  <c r="F778" i="6"/>
  <c r="F783" i="6"/>
  <c r="F787" i="6"/>
  <c r="F792" i="6"/>
  <c r="F812" i="6"/>
  <c r="F861" i="6"/>
  <c r="F907" i="6"/>
  <c r="F932" i="6"/>
  <c r="F669" i="6"/>
  <c r="F772" i="6"/>
  <c r="F843" i="6"/>
  <c r="F849" i="6"/>
  <c r="F760" i="6"/>
  <c r="F837" i="6"/>
  <c r="F897" i="6"/>
  <c r="F945" i="6"/>
  <c r="F611" i="6"/>
  <c r="F623" i="6"/>
  <c r="F644" i="6"/>
  <c r="F667" i="6"/>
  <c r="F692" i="6"/>
  <c r="F748" i="6"/>
  <c r="F768" i="6"/>
  <c r="F776" i="6"/>
  <c r="F782" i="6"/>
  <c r="F819" i="6"/>
  <c r="F821" i="6"/>
  <c r="F825" i="6"/>
  <c r="F847" i="6"/>
  <c r="F868" i="6"/>
  <c r="F878" i="6"/>
  <c r="F891" i="6"/>
  <c r="F893" i="6"/>
  <c r="F916" i="6"/>
  <c r="F926" i="6"/>
  <c r="F939" i="6"/>
  <c r="F633" i="6"/>
  <c r="F681" i="6"/>
  <c r="F736" i="6"/>
  <c r="F770" i="6"/>
  <c r="F807" i="6"/>
  <c r="F813" i="6"/>
  <c r="F835" i="6"/>
  <c r="F895" i="6"/>
  <c r="F956" i="6" l="1"/>
  <c r="F959" i="6" s="1"/>
  <c r="E14" i="6"/>
  <c r="G216" i="6" l="1"/>
  <c r="H216" i="6" s="1"/>
  <c r="G162" i="6"/>
  <c r="H162" i="6" s="1"/>
  <c r="G148" i="6"/>
  <c r="H148" i="6" s="1"/>
  <c r="G164" i="6"/>
  <c r="H164" i="6" s="1"/>
  <c r="G146" i="6"/>
  <c r="H146" i="6" s="1"/>
  <c r="G212" i="6"/>
  <c r="H212" i="6" s="1"/>
  <c r="G185" i="6"/>
  <c r="H185" i="6" s="1"/>
  <c r="G172" i="6"/>
  <c r="H172" i="6" s="1"/>
  <c r="G197" i="6"/>
  <c r="H197" i="6" s="1"/>
  <c r="G215" i="6"/>
  <c r="H215" i="6" s="1"/>
  <c r="G161" i="6"/>
  <c r="H161" i="6" s="1"/>
  <c r="G231" i="6"/>
  <c r="H231" i="6" s="1"/>
  <c r="G223" i="6"/>
  <c r="H223" i="6" s="1"/>
  <c r="G190" i="6"/>
  <c r="H190" i="6" s="1"/>
  <c r="G183" i="6"/>
  <c r="H183" i="6" s="1"/>
  <c r="G180" i="6"/>
  <c r="H180" i="6" s="1"/>
  <c r="G156" i="6"/>
  <c r="H156" i="6" s="1"/>
  <c r="G173" i="6"/>
  <c r="H173" i="6" s="1"/>
  <c r="G208" i="6"/>
  <c r="H208" i="6" s="1"/>
  <c r="G165" i="6"/>
  <c r="H165" i="6" s="1"/>
  <c r="G189" i="6"/>
  <c r="H189" i="6" s="1"/>
  <c r="G175" i="6"/>
  <c r="H175" i="6" s="1"/>
  <c r="G179" i="6"/>
  <c r="H179" i="6" s="1"/>
  <c r="G167" i="6"/>
  <c r="H167" i="6" s="1"/>
  <c r="G154" i="6"/>
  <c r="H154" i="6" s="1"/>
  <c r="G226" i="6"/>
  <c r="H226" i="6" s="1"/>
  <c r="G218" i="6"/>
  <c r="H218" i="6" s="1"/>
  <c r="G166" i="6"/>
  <c r="H166" i="6" s="1"/>
  <c r="G196" i="6"/>
  <c r="H196" i="6" s="1"/>
  <c r="G152" i="6"/>
  <c r="H152" i="6" s="1"/>
  <c r="G145" i="6"/>
  <c r="H145" i="6" s="1"/>
  <c r="G194" i="6"/>
  <c r="H194" i="6" s="1"/>
  <c r="G155" i="6"/>
  <c r="H155" i="6" s="1"/>
  <c r="G143" i="6"/>
  <c r="H143" i="6" s="1"/>
  <c r="G147" i="6"/>
  <c r="H147" i="6" s="1"/>
  <c r="G151" i="6"/>
  <c r="H151" i="6" s="1"/>
  <c r="G171" i="6"/>
  <c r="H171" i="6" s="1"/>
  <c r="G181" i="6"/>
  <c r="H181" i="6" s="1"/>
  <c r="G158" i="6"/>
  <c r="H158" i="6" s="1"/>
  <c r="G202" i="6"/>
  <c r="H202" i="6" s="1"/>
  <c r="G186" i="6"/>
  <c r="H186" i="6" s="1"/>
  <c r="G206" i="6"/>
  <c r="H206" i="6" s="1"/>
  <c r="G211" i="6"/>
  <c r="H211" i="6" s="1"/>
  <c r="G195" i="6"/>
  <c r="H195" i="6" s="1"/>
  <c r="G153" i="6"/>
  <c r="H153" i="6" s="1"/>
  <c r="G178" i="6"/>
  <c r="H178" i="6" s="1"/>
  <c r="G209" i="6"/>
  <c r="H209" i="6" s="1"/>
  <c r="G174" i="6"/>
  <c r="H174" i="6" s="1"/>
  <c r="G200" i="6"/>
  <c r="H200" i="6" s="1"/>
  <c r="G224" i="6"/>
  <c r="H224" i="6" s="1"/>
  <c r="G221" i="6"/>
  <c r="H221" i="6" s="1"/>
  <c r="G220" i="6"/>
  <c r="H220" i="6" s="1"/>
  <c r="G214" i="6"/>
  <c r="H214" i="6" s="1"/>
  <c r="G217" i="6"/>
  <c r="H217" i="6" s="1"/>
  <c r="G170" i="6"/>
  <c r="H170" i="6" s="1"/>
  <c r="G230" i="6"/>
  <c r="H230" i="6" s="1"/>
  <c r="G169" i="6"/>
  <c r="H169" i="6" s="1"/>
  <c r="G229" i="6"/>
  <c r="H229" i="6" s="1"/>
  <c r="G193" i="6"/>
  <c r="H193" i="6" s="1"/>
  <c r="G203" i="6"/>
  <c r="H203" i="6" s="1"/>
  <c r="G160" i="6"/>
  <c r="H160" i="6" s="1"/>
  <c r="G204" i="6"/>
  <c r="H204" i="6" s="1"/>
  <c r="G225" i="6"/>
  <c r="H225" i="6" s="1"/>
  <c r="G228" i="6"/>
  <c r="H228" i="6" s="1"/>
  <c r="G201" i="6"/>
  <c r="H201" i="6" s="1"/>
  <c r="G188" i="6"/>
  <c r="H188" i="6" s="1"/>
  <c r="G210" i="6"/>
  <c r="H210" i="6" s="1"/>
  <c r="G219" i="6"/>
  <c r="H219" i="6" s="1"/>
  <c r="G187" i="6"/>
  <c r="H187" i="6" s="1"/>
  <c r="G213" i="6"/>
  <c r="H213" i="6" s="1"/>
  <c r="G198" i="6"/>
  <c r="H198" i="6" s="1"/>
  <c r="G177" i="6"/>
  <c r="H177" i="6" s="1"/>
  <c r="G150" i="6"/>
  <c r="H150" i="6" s="1"/>
  <c r="G227" i="6"/>
  <c r="H227" i="6" s="1"/>
  <c r="G192" i="6"/>
  <c r="H192" i="6" s="1"/>
  <c r="G199" i="6"/>
  <c r="H199" i="6" s="1"/>
  <c r="G149" i="6"/>
  <c r="H149" i="6" s="1"/>
  <c r="G163" i="6"/>
  <c r="H163" i="6" s="1"/>
  <c r="G168" i="6"/>
  <c r="H168" i="6" s="1"/>
  <c r="G207" i="6"/>
  <c r="H207" i="6" s="1"/>
  <c r="G159" i="6"/>
  <c r="H159" i="6" s="1"/>
  <c r="G222" i="6"/>
  <c r="H222" i="6" s="1"/>
  <c r="G142" i="6"/>
  <c r="H142" i="6" s="1"/>
  <c r="G176" i="6"/>
  <c r="H176" i="6" s="1"/>
  <c r="G144" i="6"/>
  <c r="H144" i="6" s="1"/>
  <c r="G184" i="6"/>
  <c r="H184" i="6" s="1"/>
  <c r="G205" i="6"/>
  <c r="H205" i="6" s="1"/>
  <c r="G157" i="6"/>
  <c r="H157" i="6" s="1"/>
  <c r="G191" i="6"/>
  <c r="H191" i="6" s="1"/>
  <c r="G182" i="6"/>
  <c r="H182" i="6" s="1"/>
  <c r="I242" i="2"/>
  <c r="I246" i="2" s="1"/>
  <c r="I244" i="2" s="1"/>
  <c r="I242" i="13"/>
  <c r="H963" i="6"/>
  <c r="H962" i="6"/>
  <c r="H961" i="6"/>
  <c r="H959" i="6"/>
  <c r="H960" i="6"/>
  <c r="H957" i="6"/>
  <c r="H956" i="6"/>
  <c r="H958" i="6"/>
  <c r="G860" i="6"/>
  <c r="H860" i="6" s="1"/>
  <c r="G283" i="6"/>
  <c r="H283" i="6" s="1"/>
  <c r="G664" i="6"/>
  <c r="H664" i="6" s="1"/>
  <c r="G825" i="6"/>
  <c r="H825" i="6" s="1"/>
  <c r="G646" i="6"/>
  <c r="H646" i="6" s="1"/>
  <c r="G945" i="6"/>
  <c r="H945" i="6" s="1"/>
  <c r="G98" i="6"/>
  <c r="H98" i="6" s="1"/>
  <c r="G253" i="6"/>
  <c r="H253" i="6" s="1"/>
  <c r="G687" i="6"/>
  <c r="H687" i="6" s="1"/>
  <c r="G49" i="6"/>
  <c r="H49" i="6" s="1"/>
  <c r="G648" i="6"/>
  <c r="H648" i="6" s="1"/>
  <c r="G233" i="6"/>
  <c r="H233" i="6" s="1"/>
  <c r="G449" i="6"/>
  <c r="H449" i="6" s="1"/>
  <c r="G544" i="6"/>
  <c r="H544" i="6" s="1"/>
  <c r="G399" i="6"/>
  <c r="H399" i="6" s="1"/>
  <c r="G252" i="6"/>
  <c r="H252" i="6" s="1"/>
  <c r="G726" i="6"/>
  <c r="H726" i="6" s="1"/>
  <c r="G59" i="6"/>
  <c r="H59" i="6" s="1"/>
  <c r="G112" i="6"/>
  <c r="H112" i="6" s="1"/>
  <c r="G591" i="6"/>
  <c r="H591" i="6" s="1"/>
  <c r="G374" i="6"/>
  <c r="H374" i="6" s="1"/>
  <c r="G864" i="6"/>
  <c r="H864" i="6" s="1"/>
  <c r="G370" i="6"/>
  <c r="H370" i="6" s="1"/>
  <c r="G459" i="6"/>
  <c r="H459" i="6" s="1"/>
  <c r="G348" i="6"/>
  <c r="H348" i="6" s="1"/>
  <c r="G377" i="6"/>
  <c r="H377" i="6" s="1"/>
  <c r="G917" i="6"/>
  <c r="H917" i="6" s="1"/>
  <c r="G386" i="6"/>
  <c r="H386" i="6" s="1"/>
  <c r="G549" i="6"/>
  <c r="H549" i="6" s="1"/>
  <c r="G528" i="6"/>
  <c r="H528" i="6" s="1"/>
  <c r="G498" i="6"/>
  <c r="H498" i="6" s="1"/>
  <c r="G396" i="6"/>
  <c r="H396" i="6" s="1"/>
  <c r="G737" i="6"/>
  <c r="H737" i="6" s="1"/>
  <c r="G500" i="6"/>
  <c r="H500" i="6" s="1"/>
  <c r="G905" i="6"/>
  <c r="H905" i="6" s="1"/>
  <c r="G127" i="6"/>
  <c r="H127" i="6" s="1"/>
  <c r="G440" i="6"/>
  <c r="H440" i="6" s="1"/>
  <c r="G576" i="6"/>
  <c r="H576" i="6" s="1"/>
  <c r="G714" i="6"/>
  <c r="H714" i="6" s="1"/>
  <c r="G76" i="6"/>
  <c r="H76" i="6" s="1"/>
  <c r="G759" i="6"/>
  <c r="H759" i="6" s="1"/>
  <c r="G613" i="6"/>
  <c r="H613" i="6" s="1"/>
  <c r="G392" i="6"/>
  <c r="H392" i="6" s="1"/>
  <c r="G644" i="6"/>
  <c r="H644" i="6" s="1"/>
  <c r="G122" i="6"/>
  <c r="H122" i="6" s="1"/>
  <c r="G794" i="6"/>
  <c r="H794" i="6" s="1"/>
  <c r="G639" i="6"/>
  <c r="H639" i="6" s="1"/>
  <c r="G792" i="6"/>
  <c r="H792" i="6" s="1"/>
  <c r="G442" i="6"/>
  <c r="H442" i="6" s="1"/>
  <c r="G519" i="6"/>
  <c r="H519" i="6" s="1"/>
  <c r="G656" i="6"/>
  <c r="H656" i="6" s="1"/>
  <c r="G641" i="6"/>
  <c r="H641" i="6" s="1"/>
  <c r="G68" i="6"/>
  <c r="H68" i="6" s="1"/>
  <c r="G731" i="6"/>
  <c r="H731" i="6" s="1"/>
  <c r="G25" i="6"/>
  <c r="H25" i="6" s="1"/>
  <c r="G672" i="6"/>
  <c r="H672" i="6" s="1"/>
  <c r="G21" i="6"/>
  <c r="H21" i="6" s="1"/>
  <c r="G101" i="6"/>
  <c r="H101" i="6" s="1"/>
  <c r="G831" i="6"/>
  <c r="H831" i="6" s="1"/>
  <c r="G241" i="6"/>
  <c r="H241" i="6" s="1"/>
  <c r="G611" i="6"/>
  <c r="H611" i="6" s="1"/>
  <c r="G947" i="6"/>
  <c r="H947" i="6" s="1"/>
  <c r="G637" i="6"/>
  <c r="H637" i="6" s="1"/>
  <c r="G351" i="6"/>
  <c r="H351" i="6" s="1"/>
  <c r="G642" i="6"/>
  <c r="H642" i="6" s="1"/>
  <c r="G526" i="6"/>
  <c r="H526" i="6" s="1"/>
  <c r="G511" i="6"/>
  <c r="H511" i="6" s="1"/>
  <c r="G313" i="6"/>
  <c r="H313" i="6" s="1"/>
  <c r="G713" i="6"/>
  <c r="H713" i="6" s="1"/>
  <c r="G438" i="6"/>
  <c r="H438" i="6" s="1"/>
  <c r="G403" i="6"/>
  <c r="H403" i="6" s="1"/>
  <c r="G778" i="6"/>
  <c r="H778" i="6" s="1"/>
  <c r="G718" i="6"/>
  <c r="H718" i="6" s="1"/>
  <c r="G450" i="6"/>
  <c r="H450" i="6" s="1"/>
  <c r="G262" i="6"/>
  <c r="H262" i="6" s="1"/>
  <c r="G580" i="6"/>
  <c r="H580" i="6" s="1"/>
  <c r="G489" i="6"/>
  <c r="H489" i="6" s="1"/>
  <c r="G902" i="6"/>
  <c r="H902" i="6" s="1"/>
  <c r="G597" i="6"/>
  <c r="H597" i="6" s="1"/>
  <c r="G607" i="6"/>
  <c r="H607" i="6" s="1"/>
  <c r="G86" i="6"/>
  <c r="H86" i="6" s="1"/>
  <c r="G720" i="6"/>
  <c r="H720" i="6" s="1"/>
  <c r="G744" i="6"/>
  <c r="H744" i="6" s="1"/>
  <c r="G605" i="6"/>
  <c r="H605" i="6" s="1"/>
  <c r="G251" i="6"/>
  <c r="H251" i="6" s="1"/>
  <c r="G695" i="6"/>
  <c r="H695" i="6" s="1"/>
  <c r="G604" i="6"/>
  <c r="H604" i="6" s="1"/>
  <c r="G802" i="6"/>
  <c r="H802" i="6" s="1"/>
  <c r="G932" i="6"/>
  <c r="H932" i="6" s="1"/>
  <c r="G436" i="6"/>
  <c r="H436" i="6" s="1"/>
  <c r="G479" i="6"/>
  <c r="H479" i="6" s="1"/>
  <c r="G765" i="6"/>
  <c r="H765" i="6" s="1"/>
  <c r="G922" i="6"/>
  <c r="H922" i="6" s="1"/>
  <c r="G573" i="6"/>
  <c r="H573" i="6" s="1"/>
  <c r="G827" i="6"/>
  <c r="H827" i="6" s="1"/>
  <c r="G100" i="6"/>
  <c r="H100" i="6" s="1"/>
  <c r="G919" i="6"/>
  <c r="H919" i="6" s="1"/>
  <c r="G813" i="6"/>
  <c r="H813" i="6" s="1"/>
  <c r="G128" i="6"/>
  <c r="H128" i="6" s="1"/>
  <c r="G104" i="6"/>
  <c r="H104" i="6" s="1"/>
  <c r="G635" i="6"/>
  <c r="H635" i="6" s="1"/>
  <c r="G753" i="6"/>
  <c r="H753" i="6" s="1"/>
  <c r="G838" i="6"/>
  <c r="H838" i="6" s="1"/>
  <c r="G615" i="6"/>
  <c r="H615" i="6" s="1"/>
  <c r="G616" i="6"/>
  <c r="H616" i="6" s="1"/>
  <c r="G264" i="6"/>
  <c r="H264" i="6" s="1"/>
  <c r="G416" i="6"/>
  <c r="H416" i="6" s="1"/>
  <c r="G933" i="6"/>
  <c r="H933" i="6" s="1"/>
  <c r="G675" i="6"/>
  <c r="H675" i="6" s="1"/>
  <c r="G629" i="6"/>
  <c r="H629" i="6" s="1"/>
  <c r="G673" i="6"/>
  <c r="H673" i="6" s="1"/>
  <c r="G319" i="6"/>
  <c r="H319" i="6" s="1"/>
  <c r="G484" i="6"/>
  <c r="H484" i="6" s="1"/>
  <c r="G413" i="6"/>
  <c r="H413" i="6" s="1"/>
  <c r="G517" i="6"/>
  <c r="H517" i="6" s="1"/>
  <c r="G746" i="6"/>
  <c r="H746" i="6" s="1"/>
  <c r="G916" i="6"/>
  <c r="H916" i="6" s="1"/>
  <c r="G487" i="6"/>
  <c r="H487" i="6" s="1"/>
  <c r="G596" i="6"/>
  <c r="H596" i="6" s="1"/>
  <c r="G748" i="6"/>
  <c r="H748" i="6" s="1"/>
  <c r="G734" i="6"/>
  <c r="H734" i="6" s="1"/>
  <c r="G51" i="6"/>
  <c r="H51" i="6" s="1"/>
  <c r="G456" i="6"/>
  <c r="H456" i="6" s="1"/>
  <c r="G740" i="6"/>
  <c r="H740" i="6" s="1"/>
  <c r="G512" i="6"/>
  <c r="H512" i="6" s="1"/>
  <c r="G318" i="6"/>
  <c r="H318" i="6" s="1"/>
  <c r="G662" i="6"/>
  <c r="H662" i="6" s="1"/>
  <c r="G304" i="6"/>
  <c r="H304" i="6" s="1"/>
  <c r="G859" i="6"/>
  <c r="H859" i="6" s="1"/>
  <c r="G429" i="6"/>
  <c r="H429" i="6" s="1"/>
  <c r="G716" i="6"/>
  <c r="H716" i="6" s="1"/>
  <c r="G757" i="6"/>
  <c r="H757" i="6" s="1"/>
  <c r="G764" i="6"/>
  <c r="H764" i="6" s="1"/>
  <c r="G356" i="6"/>
  <c r="H356" i="6" s="1"/>
  <c r="G360" i="6"/>
  <c r="H360" i="6" s="1"/>
  <c r="G791" i="6"/>
  <c r="H791" i="6" s="1"/>
  <c r="G681" i="6"/>
  <c r="H681" i="6" s="1"/>
  <c r="G563" i="6"/>
  <c r="H563" i="6" s="1"/>
  <c r="G583" i="6"/>
  <c r="H583" i="6" s="1"/>
  <c r="G654" i="6"/>
  <c r="H654" i="6" s="1"/>
  <c r="G295" i="6"/>
  <c r="H295" i="6" s="1"/>
  <c r="G873" i="6"/>
  <c r="H873" i="6" s="1"/>
  <c r="G600" i="6"/>
  <c r="H600" i="6" s="1"/>
  <c r="G23" i="6"/>
  <c r="H23" i="6" s="1"/>
  <c r="G678" i="6"/>
  <c r="H678" i="6" s="1"/>
  <c r="G256" i="6"/>
  <c r="H256" i="6" s="1"/>
  <c r="G464" i="6"/>
  <c r="H464" i="6" s="1"/>
  <c r="G743" i="6"/>
  <c r="H743" i="6" s="1"/>
  <c r="G62" i="6"/>
  <c r="H62" i="6" s="1"/>
  <c r="G951" i="6"/>
  <c r="H951" i="6" s="1"/>
  <c r="G863" i="6"/>
  <c r="H863" i="6" s="1"/>
  <c r="G268" i="6"/>
  <c r="H268" i="6" s="1"/>
  <c r="G783" i="6"/>
  <c r="H783" i="6" s="1"/>
  <c r="G797" i="6"/>
  <c r="H797" i="6" s="1"/>
  <c r="G829" i="6"/>
  <c r="H829" i="6" s="1"/>
  <c r="G727" i="6"/>
  <c r="H727" i="6" s="1"/>
  <c r="G393" i="6"/>
  <c r="H393" i="6" s="1"/>
  <c r="G564" i="6"/>
  <c r="H564" i="6" s="1"/>
  <c r="G344" i="6"/>
  <c r="H344" i="6" s="1"/>
  <c r="G303" i="6"/>
  <c r="H303" i="6" s="1"/>
  <c r="G473" i="6"/>
  <c r="H473" i="6" s="1"/>
  <c r="G322" i="6"/>
  <c r="H322" i="6" s="1"/>
  <c r="G538" i="6"/>
  <c r="H538" i="6" s="1"/>
  <c r="G36" i="6"/>
  <c r="H36" i="6" s="1"/>
  <c r="G117" i="6"/>
  <c r="H117" i="6" s="1"/>
  <c r="G817" i="6"/>
  <c r="H817" i="6" s="1"/>
  <c r="G800" i="6"/>
  <c r="H800" i="6" s="1"/>
  <c r="G346" i="6"/>
  <c r="H346" i="6" s="1"/>
  <c r="G622" i="6"/>
  <c r="H622" i="6" s="1"/>
  <c r="G64" i="6"/>
  <c r="H64" i="6" s="1"/>
  <c r="G317" i="6"/>
  <c r="H317" i="6" s="1"/>
  <c r="G755" i="6"/>
  <c r="H755" i="6" s="1"/>
  <c r="G126" i="6"/>
  <c r="H126" i="6" s="1"/>
  <c r="G248" i="6"/>
  <c r="H248" i="6" s="1"/>
  <c r="G633" i="6"/>
  <c r="H633" i="6" s="1"/>
  <c r="G719" i="6"/>
  <c r="H719" i="6" s="1"/>
  <c r="G507" i="6"/>
  <c r="H507" i="6" s="1"/>
  <c r="G834" i="6"/>
  <c r="H834" i="6" s="1"/>
  <c r="G328" i="6"/>
  <c r="H328" i="6" s="1"/>
  <c r="G724" i="6"/>
  <c r="H724" i="6" s="1"/>
  <c r="G777" i="6"/>
  <c r="H777" i="6" s="1"/>
  <c r="G482" i="6"/>
  <c r="H482" i="6" s="1"/>
  <c r="G649" i="6"/>
  <c r="H649" i="6" s="1"/>
  <c r="G668" i="6"/>
  <c r="H668" i="6" s="1"/>
  <c r="G741" i="6"/>
  <c r="H741" i="6" s="1"/>
  <c r="G70" i="6"/>
  <c r="H70" i="6" s="1"/>
  <c r="G658" i="6"/>
  <c r="H658" i="6" s="1"/>
  <c r="G822" i="6"/>
  <c r="H822" i="6" s="1"/>
  <c r="G631" i="6"/>
  <c r="H631" i="6" s="1"/>
  <c r="G836" i="6"/>
  <c r="H836" i="6" s="1"/>
  <c r="G67" i="6"/>
  <c r="H67" i="6" s="1"/>
  <c r="G80" i="6"/>
  <c r="H80" i="6" s="1"/>
  <c r="G358" i="6"/>
  <c r="H358" i="6" s="1"/>
  <c r="G667" i="6"/>
  <c r="H667" i="6" s="1"/>
  <c r="G545" i="6"/>
  <c r="H545" i="6" s="1"/>
  <c r="G111" i="6"/>
  <c r="H111" i="6" s="1"/>
  <c r="G870" i="6"/>
  <c r="H870" i="6" s="1"/>
  <c r="G361" i="6"/>
  <c r="H361" i="6" s="1"/>
  <c r="G655" i="6"/>
  <c r="H655" i="6" s="1"/>
  <c r="G762" i="6"/>
  <c r="H762" i="6" s="1"/>
  <c r="G355" i="6"/>
  <c r="H355" i="6" s="1"/>
  <c r="G840" i="6"/>
  <c r="H840" i="6" s="1"/>
  <c r="G843" i="6"/>
  <c r="H843" i="6" s="1"/>
  <c r="G787" i="6"/>
  <c r="H787" i="6" s="1"/>
  <c r="G779" i="6"/>
  <c r="H779" i="6" s="1"/>
  <c r="G550" i="6"/>
  <c r="H550" i="6" s="1"/>
  <c r="G92" i="6"/>
  <c r="H92" i="6" s="1"/>
  <c r="G486" i="6"/>
  <c r="H486" i="6" s="1"/>
  <c r="G357" i="6"/>
  <c r="H357" i="6" s="1"/>
  <c r="G907" i="6"/>
  <c r="H907" i="6" s="1"/>
  <c r="G923" i="6"/>
  <c r="H923" i="6" s="1"/>
  <c r="G617" i="6"/>
  <c r="H617" i="6" s="1"/>
  <c r="G688" i="6"/>
  <c r="H688" i="6" s="1"/>
  <c r="G418" i="6"/>
  <c r="H418" i="6" s="1"/>
  <c r="G875" i="6"/>
  <c r="H875" i="6" s="1"/>
  <c r="G33" i="6"/>
  <c r="H33" i="6" s="1"/>
  <c r="G793" i="6"/>
  <c r="H793" i="6" s="1"/>
  <c r="G88" i="6"/>
  <c r="H88" i="6" s="1"/>
  <c r="G420" i="6"/>
  <c r="H420" i="6" s="1"/>
  <c r="G684" i="6"/>
  <c r="H684" i="6" s="1"/>
  <c r="G745" i="6"/>
  <c r="H745" i="6" s="1"/>
  <c r="G257" i="6"/>
  <c r="H257" i="6" s="1"/>
  <c r="G369" i="6"/>
  <c r="H369" i="6" s="1"/>
  <c r="G897" i="6"/>
  <c r="H897" i="6" s="1"/>
  <c r="G102" i="6"/>
  <c r="H102" i="6" s="1"/>
  <c r="G925" i="6"/>
  <c r="H925" i="6" s="1"/>
  <c r="G619" i="6"/>
  <c r="H619" i="6" s="1"/>
  <c r="G47" i="6"/>
  <c r="H47" i="6" s="1"/>
  <c r="G463" i="6"/>
  <c r="H463" i="6" s="1"/>
  <c r="G575" i="6"/>
  <c r="H575" i="6" s="1"/>
  <c r="G371" i="6"/>
  <c r="H371" i="6" s="1"/>
  <c r="G460" i="6"/>
  <c r="H460" i="6" s="1"/>
  <c r="G243" i="6"/>
  <c r="H243" i="6" s="1"/>
  <c r="G483" i="6"/>
  <c r="H483" i="6" s="1"/>
  <c r="G480" i="6"/>
  <c r="H480" i="6" s="1"/>
  <c r="G134" i="6"/>
  <c r="H134" i="6" s="1"/>
  <c r="G652" i="6"/>
  <c r="H652" i="6" s="1"/>
  <c r="G415" i="6"/>
  <c r="H415" i="6" s="1"/>
  <c r="G490" i="6"/>
  <c r="H490" i="6" s="1"/>
  <c r="G530" i="6"/>
  <c r="H530" i="6" s="1"/>
  <c r="G692" i="6"/>
  <c r="H692" i="6" s="1"/>
  <c r="G69" i="6"/>
  <c r="H69" i="6" s="1"/>
  <c r="G250" i="6"/>
  <c r="H250" i="6" s="1"/>
  <c r="G301" i="6"/>
  <c r="H301" i="6" s="1"/>
  <c r="G685" i="6"/>
  <c r="H685" i="6" s="1"/>
  <c r="G345" i="6"/>
  <c r="H345" i="6" s="1"/>
  <c r="G406" i="6"/>
  <c r="H406" i="6" s="1"/>
  <c r="G749" i="6"/>
  <c r="H749" i="6" s="1"/>
  <c r="G365" i="6"/>
  <c r="H365" i="6" s="1"/>
  <c r="G306" i="6"/>
  <c r="H306" i="6" s="1"/>
  <c r="G769" i="6"/>
  <c r="H769" i="6" s="1"/>
  <c r="G267" i="6"/>
  <c r="H267" i="6" s="1"/>
  <c r="G120" i="6"/>
  <c r="H120" i="6" s="1"/>
  <c r="G620" i="6"/>
  <c r="H620" i="6" s="1"/>
  <c r="G760" i="6"/>
  <c r="H760" i="6" s="1"/>
  <c r="G466" i="6"/>
  <c r="H466" i="6" s="1"/>
  <c r="G65" i="6"/>
  <c r="H65" i="6" s="1"/>
  <c r="G388" i="6"/>
  <c r="H388" i="6" s="1"/>
  <c r="G812" i="6"/>
  <c r="H812" i="6" s="1"/>
  <c r="G32" i="6"/>
  <c r="H32" i="6" s="1"/>
  <c r="G336" i="6"/>
  <c r="H336" i="6" s="1"/>
  <c r="G137" i="6"/>
  <c r="H137" i="6" s="1"/>
  <c r="G99" i="6"/>
  <c r="H99" i="6" s="1"/>
  <c r="G636" i="6"/>
  <c r="H636" i="6" s="1"/>
  <c r="G696" i="6"/>
  <c r="H696" i="6" s="1"/>
  <c r="G803" i="6"/>
  <c r="H803" i="6" s="1"/>
  <c r="G56" i="6"/>
  <c r="H56" i="6" s="1"/>
  <c r="G630" i="6"/>
  <c r="H630" i="6" s="1"/>
  <c r="G325" i="6"/>
  <c r="H325" i="6" s="1"/>
  <c r="G640" i="6"/>
  <c r="H640" i="6" s="1"/>
  <c r="G722" i="6"/>
  <c r="H722" i="6" s="1"/>
  <c r="G400" i="6"/>
  <c r="H400" i="6" s="1"/>
  <c r="G261" i="6"/>
  <c r="H261" i="6" s="1"/>
  <c r="G292" i="6"/>
  <c r="H292" i="6" s="1"/>
  <c r="G118" i="6"/>
  <c r="H118" i="6" s="1"/>
  <c r="G496" i="6"/>
  <c r="H496" i="6" s="1"/>
  <c r="G339" i="6"/>
  <c r="H339" i="6" s="1"/>
  <c r="G326" i="6"/>
  <c r="H326" i="6" s="1"/>
  <c r="G566" i="6"/>
  <c r="H566" i="6" s="1"/>
  <c r="G297" i="6"/>
  <c r="H297" i="6" s="1"/>
  <c r="G647" i="6"/>
  <c r="H647" i="6" s="1"/>
  <c r="G397" i="6"/>
  <c r="H397" i="6" s="1"/>
  <c r="G593" i="6"/>
  <c r="H593" i="6" s="1"/>
  <c r="G448" i="6"/>
  <c r="H448" i="6" s="1"/>
  <c r="G130" i="6"/>
  <c r="H130" i="6" s="1"/>
  <c r="G296" i="6"/>
  <c r="H296" i="6" s="1"/>
  <c r="G476" i="6"/>
  <c r="H476" i="6" s="1"/>
  <c r="G895" i="6"/>
  <c r="H895" i="6" s="1"/>
  <c r="G698" i="6"/>
  <c r="H698" i="6" s="1"/>
  <c r="G316" i="6"/>
  <c r="H316" i="6" s="1"/>
  <c r="G931" i="6"/>
  <c r="H931" i="6" s="1"/>
  <c r="G752" i="6"/>
  <c r="H752" i="6" s="1"/>
  <c r="G531" i="6"/>
  <c r="H531" i="6" s="1"/>
  <c r="G81" i="6"/>
  <c r="H81" i="6" s="1"/>
  <c r="G901" i="6"/>
  <c r="H901" i="6" s="1"/>
  <c r="G761" i="6"/>
  <c r="H761" i="6" s="1"/>
  <c r="G546" i="6"/>
  <c r="H546" i="6" s="1"/>
  <c r="G946" i="6"/>
  <c r="H946" i="6" s="1"/>
  <c r="G286" i="6"/>
  <c r="H286" i="6" s="1"/>
  <c r="G469" i="6"/>
  <c r="H469" i="6" s="1"/>
  <c r="G590" i="6"/>
  <c r="H590" i="6" s="1"/>
  <c r="G394" i="6"/>
  <c r="H394" i="6" s="1"/>
  <c r="G375" i="6"/>
  <c r="H375" i="6" s="1"/>
  <c r="G434" i="6"/>
  <c r="H434" i="6" s="1"/>
  <c r="G855" i="6"/>
  <c r="H855" i="6" s="1"/>
  <c r="G735" i="6"/>
  <c r="H735" i="6" s="1"/>
  <c r="G445" i="6"/>
  <c r="H445" i="6" s="1"/>
  <c r="G750" i="6"/>
  <c r="H750" i="6" s="1"/>
  <c r="G447" i="6"/>
  <c r="H447" i="6" s="1"/>
  <c r="G78" i="6"/>
  <c r="H78" i="6" s="1"/>
  <c r="G352" i="6"/>
  <c r="H352" i="6" s="1"/>
  <c r="G119" i="6"/>
  <c r="H119" i="6" s="1"/>
  <c r="G588" i="6"/>
  <c r="H588" i="6" s="1"/>
  <c r="G832" i="6"/>
  <c r="H832" i="6" s="1"/>
  <c r="G660" i="6"/>
  <c r="H660" i="6" s="1"/>
  <c r="G390" i="6"/>
  <c r="H390" i="6" s="1"/>
  <c r="G926" i="6"/>
  <c r="H926" i="6" s="1"/>
  <c r="G109" i="6"/>
  <c r="H109" i="6" s="1"/>
  <c r="G113" i="6"/>
  <c r="H113" i="6" s="1"/>
  <c r="G712" i="6"/>
  <c r="H712" i="6" s="1"/>
  <c r="G663" i="6"/>
  <c r="H663" i="6" s="1"/>
  <c r="G524" i="6"/>
  <c r="H524" i="6" s="1"/>
  <c r="G30" i="6"/>
  <c r="H30" i="6" s="1"/>
  <c r="G534" i="6"/>
  <c r="H534" i="6" s="1"/>
  <c r="G26" i="6"/>
  <c r="H26" i="6" s="1"/>
  <c r="G911" i="6"/>
  <c r="H911" i="6" s="1"/>
  <c r="G602" i="6"/>
  <c r="H602" i="6" s="1"/>
  <c r="G141" i="6"/>
  <c r="H141" i="6" s="1"/>
  <c r="G846" i="6"/>
  <c r="H846" i="6" s="1"/>
  <c r="G738" i="6"/>
  <c r="H738" i="6" s="1"/>
  <c r="G20" i="6"/>
  <c r="H20" i="6" s="1"/>
  <c r="G123" i="6"/>
  <c r="H123" i="6" s="1"/>
  <c r="G523" i="6"/>
  <c r="H523" i="6" s="1"/>
  <c r="G446" i="6"/>
  <c r="H446" i="6" s="1"/>
  <c r="G110" i="6"/>
  <c r="H110" i="6" s="1"/>
  <c r="G424" i="6"/>
  <c r="H424" i="6" s="1"/>
  <c r="G819" i="6"/>
  <c r="H819" i="6" s="1"/>
  <c r="G54" i="6"/>
  <c r="H54" i="6" s="1"/>
  <c r="G781" i="6"/>
  <c r="H781" i="6" s="1"/>
  <c r="G869" i="6"/>
  <c r="H869" i="6" s="1"/>
  <c r="G721" i="6"/>
  <c r="H721" i="6" s="1"/>
  <c r="G131" i="6"/>
  <c r="H131" i="6" s="1"/>
  <c r="G536" i="6"/>
  <c r="H536" i="6" s="1"/>
  <c r="G623" i="6"/>
  <c r="H623" i="6" s="1"/>
  <c r="G35" i="6"/>
  <c r="H35" i="6" s="1"/>
  <c r="G378" i="6"/>
  <c r="H378" i="6" s="1"/>
  <c r="G772" i="6"/>
  <c r="H772" i="6" s="1"/>
  <c r="G391" i="6"/>
  <c r="H391" i="6" s="1"/>
  <c r="G610" i="6"/>
  <c r="H610" i="6" s="1"/>
  <c r="G471" i="6"/>
  <c r="H471" i="6" s="1"/>
  <c r="G835" i="6"/>
  <c r="H835" i="6" s="1"/>
  <c r="G237" i="6"/>
  <c r="H237" i="6" s="1"/>
  <c r="G562" i="6"/>
  <c r="H562" i="6" s="1"/>
  <c r="G457" i="6"/>
  <c r="H457" i="6" s="1"/>
  <c r="G407" i="6"/>
  <c r="H407" i="6" s="1"/>
  <c r="G634" i="6"/>
  <c r="H634" i="6" s="1"/>
  <c r="G659" i="6"/>
  <c r="H659" i="6" s="1"/>
  <c r="G305" i="6"/>
  <c r="H305" i="6" s="1"/>
  <c r="G452" i="6"/>
  <c r="H452" i="6" s="1"/>
  <c r="G555" i="6"/>
  <c r="H555" i="6" s="1"/>
  <c r="G308" i="6"/>
  <c r="H308" i="6" s="1"/>
  <c r="G359" i="6"/>
  <c r="H359" i="6" s="1"/>
  <c r="G558" i="6"/>
  <c r="H558" i="6" s="1"/>
  <c r="G309" i="6"/>
  <c r="H309" i="6" s="1"/>
  <c r="G547" i="6"/>
  <c r="H547" i="6" s="1"/>
  <c r="G708" i="6"/>
  <c r="H708" i="6" s="1"/>
  <c r="G349" i="6"/>
  <c r="H349" i="6" s="1"/>
  <c r="G921" i="6"/>
  <c r="H921" i="6" s="1"/>
  <c r="G707" i="6"/>
  <c r="H707" i="6" s="1"/>
  <c r="G728" i="6"/>
  <c r="H728" i="6" s="1"/>
  <c r="G518" i="6"/>
  <c r="H518" i="6" s="1"/>
  <c r="G845" i="6"/>
  <c r="H845" i="6" s="1"/>
  <c r="G42" i="6"/>
  <c r="H42" i="6" s="1"/>
  <c r="G44" i="6"/>
  <c r="H44" i="6" s="1"/>
  <c r="G676" i="6"/>
  <c r="H676" i="6" s="1"/>
  <c r="G730" i="6"/>
  <c r="H730" i="6" s="1"/>
  <c r="G725" i="6"/>
  <c r="H725" i="6" s="1"/>
  <c r="G247" i="6"/>
  <c r="H247" i="6" s="1"/>
  <c r="G861" i="6"/>
  <c r="H861" i="6" s="1"/>
  <c r="G238" i="6"/>
  <c r="H238" i="6" s="1"/>
  <c r="G618" i="6"/>
  <c r="H618" i="6" s="1"/>
  <c r="G903" i="6"/>
  <c r="H903" i="6" s="1"/>
  <c r="G669" i="6"/>
  <c r="H669" i="6" s="1"/>
  <c r="G236" i="6"/>
  <c r="H236" i="6" s="1"/>
  <c r="G337" i="6"/>
  <c r="H337" i="6" s="1"/>
  <c r="G810" i="6"/>
  <c r="H810" i="6" s="1"/>
  <c r="G589" i="6"/>
  <c r="H589" i="6" s="1"/>
  <c r="G40" i="6"/>
  <c r="H40" i="6" s="1"/>
  <c r="G556" i="6"/>
  <c r="H556" i="6" s="1"/>
  <c r="G467" i="6"/>
  <c r="H467" i="6" s="1"/>
  <c r="G680" i="6"/>
  <c r="H680" i="6" s="1"/>
  <c r="G340" i="6"/>
  <c r="H340" i="6" s="1"/>
  <c r="G470" i="6"/>
  <c r="H470" i="6" s="1"/>
  <c r="G18" i="6"/>
  <c r="H18" i="6" s="1"/>
  <c r="G428" i="6"/>
  <c r="H428" i="6" s="1"/>
  <c r="G702" i="6"/>
  <c r="H702" i="6" s="1"/>
  <c r="G61" i="6"/>
  <c r="H61" i="6" s="1"/>
  <c r="G624" i="6"/>
  <c r="H624" i="6" s="1"/>
  <c r="G311" i="6"/>
  <c r="H311" i="6" s="1"/>
  <c r="G560" i="6"/>
  <c r="H560" i="6" s="1"/>
  <c r="G679" i="6"/>
  <c r="H679" i="6" s="1"/>
  <c r="G774" i="6"/>
  <c r="H774" i="6" s="1"/>
  <c r="G513" i="6"/>
  <c r="H513" i="6" s="1"/>
  <c r="G638" i="6"/>
  <c r="H638" i="6" s="1"/>
  <c r="G771" i="6"/>
  <c r="H771" i="6" s="1"/>
  <c r="G46" i="6"/>
  <c r="H46" i="6" s="1"/>
  <c r="G409" i="6"/>
  <c r="H409" i="6" s="1"/>
  <c r="G606" i="6"/>
  <c r="H606" i="6" s="1"/>
  <c r="G666" i="6"/>
  <c r="H666" i="6" s="1"/>
  <c r="G612" i="6"/>
  <c r="H612" i="6" s="1"/>
  <c r="G276" i="6"/>
  <c r="H276" i="6" s="1"/>
  <c r="G751" i="6"/>
  <c r="H751" i="6" s="1"/>
  <c r="G908" i="6"/>
  <c r="H908" i="6" s="1"/>
  <c r="G938" i="6"/>
  <c r="H938" i="6" s="1"/>
  <c r="G395" i="6"/>
  <c r="H395" i="6" s="1"/>
  <c r="G795" i="6"/>
  <c r="H795" i="6" s="1"/>
  <c r="G539" i="6"/>
  <c r="H539" i="6" s="1"/>
  <c r="G514" i="6"/>
  <c r="H514" i="6" s="1"/>
  <c r="G851" i="6"/>
  <c r="H851" i="6" s="1"/>
  <c r="G939" i="6"/>
  <c r="H939" i="6" s="1"/>
  <c r="G565" i="6"/>
  <c r="H565" i="6" s="1"/>
  <c r="G320" i="6"/>
  <c r="H320" i="6" s="1"/>
  <c r="G535" i="6"/>
  <c r="H535" i="6" s="1"/>
  <c r="G96" i="6"/>
  <c r="H96" i="6" s="1"/>
  <c r="G786" i="6"/>
  <c r="H786" i="6" s="1"/>
  <c r="G315" i="6"/>
  <c r="H315" i="6" s="1"/>
  <c r="G848" i="6"/>
  <c r="H848" i="6" s="1"/>
  <c r="G83" i="6"/>
  <c r="H83" i="6" s="1"/>
  <c r="G79" i="6"/>
  <c r="H79" i="6" s="1"/>
  <c r="G918" i="6"/>
  <c r="H918" i="6" s="1"/>
  <c r="G269" i="6"/>
  <c r="H269" i="6" s="1"/>
  <c r="G909" i="6"/>
  <c r="H909" i="6" s="1"/>
  <c r="G508" i="6"/>
  <c r="H508" i="6" s="1"/>
  <c r="G72" i="6"/>
  <c r="H72" i="6" s="1"/>
  <c r="G886" i="6"/>
  <c r="H886" i="6" s="1"/>
  <c r="G373" i="6"/>
  <c r="H373" i="6" s="1"/>
  <c r="G321" i="6"/>
  <c r="H321" i="6" s="1"/>
  <c r="G435" i="6"/>
  <c r="H435" i="6" s="1"/>
  <c r="G866" i="6"/>
  <c r="H866" i="6" s="1"/>
  <c r="G705" i="6"/>
  <c r="H705" i="6" s="1"/>
  <c r="G342" i="6"/>
  <c r="H342" i="6" s="1"/>
  <c r="G645" i="6"/>
  <c r="H645" i="6" s="1"/>
  <c r="G274" i="6"/>
  <c r="H274" i="6" s="1"/>
  <c r="G867" i="6"/>
  <c r="H867" i="6" s="1"/>
  <c r="G465" i="6"/>
  <c r="H465" i="6" s="1"/>
  <c r="G608" i="6"/>
  <c r="H608" i="6" s="1"/>
  <c r="G548" i="6"/>
  <c r="H548" i="6" s="1"/>
  <c r="G924" i="6"/>
  <c r="H924" i="6" s="1"/>
  <c r="G872" i="6"/>
  <c r="H872" i="6" s="1"/>
  <c r="G585" i="6"/>
  <c r="H585" i="6" s="1"/>
  <c r="G287" i="6"/>
  <c r="H287" i="6" s="1"/>
  <c r="G347" i="6"/>
  <c r="H347" i="6" s="1"/>
  <c r="G472" i="6"/>
  <c r="H472" i="6" s="1"/>
  <c r="G515" i="6"/>
  <c r="H515" i="6" s="1"/>
  <c r="G657" i="6"/>
  <c r="H657" i="6" s="1"/>
  <c r="G763" i="6"/>
  <c r="H763" i="6" s="1"/>
  <c r="G239" i="6"/>
  <c r="H239" i="6" s="1"/>
  <c r="G525" i="6"/>
  <c r="H525" i="6" s="1"/>
  <c r="G766" i="6"/>
  <c r="H766" i="6" s="1"/>
  <c r="G431" i="6"/>
  <c r="H431" i="6" s="1"/>
  <c r="G587" i="6"/>
  <c r="H587" i="6" s="1"/>
  <c r="G929" i="6"/>
  <c r="H929" i="6" s="1"/>
  <c r="G38" i="6"/>
  <c r="H38" i="6" s="1"/>
  <c r="G706" i="6"/>
  <c r="H706" i="6" s="1"/>
  <c r="G820" i="6"/>
  <c r="H820" i="6" s="1"/>
  <c r="G627" i="6"/>
  <c r="H627" i="6" s="1"/>
  <c r="G543" i="6"/>
  <c r="H543" i="6" s="1"/>
  <c r="G852" i="6"/>
  <c r="H852" i="6" s="1"/>
  <c r="G462" i="6"/>
  <c r="H462" i="6" s="1"/>
  <c r="G426" i="6"/>
  <c r="H426" i="6" s="1"/>
  <c r="G930" i="6"/>
  <c r="H930" i="6" s="1"/>
  <c r="G468" i="6"/>
  <c r="H468" i="6" s="1"/>
  <c r="G300" i="6"/>
  <c r="H300" i="6" s="1"/>
  <c r="G506" i="6"/>
  <c r="H506" i="6" s="1"/>
  <c r="G135" i="6"/>
  <c r="H135" i="6" s="1"/>
  <c r="G384" i="6"/>
  <c r="H384" i="6" s="1"/>
  <c r="G876" i="6"/>
  <c r="H876" i="6" s="1"/>
  <c r="G405" i="6"/>
  <c r="H405" i="6" s="1"/>
  <c r="G899" i="6"/>
  <c r="H899" i="6" s="1"/>
  <c r="G39" i="6"/>
  <c r="H39" i="6" s="1"/>
  <c r="G581" i="6"/>
  <c r="H581" i="6" s="1"/>
  <c r="G898" i="6"/>
  <c r="H898" i="6" s="1"/>
  <c r="G841" i="6"/>
  <c r="H841" i="6" s="1"/>
  <c r="G839" i="6"/>
  <c r="H839" i="6" s="1"/>
  <c r="G768" i="6"/>
  <c r="H768" i="6" s="1"/>
  <c r="G94" i="6"/>
  <c r="H94" i="6" s="1"/>
  <c r="G380" i="6"/>
  <c r="H380" i="6" s="1"/>
  <c r="G891" i="6"/>
  <c r="H891" i="6" s="1"/>
  <c r="G694" i="6"/>
  <c r="H694" i="6" s="1"/>
  <c r="G665" i="6"/>
  <c r="H665" i="6" s="1"/>
  <c r="G285" i="6"/>
  <c r="H285" i="6" s="1"/>
  <c r="G491" i="6"/>
  <c r="H491" i="6" s="1"/>
  <c r="G729" i="6"/>
  <c r="H729" i="6" s="1"/>
  <c r="G495" i="6"/>
  <c r="H495" i="6" s="1"/>
  <c r="G904" i="6"/>
  <c r="H904" i="6" s="1"/>
  <c r="G412" i="6"/>
  <c r="H412" i="6" s="1"/>
  <c r="G717" i="6"/>
  <c r="H717" i="6" s="1"/>
  <c r="G703" i="6"/>
  <c r="H703" i="6" s="1"/>
  <c r="G106" i="6"/>
  <c r="H106" i="6" s="1"/>
  <c r="G878" i="6"/>
  <c r="H878" i="6" s="1"/>
  <c r="G266" i="6"/>
  <c r="H266" i="6" s="1"/>
  <c r="G493" i="6"/>
  <c r="H493" i="6" s="1"/>
  <c r="G651" i="6"/>
  <c r="H651" i="6" s="1"/>
  <c r="G833" i="6"/>
  <c r="H833" i="6" s="1"/>
  <c r="G451" i="6"/>
  <c r="H451" i="6" s="1"/>
  <c r="G541" i="6"/>
  <c r="H541" i="6" s="1"/>
  <c r="G910" i="6"/>
  <c r="H910" i="6" s="1"/>
  <c r="G677" i="6"/>
  <c r="H677" i="6" s="1"/>
  <c r="G808" i="6"/>
  <c r="H808" i="6" s="1"/>
  <c r="G312" i="6"/>
  <c r="H312" i="6" s="1"/>
  <c r="G458" i="6"/>
  <c r="H458" i="6" s="1"/>
  <c r="G330" i="6"/>
  <c r="H330" i="6" s="1"/>
  <c r="G381" i="6"/>
  <c r="H381" i="6" s="1"/>
  <c r="G288" i="6"/>
  <c r="H288" i="6" s="1"/>
  <c r="G24" i="6"/>
  <c r="H24" i="6" s="1"/>
  <c r="G844" i="6"/>
  <c r="H844" i="6" s="1"/>
  <c r="G379" i="6"/>
  <c r="H379" i="6" s="1"/>
  <c r="G291" i="6"/>
  <c r="H291" i="6" s="1"/>
  <c r="G551" i="6"/>
  <c r="H551" i="6" s="1"/>
  <c r="G700" i="6"/>
  <c r="H700" i="6" s="1"/>
  <c r="G553" i="6"/>
  <c r="H553" i="6" s="1"/>
  <c r="G53" i="6"/>
  <c r="H53" i="6" s="1"/>
  <c r="G107" i="6"/>
  <c r="H107" i="6" s="1"/>
  <c r="G443" i="6"/>
  <c r="H443" i="6" s="1"/>
  <c r="G928" i="6"/>
  <c r="H928" i="6" s="1"/>
  <c r="G653" i="6"/>
  <c r="H653" i="6" s="1"/>
  <c r="G609" i="6"/>
  <c r="H609" i="6" s="1"/>
  <c r="G598" i="6"/>
  <c r="H598" i="6" s="1"/>
  <c r="G567" i="6"/>
  <c r="H567" i="6" s="1"/>
  <c r="G900" i="6"/>
  <c r="H900" i="6" s="1"/>
  <c r="G27" i="6"/>
  <c r="H27" i="6" s="1"/>
  <c r="G63" i="6"/>
  <c r="H63" i="6" s="1"/>
  <c r="G595" i="6"/>
  <c r="H595" i="6" s="1"/>
  <c r="G41" i="6"/>
  <c r="H41" i="6" s="1"/>
  <c r="G806" i="6"/>
  <c r="H806" i="6" s="1"/>
  <c r="G927" i="6"/>
  <c r="H927" i="6" s="1"/>
  <c r="G34" i="6"/>
  <c r="H34" i="6" s="1"/>
  <c r="G246" i="6"/>
  <c r="H246" i="6" s="1"/>
  <c r="G494" i="6"/>
  <c r="H494" i="6" s="1"/>
  <c r="G736" i="6"/>
  <c r="H736" i="6" s="1"/>
  <c r="G853" i="6"/>
  <c r="H853" i="6" s="1"/>
  <c r="G75" i="6"/>
  <c r="H75" i="6" s="1"/>
  <c r="G232" i="6"/>
  <c r="H232" i="6" s="1"/>
  <c r="G66" i="6"/>
  <c r="H66" i="6" s="1"/>
  <c r="G682" i="6"/>
  <c r="H682" i="6" s="1"/>
  <c r="G837" i="6"/>
  <c r="H837" i="6" s="1"/>
  <c r="G423" i="6"/>
  <c r="H423" i="6" s="1"/>
  <c r="G254" i="6"/>
  <c r="H254" i="6" s="1"/>
  <c r="G686" i="6"/>
  <c r="H686" i="6" s="1"/>
  <c r="G915" i="6"/>
  <c r="H915" i="6" s="1"/>
  <c r="G937" i="6"/>
  <c r="H937" i="6" s="1"/>
  <c r="G821" i="6"/>
  <c r="H821" i="6" s="1"/>
  <c r="G453" i="6"/>
  <c r="H453" i="6" s="1"/>
  <c r="G333" i="6"/>
  <c r="H333" i="6" s="1"/>
  <c r="G521" i="6"/>
  <c r="H521" i="6" s="1"/>
  <c r="G807" i="6"/>
  <c r="H807" i="6" s="1"/>
  <c r="G742" i="6"/>
  <c r="H742" i="6" s="1"/>
  <c r="G244" i="6"/>
  <c r="H244" i="6" s="1"/>
  <c r="G504" i="6"/>
  <c r="H504" i="6" s="1"/>
  <c r="G603" i="6"/>
  <c r="H603" i="6" s="1"/>
  <c r="G818" i="6"/>
  <c r="H818" i="6" s="1"/>
  <c r="G108" i="6"/>
  <c r="H108" i="6" s="1"/>
  <c r="G577" i="6"/>
  <c r="H577" i="6" s="1"/>
  <c r="G364" i="6"/>
  <c r="H364" i="6" s="1"/>
  <c r="G952" i="6"/>
  <c r="H952" i="6" s="1"/>
  <c r="G398" i="6"/>
  <c r="H398" i="6" s="1"/>
  <c r="G73" i="6"/>
  <c r="H73" i="6" s="1"/>
  <c r="G582" i="6"/>
  <c r="H582" i="6" s="1"/>
  <c r="G455" i="6"/>
  <c r="H455" i="6" s="1"/>
  <c r="G103" i="6"/>
  <c r="H103" i="6" s="1"/>
  <c r="G935" i="6"/>
  <c r="H935" i="6" s="1"/>
  <c r="G570" i="6"/>
  <c r="H570" i="6" s="1"/>
  <c r="G90" i="6"/>
  <c r="H90" i="6" s="1"/>
  <c r="G936" i="6"/>
  <c r="H936" i="6" s="1"/>
  <c r="G896" i="6"/>
  <c r="H896" i="6" s="1"/>
  <c r="G71" i="6"/>
  <c r="H71" i="6" s="1"/>
  <c r="G883" i="6"/>
  <c r="H883" i="6" s="1"/>
  <c r="G441" i="6"/>
  <c r="H441" i="6" s="1"/>
  <c r="G823" i="6"/>
  <c r="H823" i="6" s="1"/>
  <c r="G940" i="6"/>
  <c r="H940" i="6" s="1"/>
  <c r="G37" i="6"/>
  <c r="H37" i="6" s="1"/>
  <c r="G509" i="6"/>
  <c r="H509" i="6" s="1"/>
  <c r="G868" i="6"/>
  <c r="H868" i="6" s="1"/>
  <c r="G632" i="6"/>
  <c r="H632" i="6" s="1"/>
  <c r="G532" i="6"/>
  <c r="H532" i="6" s="1"/>
  <c r="G387" i="6"/>
  <c r="H387" i="6" s="1"/>
  <c r="G881" i="6"/>
  <c r="H881" i="6" s="1"/>
  <c r="G811" i="6"/>
  <c r="H811" i="6" s="1"/>
  <c r="G298" i="6"/>
  <c r="H298" i="6" s="1"/>
  <c r="G798" i="6"/>
  <c r="H798" i="6" s="1"/>
  <c r="G97" i="6"/>
  <c r="H97" i="6" s="1"/>
  <c r="G780" i="6"/>
  <c r="H780" i="6" s="1"/>
  <c r="G826" i="6"/>
  <c r="H826" i="6" s="1"/>
  <c r="G784" i="6"/>
  <c r="H784" i="6" s="1"/>
  <c r="G871" i="6"/>
  <c r="H871" i="6" s="1"/>
  <c r="G643" i="6"/>
  <c r="H643" i="6" s="1"/>
  <c r="G690" i="6"/>
  <c r="H690" i="6" s="1"/>
  <c r="G478" i="6"/>
  <c r="H478" i="6" s="1"/>
  <c r="G709" i="6"/>
  <c r="H709" i="6" s="1"/>
  <c r="G522" i="6"/>
  <c r="H522" i="6" s="1"/>
  <c r="G353" i="6"/>
  <c r="H353" i="6" s="1"/>
  <c r="G568" i="6"/>
  <c r="H568" i="6" s="1"/>
  <c r="G949" i="6"/>
  <c r="H949" i="6" s="1"/>
  <c r="G273" i="6"/>
  <c r="H273" i="6" s="1"/>
  <c r="G367" i="6"/>
  <c r="H367" i="6" s="1"/>
  <c r="G45" i="6"/>
  <c r="H45" i="6" s="1"/>
  <c r="G880" i="6"/>
  <c r="H880" i="6" s="1"/>
  <c r="G699" i="6"/>
  <c r="H699" i="6" s="1"/>
  <c r="G557" i="6"/>
  <c r="H557" i="6" s="1"/>
  <c r="G739" i="6"/>
  <c r="H739" i="6" s="1"/>
  <c r="G796" i="6"/>
  <c r="H796" i="6" s="1"/>
  <c r="G91" i="6"/>
  <c r="H91" i="6" s="1"/>
  <c r="G561" i="6"/>
  <c r="H561" i="6" s="1"/>
  <c r="G323" i="6"/>
  <c r="H323" i="6" s="1"/>
  <c r="G529" i="6"/>
  <c r="H529" i="6" s="1"/>
  <c r="G376" i="6"/>
  <c r="H376" i="6" s="1"/>
  <c r="G401" i="6"/>
  <c r="H401" i="6" s="1"/>
  <c r="G674" i="6"/>
  <c r="H674" i="6" s="1"/>
  <c r="G650" i="6"/>
  <c r="H650" i="6" s="1"/>
  <c r="G559" i="6"/>
  <c r="H559" i="6" s="1"/>
  <c r="G799" i="6"/>
  <c r="H799" i="6" s="1"/>
  <c r="G31" i="6"/>
  <c r="H31" i="6" s="1"/>
  <c r="G52" i="6"/>
  <c r="H52" i="6" s="1"/>
  <c r="G335" i="6"/>
  <c r="H335" i="6" s="1"/>
  <c r="G332" i="6"/>
  <c r="H332" i="6" s="1"/>
  <c r="G327" i="6"/>
  <c r="H327" i="6" s="1"/>
  <c r="G242" i="6"/>
  <c r="H242" i="6" s="1"/>
  <c r="G815" i="6"/>
  <c r="H815" i="6" s="1"/>
  <c r="G259" i="6"/>
  <c r="H259" i="6" s="1"/>
  <c r="G594" i="6"/>
  <c r="H594" i="6" s="1"/>
  <c r="G505" i="6"/>
  <c r="H505" i="6" s="1"/>
  <c r="G477" i="6"/>
  <c r="H477" i="6" s="1"/>
  <c r="G944" i="6"/>
  <c r="H944" i="6" s="1"/>
  <c r="G85" i="6"/>
  <c r="H85" i="6" s="1"/>
  <c r="G260" i="6"/>
  <c r="H260" i="6" s="1"/>
  <c r="G661" i="6"/>
  <c r="H661" i="6" s="1"/>
  <c r="G914" i="6"/>
  <c r="H914" i="6" s="1"/>
  <c r="G828" i="6"/>
  <c r="H828" i="6" s="1"/>
  <c r="G136" i="6"/>
  <c r="H136" i="6" s="1"/>
  <c r="G331" i="6"/>
  <c r="H331" i="6" s="1"/>
  <c r="G389" i="6"/>
  <c r="H389" i="6" s="1"/>
  <c r="G913" i="6"/>
  <c r="H913" i="6" s="1"/>
  <c r="G314" i="6"/>
  <c r="H314" i="6" s="1"/>
  <c r="G121" i="6"/>
  <c r="H121" i="6" s="1"/>
  <c r="G890" i="6"/>
  <c r="H890" i="6" s="1"/>
  <c r="G732" i="6"/>
  <c r="H732" i="6" s="1"/>
  <c r="G954" i="6"/>
  <c r="H954" i="6" s="1"/>
  <c r="G537" i="6"/>
  <c r="H537" i="6" s="1"/>
  <c r="G293" i="6"/>
  <c r="H293" i="6" s="1"/>
  <c r="G310" i="6"/>
  <c r="H310" i="6" s="1"/>
  <c r="G586" i="6"/>
  <c r="H586" i="6" s="1"/>
  <c r="G574" i="6"/>
  <c r="H574" i="6" s="1"/>
  <c r="G258" i="6"/>
  <c r="H258" i="6" s="1"/>
  <c r="G95" i="6"/>
  <c r="H95" i="6" s="1"/>
  <c r="G879" i="6"/>
  <c r="H879" i="6" s="1"/>
  <c r="G281" i="6"/>
  <c r="H281" i="6" s="1"/>
  <c r="G93" i="6"/>
  <c r="H93" i="6" s="1"/>
  <c r="G571" i="6"/>
  <c r="H571" i="6" s="1"/>
  <c r="G715" i="6"/>
  <c r="H715" i="6" s="1"/>
  <c r="G847" i="6"/>
  <c r="H847" i="6" s="1"/>
  <c r="G516" i="6"/>
  <c r="H516" i="6" s="1"/>
  <c r="G767" i="6"/>
  <c r="H767" i="6" s="1"/>
  <c r="G138" i="6"/>
  <c r="H138" i="6" s="1"/>
  <c r="G599" i="6"/>
  <c r="H599" i="6" s="1"/>
  <c r="G756" i="6"/>
  <c r="H756" i="6" s="1"/>
  <c r="G139" i="6"/>
  <c r="H139" i="6" s="1"/>
  <c r="G271" i="6"/>
  <c r="H271" i="6" s="1"/>
  <c r="G499" i="6"/>
  <c r="H499" i="6" s="1"/>
  <c r="G697" i="6"/>
  <c r="H697" i="6" s="1"/>
  <c r="G140" i="6"/>
  <c r="H140" i="6" s="1"/>
  <c r="G255" i="6"/>
  <c r="H255" i="6" s="1"/>
  <c r="G906" i="6"/>
  <c r="H906" i="6" s="1"/>
  <c r="G289" i="6"/>
  <c r="H289" i="6" s="1"/>
  <c r="G893" i="6"/>
  <c r="H893" i="6" s="1"/>
  <c r="G383" i="6"/>
  <c r="H383" i="6" s="1"/>
  <c r="G133" i="6"/>
  <c r="H133" i="6" s="1"/>
  <c r="G338" i="6"/>
  <c r="H338" i="6" s="1"/>
  <c r="G552" i="6"/>
  <c r="H552" i="6" s="1"/>
  <c r="G363" i="6"/>
  <c r="H363" i="6" s="1"/>
  <c r="G501" i="6"/>
  <c r="H501" i="6" s="1"/>
  <c r="G830" i="6"/>
  <c r="H830" i="6" s="1"/>
  <c r="G116" i="6"/>
  <c r="H116" i="6" s="1"/>
  <c r="G884" i="6"/>
  <c r="H884" i="6" s="1"/>
  <c r="G427" i="6"/>
  <c r="H427" i="6" s="1"/>
  <c r="G614" i="6"/>
  <c r="H614" i="6" s="1"/>
  <c r="G284" i="6"/>
  <c r="H284" i="6" s="1"/>
  <c r="G953" i="6"/>
  <c r="H953" i="6" s="1"/>
  <c r="G60" i="6"/>
  <c r="H60" i="6" s="1"/>
  <c r="G691" i="6"/>
  <c r="H691" i="6" s="1"/>
  <c r="G385" i="6"/>
  <c r="H385" i="6" s="1"/>
  <c r="G733" i="6"/>
  <c r="H733" i="6" s="1"/>
  <c r="G437" i="6"/>
  <c r="H437" i="6" s="1"/>
  <c r="G754" i="6"/>
  <c r="H754" i="6" s="1"/>
  <c r="G785" i="6"/>
  <c r="H785" i="6" s="1"/>
  <c r="G343" i="6"/>
  <c r="H343" i="6" s="1"/>
  <c r="G368" i="6"/>
  <c r="H368" i="6" s="1"/>
  <c r="G425" i="6"/>
  <c r="H425" i="6" s="1"/>
  <c r="G874" i="6"/>
  <c r="H874" i="6" s="1"/>
  <c r="G554" i="6"/>
  <c r="H554" i="6" s="1"/>
  <c r="G299" i="6"/>
  <c r="H299" i="6" s="1"/>
  <c r="G626" i="6"/>
  <c r="H626" i="6" s="1"/>
  <c r="G934" i="6"/>
  <c r="H934" i="6" s="1"/>
  <c r="G282" i="6"/>
  <c r="H282" i="6" s="1"/>
  <c r="G124" i="6"/>
  <c r="H124" i="6" s="1"/>
  <c r="G417" i="6"/>
  <c r="H417" i="6" s="1"/>
  <c r="G887" i="6"/>
  <c r="H887" i="6" s="1"/>
  <c r="G723" i="6"/>
  <c r="H723" i="6" s="1"/>
  <c r="G747" i="6"/>
  <c r="H747" i="6" s="1"/>
  <c r="G89" i="6"/>
  <c r="H89" i="6" s="1"/>
  <c r="G77" i="6"/>
  <c r="H77" i="6" s="1"/>
  <c r="G461" i="6"/>
  <c r="H461" i="6" s="1"/>
  <c r="G497" i="6"/>
  <c r="H497" i="6" s="1"/>
  <c r="G788" i="6"/>
  <c r="H788" i="6" s="1"/>
  <c r="G502" i="6"/>
  <c r="H502" i="6" s="1"/>
  <c r="G402" i="6"/>
  <c r="H402" i="6" s="1"/>
  <c r="G132" i="6"/>
  <c r="H132" i="6" s="1"/>
  <c r="G850" i="6"/>
  <c r="H850" i="6" s="1"/>
  <c r="G278" i="6"/>
  <c r="H278" i="6" s="1"/>
  <c r="G280" i="6"/>
  <c r="H280" i="6" s="1"/>
  <c r="G888" i="6"/>
  <c r="H888" i="6" s="1"/>
  <c r="G942" i="6"/>
  <c r="H942" i="6" s="1"/>
  <c r="G805" i="6"/>
  <c r="H805" i="6" s="1"/>
  <c r="G444" i="6"/>
  <c r="H444" i="6" s="1"/>
  <c r="G410" i="6"/>
  <c r="H410" i="6" s="1"/>
  <c r="G84" i="6"/>
  <c r="H84" i="6" s="1"/>
  <c r="G279" i="6"/>
  <c r="H279" i="6" s="1"/>
  <c r="G894" i="6"/>
  <c r="H894" i="6" s="1"/>
  <c r="G430" i="6"/>
  <c r="H430" i="6" s="1"/>
  <c r="G877" i="6"/>
  <c r="H877" i="6" s="1"/>
  <c r="G801" i="6"/>
  <c r="H801" i="6" s="1"/>
  <c r="G58" i="6"/>
  <c r="H58" i="6" s="1"/>
  <c r="G789" i="6"/>
  <c r="H789" i="6" s="1"/>
  <c r="G74" i="6"/>
  <c r="H74" i="6" s="1"/>
  <c r="G57" i="6"/>
  <c r="H57" i="6" s="1"/>
  <c r="G503" i="6"/>
  <c r="H503" i="6" s="1"/>
  <c r="G671" i="6"/>
  <c r="H671" i="6" s="1"/>
  <c r="G87" i="6"/>
  <c r="H87" i="6" s="1"/>
  <c r="G775" i="6"/>
  <c r="H775" i="6" s="1"/>
  <c r="G240" i="6"/>
  <c r="H240" i="6" s="1"/>
  <c r="G408" i="6"/>
  <c r="H408" i="6" s="1"/>
  <c r="G411" i="6"/>
  <c r="H411" i="6" s="1"/>
  <c r="G129" i="6"/>
  <c r="H129" i="6" s="1"/>
  <c r="G419" i="6"/>
  <c r="H419" i="6" s="1"/>
  <c r="G475" i="6"/>
  <c r="H475" i="6" s="1"/>
  <c r="G50" i="6"/>
  <c r="H50" i="6" s="1"/>
  <c r="G439" i="6"/>
  <c r="H439" i="6" s="1"/>
  <c r="G584" i="6"/>
  <c r="H584" i="6" s="1"/>
  <c r="G234" i="6"/>
  <c r="H234" i="6" s="1"/>
  <c r="G955" i="6"/>
  <c r="G854" i="6"/>
  <c r="H854" i="6" s="1"/>
  <c r="G334" i="6"/>
  <c r="H334" i="6" s="1"/>
  <c r="G488" i="6"/>
  <c r="H488" i="6" s="1"/>
  <c r="G790" i="6"/>
  <c r="H790" i="6" s="1"/>
  <c r="G265" i="6"/>
  <c r="H265" i="6" s="1"/>
  <c r="G533" i="6"/>
  <c r="H533" i="6" s="1"/>
  <c r="G912" i="6"/>
  <c r="H912" i="6" s="1"/>
  <c r="G492" i="6"/>
  <c r="H492" i="6" s="1"/>
  <c r="G520" i="6"/>
  <c r="H520" i="6" s="1"/>
  <c r="G28" i="6"/>
  <c r="H28" i="6" s="1"/>
  <c r="G892" i="6"/>
  <c r="H892" i="6" s="1"/>
  <c r="G82" i="6"/>
  <c r="H82" i="6" s="1"/>
  <c r="G670" i="6"/>
  <c r="H670" i="6" s="1"/>
  <c r="G625" i="6"/>
  <c r="H625" i="6" s="1"/>
  <c r="G270" i="6"/>
  <c r="H270" i="6" s="1"/>
  <c r="G540" i="6"/>
  <c r="H540" i="6" s="1"/>
  <c r="G277" i="6"/>
  <c r="H277" i="6" s="1"/>
  <c r="G362" i="6"/>
  <c r="H362" i="6" s="1"/>
  <c r="G354" i="6"/>
  <c r="H354" i="6" s="1"/>
  <c r="G302" i="6"/>
  <c r="H302" i="6" s="1"/>
  <c r="G275" i="6"/>
  <c r="H275" i="6" s="1"/>
  <c r="G804" i="6"/>
  <c r="H804" i="6" s="1"/>
  <c r="G404" i="6"/>
  <c r="H404" i="6" s="1"/>
  <c r="G862" i="6"/>
  <c r="H862" i="6" s="1"/>
  <c r="G542" i="6"/>
  <c r="H542" i="6" s="1"/>
  <c r="G290" i="6"/>
  <c r="H290" i="6" s="1"/>
  <c r="G474" i="6"/>
  <c r="H474" i="6" s="1"/>
  <c r="G809" i="6"/>
  <c r="H809" i="6" s="1"/>
  <c r="G350" i="6"/>
  <c r="H350" i="6" s="1"/>
  <c r="G889" i="6"/>
  <c r="H889" i="6" s="1"/>
  <c r="G704" i="6"/>
  <c r="H704" i="6" s="1"/>
  <c r="G773" i="6"/>
  <c r="H773" i="6" s="1"/>
  <c r="G272" i="6"/>
  <c r="H272" i="6" s="1"/>
  <c r="G105" i="6"/>
  <c r="H105" i="6" s="1"/>
  <c r="G948" i="6"/>
  <c r="H948" i="6" s="1"/>
  <c r="G782" i="6"/>
  <c r="H782" i="6" s="1"/>
  <c r="G485" i="6"/>
  <c r="H485" i="6" s="1"/>
  <c r="G48" i="6"/>
  <c r="H48" i="6" s="1"/>
  <c r="G758" i="6"/>
  <c r="H758" i="6" s="1"/>
  <c r="G882" i="6"/>
  <c r="H882" i="6" s="1"/>
  <c r="G628" i="6"/>
  <c r="H628" i="6" s="1"/>
  <c r="G865" i="6"/>
  <c r="H865" i="6" s="1"/>
  <c r="G245" i="6"/>
  <c r="H245" i="6" s="1"/>
  <c r="G19" i="6"/>
  <c r="H19" i="6" s="1"/>
  <c r="G941" i="6"/>
  <c r="H941" i="6" s="1"/>
  <c r="G115" i="6"/>
  <c r="H115" i="6" s="1"/>
  <c r="G842" i="6"/>
  <c r="H842" i="6" s="1"/>
  <c r="G125" i="6"/>
  <c r="H125" i="6" s="1"/>
  <c r="G816" i="6"/>
  <c r="H816" i="6" s="1"/>
  <c r="G422" i="6"/>
  <c r="H422" i="6" s="1"/>
  <c r="G454" i="6"/>
  <c r="H454" i="6" s="1"/>
  <c r="G421" i="6"/>
  <c r="H421" i="6" s="1"/>
  <c r="G324" i="6"/>
  <c r="H324" i="6" s="1"/>
  <c r="G527" i="6"/>
  <c r="H527" i="6" s="1"/>
  <c r="G433" i="6"/>
  <c r="H433" i="6" s="1"/>
  <c r="G770" i="6"/>
  <c r="H770" i="6" s="1"/>
  <c r="G372" i="6"/>
  <c r="H372" i="6" s="1"/>
  <c r="G689" i="6"/>
  <c r="H689" i="6" s="1"/>
  <c r="G249" i="6"/>
  <c r="H249" i="6" s="1"/>
  <c r="G601" i="6"/>
  <c r="H601" i="6" s="1"/>
  <c r="G592" i="6"/>
  <c r="H592" i="6" s="1"/>
  <c r="G572" i="6"/>
  <c r="H572" i="6" s="1"/>
  <c r="G693" i="6"/>
  <c r="H693" i="6" s="1"/>
  <c r="G943" i="6"/>
  <c r="H943" i="6" s="1"/>
  <c r="G776" i="6"/>
  <c r="H776" i="6" s="1"/>
  <c r="G481" i="6"/>
  <c r="H481" i="6" s="1"/>
  <c r="G856" i="6"/>
  <c r="H856" i="6" s="1"/>
  <c r="G710" i="6"/>
  <c r="H710" i="6" s="1"/>
  <c r="G382" i="6"/>
  <c r="H382" i="6" s="1"/>
  <c r="G578" i="6"/>
  <c r="H578" i="6" s="1"/>
  <c r="G857" i="6"/>
  <c r="H857" i="6" s="1"/>
  <c r="G920" i="6"/>
  <c r="H920" i="6" s="1"/>
  <c r="G263" i="6"/>
  <c r="H263" i="6" s="1"/>
  <c r="G414" i="6"/>
  <c r="H414" i="6" s="1"/>
  <c r="G29" i="6"/>
  <c r="H29" i="6" s="1"/>
  <c r="G885" i="6"/>
  <c r="H885" i="6" s="1"/>
  <c r="G114" i="6"/>
  <c r="H114" i="6" s="1"/>
  <c r="G510" i="6"/>
  <c r="H510" i="6" s="1"/>
  <c r="G824" i="6"/>
  <c r="H824" i="6" s="1"/>
  <c r="G22" i="6"/>
  <c r="H22" i="6" s="1"/>
  <c r="G55" i="6"/>
  <c r="H55" i="6" s="1"/>
  <c r="G569" i="6"/>
  <c r="H569" i="6" s="1"/>
  <c r="G366" i="6"/>
  <c r="H366" i="6" s="1"/>
  <c r="G43" i="6"/>
  <c r="H43" i="6" s="1"/>
  <c r="G294" i="6"/>
  <c r="H294" i="6" s="1"/>
  <c r="G683" i="6"/>
  <c r="H683" i="6" s="1"/>
  <c r="G432" i="6"/>
  <c r="H432" i="6" s="1"/>
  <c r="G701" i="6"/>
  <c r="H701" i="6" s="1"/>
  <c r="G341" i="6"/>
  <c r="H341" i="6" s="1"/>
  <c r="G235" i="6"/>
  <c r="H235" i="6" s="1"/>
  <c r="G814" i="6"/>
  <c r="H814" i="6" s="1"/>
  <c r="G621" i="6"/>
  <c r="H621" i="6" s="1"/>
  <c r="G307" i="6"/>
  <c r="H307" i="6" s="1"/>
  <c r="G849" i="6"/>
  <c r="H849" i="6" s="1"/>
  <c r="G579" i="6"/>
  <c r="H579" i="6" s="1"/>
  <c r="G329" i="6"/>
  <c r="H329" i="6" s="1"/>
  <c r="G950" i="6"/>
  <c r="H950" i="6" s="1"/>
  <c r="G711" i="6"/>
  <c r="H711" i="6" s="1"/>
  <c r="G858" i="6"/>
  <c r="H858" i="6" s="1"/>
  <c r="I247" i="2" l="1"/>
  <c r="I245" i="2" s="1"/>
  <c r="I246" i="13"/>
  <c r="I244" i="13" s="1"/>
  <c r="I247" i="13"/>
  <c r="I245" i="13" s="1"/>
  <c r="H969" i="6"/>
  <c r="H966" i="6"/>
  <c r="H965" i="6"/>
  <c r="H968" i="6" l="1"/>
  <c r="H967" i="6" s="1"/>
</calcChain>
</file>

<file path=xl/sharedStrings.xml><?xml version="1.0" encoding="utf-8"?>
<sst xmlns="http://schemas.openxmlformats.org/spreadsheetml/2006/main" count="4758" uniqueCount="803">
  <si>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</si>
  <si>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</si>
  <si>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</si>
  <si>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</si>
  <si>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</si>
  <si>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</si>
  <si>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</si>
  <si>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</si>
  <si>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</si>
  <si>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</si>
  <si>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</si>
  <si>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</si>
  <si>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</si>
  <si>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</si>
  <si>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</si>
  <si>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</si>
  <si>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</si>
  <si>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</si>
  <si>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</si>
  <si>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</si>
  <si>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</si>
  <si>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</si>
  <si>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</si>
  <si>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</si>
  <si>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</si>
  <si>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</si>
  <si>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</si>
  <si>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</si>
  <si>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</si>
  <si>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</si>
  <si>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</si>
  <si>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</si>
  <si>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</si>
  <si>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</si>
  <si>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</si>
  <si>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</si>
  <si>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</si>
  <si>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</si>
  <si>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</si>
  <si>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</si>
  <si>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</si>
  <si>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</si>
  <si>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</si>
  <si>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</si>
  <si>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</si>
  <si>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</si>
  <si>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</si>
  <si>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</si>
  <si>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</si>
  <si>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</si>
  <si>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</si>
  <si>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</si>
  <si>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</si>
  <si>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</si>
  <si>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</si>
  <si>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</si>
  <si>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</si>
  <si>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</si>
  <si>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</si>
  <si>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</si>
  <si>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</si>
  <si>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</si>
  <si>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</si>
  <si>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</si>
  <si>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</si>
  <si>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</si>
  <si>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</si>
  <si>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</si>
  <si>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</si>
  <si>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</si>
  <si>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</si>
  <si>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</si>
  <si>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</si>
  <si>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</si>
  <si>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</si>
  <si>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</si>
  <si>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</si>
  <si>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</si>
  <si>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</si>
  <si>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</si>
  <si>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</si>
  <si>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</si>
  <si>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</si>
  <si>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</si>
  <si>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</si>
  <si>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</si>
  <si>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</si>
  <si>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</si>
  <si>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</si>
  <si>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</si>
  <si>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</si>
  <si>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</si>
  <si>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</si>
  <si>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</si>
  <si>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</si>
  <si>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</si>
  <si>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</si>
  <si>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</si>
  <si>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</si>
  <si>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</si>
  <si>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</si>
  <si>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</si>
  <si>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</si>
  <si>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</si>
  <si>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</si>
  <si>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</si>
  <si>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</si>
  <si>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</si>
  <si>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</si>
  <si>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</si>
  <si>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</si>
  <si>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</si>
  <si>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</si>
  <si>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</si>
  <si>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</si>
  <si>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</si>
  <si>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</si>
  <si>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</si>
  <si>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</si>
  <si>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</si>
  <si>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</si>
  <si>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</si>
  <si>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</si>
  <si>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</si>
  <si>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</si>
  <si>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</si>
  <si>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</si>
  <si>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</si>
  <si>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</si>
  <si>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</si>
  <si>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</si>
  <si>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</si>
  <si>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</si>
  <si>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</si>
  <si>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</si>
  <si>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</si>
  <si>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</si>
  <si>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</si>
  <si>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</si>
  <si>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</si>
  <si>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</si>
  <si>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</si>
  <si>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</si>
  <si>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</si>
  <si>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</si>
  <si>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</si>
  <si>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</si>
  <si>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</si>
  <si>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</si>
  <si>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</si>
  <si>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</si>
  <si>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</si>
  <si>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</si>
  <si>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</si>
  <si>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</si>
  <si>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</si>
  <si>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</si>
  <si>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</si>
  <si>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</si>
  <si>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</si>
  <si>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</si>
  <si>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</si>
  <si>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</si>
  <si>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</si>
  <si>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</si>
  <si>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</si>
  <si>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</si>
  <si>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</si>
  <si>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</si>
  <si>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</si>
  <si>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</si>
  <si>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</si>
  <si>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</si>
  <si>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</si>
  <si>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</si>
  <si>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</si>
  <si>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</si>
  <si>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</si>
  <si>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</si>
  <si>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</si>
  <si>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</si>
  <si>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</si>
  <si>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</si>
  <si>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</si>
  <si>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</si>
  <si>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</si>
  <si>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</si>
  <si>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</si>
  <si>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</si>
  <si>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</si>
  <si>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</si>
  <si>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</si>
  <si>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</si>
  <si>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</si>
  <si>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</si>
  <si>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</si>
  <si>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</si>
  <si>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</si>
  <si>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</si>
  <si>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</si>
  <si>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</si>
  <si>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</si>
  <si>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</si>
  <si>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</si>
  <si>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</si>
  <si>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</si>
  <si>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</si>
  <si>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</si>
  <si>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</si>
  <si>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</si>
  <si>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</si>
  <si>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</si>
  <si>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</si>
  <si>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</si>
  <si>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</si>
  <si>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</si>
  <si>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</si>
  <si>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</si>
  <si>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</si>
  <si>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</si>
  <si>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</si>
  <si>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</si>
  <si>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</si>
  <si>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</si>
  <si>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</si>
  <si>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</si>
  <si>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</si>
  <si>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</si>
  <si>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</si>
  <si>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</si>
  <si>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</si>
  <si>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</si>
  <si>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</si>
  <si>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</si>
  <si>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</si>
  <si>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</si>
  <si>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</si>
  <si>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</si>
  <si>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</si>
  <si>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</si>
  <si>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</si>
  <si>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</si>
  <si>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</si>
  <si>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</si>
  <si>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</si>
  <si>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</si>
  <si>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</si>
  <si>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</si>
  <si>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</si>
  <si>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</si>
  <si>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</si>
  <si>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</si>
  <si>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</si>
  <si>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</si>
  <si>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</si>
  <si>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</si>
  <si>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</si>
  <si>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</si>
  <si>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</si>
  <si>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</si>
  <si>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</si>
  <si>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</si>
  <si>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</si>
  <si>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</si>
  <si>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</si>
  <si>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</si>
  <si>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</si>
  <si>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</si>
  <si>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</si>
  <si>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</si>
  <si>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</si>
  <si>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</si>
  <si>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</si>
  <si>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</si>
  <si>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</si>
  <si>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</si>
  <si>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</si>
  <si>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</si>
  <si>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</si>
  <si>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</si>
  <si>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</si>
  <si>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</si>
  <si>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</si>
  <si>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</si>
  <si>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</si>
  <si>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</si>
  <si>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</si>
  <si>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</si>
  <si>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</si>
  <si>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</si>
  <si>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</si>
  <si>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</si>
  <si>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</si>
  <si>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</si>
  <si>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</si>
  <si>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</si>
  <si>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</si>
  <si>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</si>
  <si>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</si>
  <si>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</si>
  <si>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</si>
  <si>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</si>
  <si>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</si>
  <si>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</si>
  <si>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</si>
  <si>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</si>
  <si>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</si>
  <si>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</si>
  <si>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</si>
  <si>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</si>
  <si>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</si>
  <si>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</si>
  <si>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</si>
  <si>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</si>
  <si>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</si>
  <si>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</si>
  <si>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</si>
  <si>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</si>
  <si>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</si>
  <si>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</si>
  <si>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</si>
  <si>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</si>
  <si>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</si>
  <si>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</si>
  <si>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</si>
  <si>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</si>
  <si>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</si>
  <si>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</si>
  <si>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</si>
  <si>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</si>
  <si>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</si>
  <si>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</si>
  <si>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</si>
  <si>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</si>
  <si>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</si>
  <si>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</si>
  <si>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</si>
  <si>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</si>
  <si>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</si>
  <si>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</si>
  <si>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</si>
  <si>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</si>
  <si>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</si>
  <si>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</si>
  <si>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</si>
  <si>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</si>
  <si>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</si>
  <si>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</si>
  <si>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</si>
  <si>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</si>
  <si>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</si>
  <si>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</si>
  <si>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</si>
  <si>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</si>
  <si>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</si>
  <si>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</si>
  <si>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</si>
  <si>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</si>
  <si>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</si>
  <si>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</si>
  <si>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</si>
  <si>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</si>
  <si>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</si>
  <si>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</si>
  <si>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</si>
  <si>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</si>
  <si>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</si>
  <si>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</si>
  <si>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</si>
  <si>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</si>
  <si>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</si>
  <si>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</si>
  <si>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</si>
  <si>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</si>
  <si>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</si>
  <si>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</si>
  <si>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</si>
  <si>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</si>
  <si>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</si>
  <si>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</si>
  <si>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</si>
  <si>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</si>
  <si>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</si>
  <si>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</si>
  <si>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</si>
  <si>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</si>
  <si>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</si>
  <si>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</si>
  <si>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</si>
  <si>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</si>
  <si>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</si>
  <si>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</si>
  <si>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</si>
  <si>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</si>
  <si>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</si>
  <si>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</si>
  <si>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</si>
  <si>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</si>
  <si>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</si>
  <si>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</si>
  <si>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</si>
  <si>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</si>
  <si>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</si>
  <si>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</si>
  <si>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</si>
  <si>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</si>
  <si>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</si>
  <si>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</si>
  <si>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</si>
  <si>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</si>
  <si>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</si>
  <si>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</si>
  <si>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</si>
  <si>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</si>
  <si>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</si>
  <si>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</si>
  <si>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</si>
  <si>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</si>
  <si>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</si>
  <si>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</si>
  <si>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</si>
  <si>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</si>
  <si>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</si>
  <si>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</si>
  <si>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</si>
  <si>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</si>
  <si>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</si>
  <si>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</si>
  <si>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</si>
  <si>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</si>
  <si>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</si>
  <si>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</si>
  <si>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</si>
  <si>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</si>
  <si>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</si>
  <si>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</si>
  <si>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</si>
  <si>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</si>
  <si>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</si>
  <si>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</si>
  <si>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</si>
  <si>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</si>
  <si>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</si>
  <si>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</si>
  <si>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</si>
  <si>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</si>
  <si>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</si>
  <si>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</si>
  <si>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</si>
  <si>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</si>
  <si>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</si>
  <si>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</si>
  <si>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</si>
  <si>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</si>
  <si>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</si>
  <si>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</si>
  <si>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</si>
  <si>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</si>
  <si>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</si>
  <si>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</si>
  <si>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</si>
  <si>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</si>
  <si>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</si>
  <si>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</si>
  <si>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</si>
  <si>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</si>
  <si>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</si>
  <si>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</si>
  <si>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</si>
  <si>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</si>
  <si>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</si>
  <si>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</si>
  <si>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</si>
  <si>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</si>
  <si>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</si>
  <si>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</si>
  <si>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</si>
  <si>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</si>
  <si>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</si>
  <si>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</si>
  <si>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</si>
  <si>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</si>
  <si>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</si>
  <si>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</si>
  <si>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</si>
  <si>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</si>
  <si>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</si>
  <si>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</si>
  <si>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</si>
  <si>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</si>
  <si>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</si>
  <si>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</si>
  <si>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</si>
  <si>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</si>
  <si>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</si>
  <si>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</si>
  <si>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</si>
  <si>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</si>
  <si>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</si>
  <si>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</si>
  <si>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</si>
  <si>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</si>
  <si>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</si>
  <si>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</si>
  <si>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</si>
  <si>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</si>
  <si>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</si>
  <si>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</si>
  <si>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</si>
  <si>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</si>
  <si>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</si>
  <si>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</si>
  <si>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</si>
  <si>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</si>
  <si>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</si>
  <si>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</si>
  <si>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</si>
  <si>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</si>
  <si>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</si>
  <si>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</si>
  <si>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</si>
  <si>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</si>
  <si>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</si>
  <si>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</si>
  <si>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</si>
  <si>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</si>
  <si>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</si>
  <si>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</si>
  <si>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</si>
  <si>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</si>
  <si>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</si>
  <si>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</si>
  <si>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</si>
  <si>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</si>
  <si>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</si>
  <si>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</si>
  <si>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</si>
  <si>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</si>
  <si>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</si>
  <si>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</si>
  <si>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</si>
  <si>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</si>
  <si>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</si>
  <si>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</si>
  <si>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</si>
  <si>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</si>
  <si>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</si>
  <si>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</si>
  <si>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</si>
  <si>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</si>
  <si>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</si>
  <si>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</si>
  <si>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</si>
  <si>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</si>
  <si>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</si>
  <si>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</si>
  <si>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</si>
  <si>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</si>
  <si>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</si>
  <si>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</si>
  <si>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</si>
  <si>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</si>
  <si>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</si>
  <si>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</si>
  <si>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</si>
  <si>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</si>
  <si>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</si>
  <si>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</si>
  <si>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</si>
  <si>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</si>
  <si>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</si>
  <si>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</si>
  <si>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</si>
  <si>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</si>
  <si>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</si>
  <si>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</si>
  <si>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</si>
  <si>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</si>
  <si>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</si>
  <si>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</si>
  <si>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</si>
  <si>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</si>
  <si>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</si>
  <si>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</si>
  <si>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</si>
  <si>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</si>
  <si>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</si>
  <si>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</si>
  <si>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</si>
  <si>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</si>
  <si>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</si>
  <si>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</si>
  <si>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</si>
  <si>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</si>
  <si>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</si>
  <si>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</si>
  <si>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</si>
  <si>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</si>
  <si>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</si>
  <si>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</si>
  <si>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</si>
  <si>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</si>
  <si>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</si>
  <si>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</si>
  <si>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</si>
  <si>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</si>
  <si>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</si>
  <si>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</si>
  <si>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</si>
  <si>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</si>
  <si>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</si>
  <si>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</si>
  <si>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</si>
  <si>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</si>
  <si>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</si>
  <si>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</si>
  <si>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</si>
  <si>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</si>
  <si>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</si>
  <si>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</si>
  <si>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</si>
  <si>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</si>
  <si>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</si>
  <si>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</si>
  <si>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</si>
  <si>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</si>
  <si>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</si>
  <si>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</si>
  <si>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</si>
  <si>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</si>
  <si>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</si>
  <si>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</si>
  <si>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</si>
  <si>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</si>
  <si>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</si>
  <si>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</si>
  <si>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</si>
  <si>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</si>
  <si>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</si>
  <si>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</si>
  <si>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</si>
  <si>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</si>
  <si>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</si>
  <si>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</si>
  <si>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</si>
  <si>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</si>
  <si>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</si>
  <si>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</si>
  <si>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</si>
  <si>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</si>
  <si>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</si>
  <si>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</si>
  <si>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</si>
  <si>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</si>
  <si>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</si>
  <si>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</si>
  <si>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</si>
  <si>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</si>
  <si>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</si>
  <si>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</si>
  <si>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</si>
  <si>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</si>
  <si>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</si>
  <si>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</si>
  <si>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</si>
  <si>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</si>
  <si>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</si>
  <si>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</si>
  <si>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</si>
  <si>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</si>
  <si>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</si>
  <si>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</si>
  <si>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</si>
  <si>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</si>
  <si>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</si>
  <si>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</si>
  <si>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</si>
  <si>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</si>
  <si>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</si>
  <si>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</si>
  <si>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</si>
  <si>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</si>
  <si>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</si>
  <si>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</si>
  <si>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</si>
  <si>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</si>
  <si>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</si>
  <si>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</si>
  <si>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</si>
  <si>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</si>
  <si>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</si>
  <si>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</si>
  <si>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</si>
  <si>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</si>
  <si>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</si>
  <si>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</si>
  <si>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</si>
  <si>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</si>
  <si>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</si>
  <si>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</si>
  <si>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</si>
  <si>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</si>
  <si>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</si>
  <si>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</si>
  <si>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</si>
  <si>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</si>
  <si>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</si>
  <si>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</si>
  <si>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</si>
  <si>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</si>
  <si>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Dimitra Damilou</t>
  </si>
  <si>
    <t>Dorotheou Episkopu 31</t>
  </si>
  <si>
    <t>73132 Chania Creta</t>
  </si>
  <si>
    <t>Greece</t>
  </si>
  <si>
    <t>Tel: +30 693 8529449</t>
  </si>
  <si>
    <t>Email: orangechania@hotmail.gr</t>
  </si>
  <si>
    <t>316L steel belly banana, 14g (1.6m) with a 8mm and a 5mm bezel set jewel ball using original Czech Preciosa crystals.</t>
  </si>
  <si>
    <t>BN2FRS</t>
  </si>
  <si>
    <t>Surgical steel belly banana, 14g (1.6mm) with 5mm &amp; 6mm ferido glued multi crystal balls with resin cover</t>
  </si>
  <si>
    <t>BNFR6</t>
  </si>
  <si>
    <t>Surgical steel belly banana, 14g (1.6mm) with a 5mm top steel ball and 6mm multi-crystal ferido glued lower ball with resin cover</t>
  </si>
  <si>
    <t>BNG</t>
  </si>
  <si>
    <t>Surgical Steel belly Banana, 14g (1.6mm) with an upper 5mm and a lower 8mm plain steel ball</t>
  </si>
  <si>
    <t>BNRDZ8</t>
  </si>
  <si>
    <t>Surgical steel casting belly banana, 14g (1.6mm) with 8mm prong set cubic zirconia (CZ) stone</t>
  </si>
  <si>
    <t>Cz Color: AB</t>
  </si>
  <si>
    <t>Gauge: 1.6mm</t>
  </si>
  <si>
    <t>BNS</t>
  </si>
  <si>
    <t>Surgical Steel belly Banana, 14g (1.6mm) with an upper 5mm and a lower 6mm plain steel ball</t>
  </si>
  <si>
    <t>FBN2CG</t>
  </si>
  <si>
    <t>Length: 10mm Clear Bioflex</t>
  </si>
  <si>
    <t>Bioflex belly banana, 14g (1.6mm) with an 5mm &amp; 8mm bezel set steel jewel ball</t>
  </si>
  <si>
    <t>Length: 12mm Clear Bioflex</t>
  </si>
  <si>
    <t>LB18JB3</t>
  </si>
  <si>
    <t>Surgical steel labret, 18g (1mm) with a 3mm bezel set jewel ball</t>
  </si>
  <si>
    <t>Cz Color: Aquamarine</t>
  </si>
  <si>
    <t>LBIRC</t>
  </si>
  <si>
    <t>Length: 8mm with 2mm top part</t>
  </si>
  <si>
    <t>Surgical steel internally threaded labret, 16g (1.2mm) with bezel set jewel flat head sized 1.5mm to 4mm for triple tragus piercings</t>
  </si>
  <si>
    <t>MCD372</t>
  </si>
  <si>
    <t>Surgical steel belly banana, 14g (1.6mm) with a heart shape lower part with ferido glued crystals without resin cover (lower part is made from silver plated brass)</t>
  </si>
  <si>
    <t>MCD432</t>
  </si>
  <si>
    <t>Surgical steel belly banana, 14g (1.6mm) with an 8mm jewel ball and a dangling green painted marihuana leave(dangling part is made from silver plated brass)</t>
  </si>
  <si>
    <t>MCD710</t>
  </si>
  <si>
    <t>Surgical steel belly banana, 14g (1.6mm) with a 7mm prong set CZ stone and a dangling tear drop shaped crystal</t>
  </si>
  <si>
    <t>MCD713</t>
  </si>
  <si>
    <t>316L steel belly banana, 14g (1.6mm) with a 7mm prong set CZ stone and a dangling long drop shaped SwarovskiⓇ crystal</t>
  </si>
  <si>
    <t>MCD716</t>
  </si>
  <si>
    <t>Surgical steel belly banana, 14g (1.6mm) with a 7mm prong set CZ stone and a dangling heart shaped SwarovskiⓇ crystal</t>
  </si>
  <si>
    <t>MCDZ407</t>
  </si>
  <si>
    <t>Surgical steel belly banana, 14g (1.6mm) with a 7mm round prong set CZ stone and a dangling 8mm round CZ stone</t>
  </si>
  <si>
    <t>Cz Color: Jet</t>
  </si>
  <si>
    <t>MCDZ529</t>
  </si>
  <si>
    <t>Surgical steel belly banana, 14g (1.6mm) with a 7mm prong set CZ stone and a dangling 9mm heart shaped CZ stone</t>
  </si>
  <si>
    <t>MDGZ414</t>
  </si>
  <si>
    <t>Gold anodized 316L steel belly banana, 14g (1.6mm) with a 7mm round prong set CZ stone and a dangling star shape with round CZ stone in the middle (dangling is made from gold plated brass)</t>
  </si>
  <si>
    <t>MDGZ527</t>
  </si>
  <si>
    <t>Gold anodized 316L steel belly banana, 14g (1.6mm) with a 7mm round prong set CZ stone</t>
  </si>
  <si>
    <t>MDK718</t>
  </si>
  <si>
    <t>Gold anodized 316L steel belly banana, 1.6mm (14g) with 5mm upper ball and 7mm prong set round Cubic Zirconia (CZ) stone with 8mm and 12mm dangling round SwarovskiⓇ crystal (cup part is made from gold plated brass)</t>
  </si>
  <si>
    <t>UBBNP2C</t>
  </si>
  <si>
    <t>Length: 14mm with 5mm jewel balls</t>
  </si>
  <si>
    <t>High polished titanium G23 barbell, 1.6mm (14g) with two forward facing 5mm jewel balls</t>
  </si>
  <si>
    <t>UMCDZ409</t>
  </si>
  <si>
    <t>High polished titanium G23 belly banana with 5mm ball, 14g (1.6mm) with a brass 7mm round prong set Cubic Zirconia (CZ) stone and a dangling 11*9mm pear shaped Cubic Zirconia (CZ) stone (only the banana post and 5mm top ball is made of titanium G23 rest is made from silver plated brass)</t>
  </si>
  <si>
    <t>XTRLB16G</t>
  </si>
  <si>
    <t>Set of 10 pcs. of. 316L steel Tragus Labret, 16g (1.2mm) with a tiny 2.5mm round base plate with external threading</t>
  </si>
  <si>
    <t>LBIRC2</t>
  </si>
  <si>
    <t>LBIRC3</t>
  </si>
  <si>
    <t>MCD710S</t>
  </si>
  <si>
    <t>MCD716S</t>
  </si>
  <si>
    <t>MDK718S</t>
  </si>
  <si>
    <t>Twenty Nine Thousand Fourteen and 36 cents THB</t>
  </si>
  <si>
    <t>Exchange Rate THB-THB</t>
  </si>
  <si>
    <t>Moss</t>
  </si>
  <si>
    <t>Ship to Cargo in Pratunam:</t>
  </si>
  <si>
    <t>Photo</t>
  </si>
  <si>
    <t>Items added via Whatsapp on 19-01-2024</t>
  </si>
  <si>
    <t>LBC3</t>
  </si>
  <si>
    <r>
      <t>316L steel labret, 16g</t>
    </r>
    <r>
      <rPr>
        <b/>
        <sz val="9"/>
        <color theme="1"/>
        <rFont val="Arial"/>
        <family val="2"/>
      </rPr>
      <t xml:space="preserve"> (1.2mm)</t>
    </r>
    <r>
      <rPr>
        <sz val="9"/>
        <color theme="1"/>
        <rFont val="Arial"/>
        <family val="2"/>
      </rPr>
      <t xml:space="preserve"> with a 3mm bezel set jewel ball</t>
    </r>
  </si>
  <si>
    <t>Items added via Whatsapp on 22-01-2024</t>
  </si>
  <si>
    <t>MCD543</t>
  </si>
  <si>
    <t>MCDZ418</t>
  </si>
  <si>
    <t>Surgical steel belly banana, 14g (1.6mm) with an 8mm bezel set jewel ball and a dangling crystal chain (dangling part is made from silver plated brass)</t>
  </si>
  <si>
    <t>Surgical steel belly banana, 14g (1.6mm) with a 7mm round prong set CZ stone and dangling triple CZ chains (dangling is made from silver plated brass)</t>
  </si>
  <si>
    <t>MCD499</t>
  </si>
  <si>
    <t>Surgical steel belly banana, 14g (1.6mm) with a crystal studded heart shaped lower part - length 3/8" (10mm)</t>
  </si>
  <si>
    <t>Items added via Whatsapp on 24-01-2024</t>
  </si>
  <si>
    <t>TLBFE</t>
  </si>
  <si>
    <t># 1 in picture</t>
  </si>
  <si>
    <t># 2 in picture</t>
  </si>
  <si>
    <t>316L steel Tragus Labret, 16g (1.2mm) with a tiny 2.5mm round base plate suitable for tragus piercings and a feather shaped top</t>
  </si>
  <si>
    <t>NPFR5</t>
  </si>
  <si>
    <t>Surgical steel nipple barbell, 14g (1.6mm) with two 4mm balls</t>
  </si>
  <si>
    <t>MCNPC3</t>
  </si>
  <si>
    <t>Round nipple shield with prong set crystal studded rim and surgical steel barbell, 14g (1.6mm) with two 5mm balls</t>
  </si>
  <si>
    <t>NPSH25</t>
  </si>
  <si>
    <t>Surgical steel nipple barbell, 14g (1.6mm) with small wings with a single crystals on both ends (wings are made from 925 Silver plated brass)</t>
  </si>
  <si>
    <t>TLBCZIN</t>
  </si>
  <si>
    <t>TLBCZIN3</t>
  </si>
  <si>
    <t>316L steel tragus labret posts with internal threading ,16g (1.2mm) with a upper 3mm prong set round CZ stone for triple tragus piercings</t>
  </si>
  <si>
    <t>Discount (5% for Orders over 1400 USD):</t>
  </si>
  <si>
    <t>Fifty Two Thousand Three Hundred Fifty Two and 76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</si>
</sst>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2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b/>
      <sz val="9"/>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0" tint="-0.249977111117893"/>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thin">
        <color indexed="64"/>
      </right>
      <top style="double">
        <color indexed="64"/>
      </top>
      <bottom/>
      <diagonal/>
    </border>
  </borders>
  <cellStyleXfs count="87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22" fillId="0" borderId="0">
      <alignment vertical="center"/>
    </xf>
    <xf numFmtId="0" fontId="2" fillId="0" borderId="0"/>
    <xf numFmtId="0" fontId="5" fillId="0" borderId="0" applyNumberFormat="0" applyFill="0" applyBorder="0" applyAlignment="0" applyProtection="0"/>
    <xf numFmtId="0" fontId="5" fillId="0" borderId="0"/>
    <xf numFmtId="0" fontId="22"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cellStyleXfs>
  <cellXfs count="17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4" fontId="1" fillId="2" borderId="17" xfId="0" applyNumberFormat="1" applyFont="1" applyFill="1" applyBorder="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0" borderId="46" xfId="0" applyFont="1" applyBorder="1" applyAlignment="1">
      <alignment horizontal="right"/>
    </xf>
    <xf numFmtId="0" fontId="18" fillId="3" borderId="10" xfId="0" applyFont="1" applyFill="1" applyBorder="1"/>
    <xf numFmtId="0" fontId="18" fillId="3" borderId="21" xfId="0" applyFont="1" applyFill="1" applyBorder="1"/>
    <xf numFmtId="0" fontId="18" fillId="3" borderId="47" xfId="0" applyFont="1" applyFill="1" applyBorder="1" applyAlignment="1">
      <alignment horizontal="center"/>
    </xf>
    <xf numFmtId="0" fontId="18" fillId="3" borderId="48" xfId="0" applyFont="1" applyFill="1" applyBorder="1" applyAlignment="1">
      <alignment horizontal="center"/>
    </xf>
    <xf numFmtId="0" fontId="18" fillId="3" borderId="49" xfId="0" applyFont="1" applyFill="1" applyBorder="1" applyAlignment="1">
      <alignment horizontal="center"/>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0" fontId="18" fillId="3" borderId="48" xfId="0" applyFont="1" applyFill="1" applyBorder="1"/>
    <xf numFmtId="0" fontId="18" fillId="3" borderId="47" xfId="0" applyFont="1" applyFill="1" applyBorder="1"/>
    <xf numFmtId="1" fontId="7" fillId="2" borderId="19" xfId="0" applyNumberFormat="1" applyFont="1" applyFill="1" applyBorder="1" applyAlignment="1">
      <alignment horizontal="center" vertical="top" wrapText="1"/>
    </xf>
    <xf numFmtId="1" fontId="5" fillId="2" borderId="19" xfId="0" applyNumberFormat="1" applyFont="1" applyFill="1" applyBorder="1" applyAlignment="1">
      <alignment vertical="top" wrapText="1"/>
    </xf>
    <xf numFmtId="1" fontId="15" fillId="2" borderId="9" xfId="0" applyNumberFormat="1" applyFont="1" applyFill="1" applyBorder="1" applyAlignment="1">
      <alignment vertical="top" wrapText="1"/>
    </xf>
    <xf numFmtId="1" fontId="7" fillId="2" borderId="20" xfId="0" applyNumberFormat="1" applyFont="1" applyFill="1" applyBorder="1" applyAlignment="1">
      <alignment horizontal="center" vertical="top" wrapText="1"/>
    </xf>
    <xf numFmtId="1" fontId="5" fillId="2" borderId="20" xfId="0" applyNumberFormat="1" applyFont="1" applyFill="1" applyBorder="1" applyAlignment="1">
      <alignment vertical="top" wrapText="1"/>
    </xf>
    <xf numFmtId="1" fontId="15" fillId="2" borderId="13" xfId="0" applyNumberFormat="1" applyFont="1" applyFill="1" applyBorder="1" applyAlignment="1">
      <alignment vertical="top" wrapText="1"/>
    </xf>
    <xf numFmtId="1" fontId="15" fillId="2" borderId="19" xfId="0" applyNumberFormat="1" applyFont="1" applyFill="1" applyBorder="1" applyAlignment="1">
      <alignment vertical="top" wrapText="1"/>
    </xf>
    <xf numFmtId="2" fontId="5" fillId="2" borderId="19" xfId="0" applyNumberFormat="1" applyFont="1" applyFill="1" applyBorder="1" applyAlignment="1">
      <alignment horizontal="right" vertical="top" wrapText="1"/>
    </xf>
    <xf numFmtId="2" fontId="7" fillId="2" borderId="19" xfId="0" applyNumberFormat="1" applyFont="1" applyFill="1" applyBorder="1" applyAlignment="1">
      <alignment horizontal="right" vertical="top" wrapText="1"/>
    </xf>
    <xf numFmtId="1" fontId="15" fillId="2" borderId="20" xfId="0" applyNumberFormat="1" applyFont="1" applyFill="1" applyBorder="1" applyAlignment="1">
      <alignment vertical="top" wrapText="1"/>
    </xf>
    <xf numFmtId="2" fontId="5" fillId="2" borderId="20" xfId="0" applyNumberFormat="1" applyFont="1" applyFill="1" applyBorder="1" applyAlignment="1">
      <alignment horizontal="right" vertical="top" wrapText="1"/>
    </xf>
    <xf numFmtId="2" fontId="7" fillId="2" borderId="20" xfId="0" applyNumberFormat="1" applyFont="1" applyFill="1" applyBorder="1" applyAlignment="1">
      <alignment horizontal="right" vertical="top" wrapText="1"/>
    </xf>
    <xf numFmtId="1" fontId="3" fillId="2" borderId="50" xfId="0" applyNumberFormat="1" applyFont="1" applyFill="1" applyBorder="1" applyAlignment="1">
      <alignment vertical="top" wrapText="1"/>
    </xf>
    <xf numFmtId="1" fontId="3" fillId="2" borderId="51"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8" fillId="3" borderId="48" xfId="0" applyFont="1" applyFill="1" applyBorder="1" applyAlignment="1">
      <alignment horizontal="center"/>
    </xf>
    <xf numFmtId="1" fontId="15" fillId="2" borderId="9" xfId="0" applyNumberFormat="1" applyFont="1" applyFill="1" applyBorder="1" applyAlignment="1">
      <alignment vertical="top" wrapText="1"/>
    </xf>
    <xf numFmtId="1" fontId="15" fillId="2" borderId="17" xfId="0" applyNumberFormat="1" applyFont="1" applyFill="1" applyBorder="1" applyAlignment="1">
      <alignment vertical="top" wrapText="1"/>
    </xf>
    <xf numFmtId="1" fontId="15" fillId="2" borderId="13" xfId="0" applyNumberFormat="1" applyFont="1" applyFill="1" applyBorder="1" applyAlignment="1">
      <alignment vertical="top" wrapText="1"/>
    </xf>
    <xf numFmtId="1" fontId="15" fillId="2" borderId="18" xfId="0" applyNumberFormat="1" applyFont="1" applyFill="1" applyBorder="1" applyAlignment="1">
      <alignment vertical="top" wrapText="1"/>
    </xf>
  </cellXfs>
  <cellStyles count="874">
    <cellStyle name="Comma 2" xfId="7" xr:uid="{3ADA3A3B-2B3C-4011-AE56-342831C13F9B}"/>
    <cellStyle name="Currency 10" xfId="8" xr:uid="{21F83EE0-BD13-446B-A1CC-993C95C4DC7B}"/>
    <cellStyle name="Currency 10 2" xfId="9" xr:uid="{6CC080AC-0A69-4F9C-BC03-C9CBE7359D3E}"/>
    <cellStyle name="Currency 10 2 2" xfId="10" xr:uid="{EA44C07A-F8E6-45B2-91F4-166894DD0B55}"/>
    <cellStyle name="Currency 10 3" xfId="11" xr:uid="{4D2C81D4-C6FB-439D-85CD-16767FB6328F}"/>
    <cellStyle name="Currency 10 3 2" xfId="12" xr:uid="{72DDBCA5-01CE-412A-A3CB-C4B046B737BB}"/>
    <cellStyle name="Currency 10 4" xfId="13" xr:uid="{A21145B8-AACE-44ED-9A46-9670D1415C75}"/>
    <cellStyle name="Currency 11" xfId="14" xr:uid="{177044B6-C50E-4ADE-A4DE-24C7AA026A3B}"/>
    <cellStyle name="Currency 11 2" xfId="15" xr:uid="{A0DB0722-C04F-4351-97AE-E3860F2F28DE}"/>
    <cellStyle name="Currency 11 2 2" xfId="16" xr:uid="{8A7560F5-3688-47C4-B467-FA5A097EEBDC}"/>
    <cellStyle name="Currency 11 3" xfId="17" xr:uid="{A2C48D6F-0E3F-48D5-9E6B-DC654ADC38C3}"/>
    <cellStyle name="Currency 11 3 2" xfId="18" xr:uid="{A85AEF46-530A-4AD2-A0BA-E6BE857C831C}"/>
    <cellStyle name="Currency 11 4" xfId="19" xr:uid="{BC163BCB-F394-4F1A-A65D-09A567BC6F4D}"/>
    <cellStyle name="Currency 12" xfId="20" xr:uid="{59BF3300-DA62-44CE-B3F7-DD29A472C6C0}"/>
    <cellStyle name="Currency 12 2" xfId="21" xr:uid="{1A760243-7B65-474D-8F9A-64604D8D0604}"/>
    <cellStyle name="Currency 12 2 2" xfId="22" xr:uid="{3CE196E3-1B14-4721-BA34-E835D5C3DE80}"/>
    <cellStyle name="Currency 12 3" xfId="23" xr:uid="{B541AA0C-2D90-4890-BC47-AE3A8B642EDB}"/>
    <cellStyle name="Currency 13" xfId="24" xr:uid="{1DCD3BD2-E2AA-40D4-A39B-BAD29355BF1D}"/>
    <cellStyle name="Currency 14" xfId="25" xr:uid="{5E350584-D0B0-4459-8AA1-A9076A30230D}"/>
    <cellStyle name="Currency 14 2" xfId="26" xr:uid="{A1738B7E-B584-4633-932D-734CC12BA673}"/>
    <cellStyle name="Currency 2" xfId="27" xr:uid="{A8438D2A-715A-48F1-A48A-7FF5EEC459BD}"/>
    <cellStyle name="Currency 2 2" xfId="28" xr:uid="{F9BA7CA1-230E-46AA-8AE6-AAEFA5C4BC81}"/>
    <cellStyle name="Currency 2 2 2" xfId="29" xr:uid="{5E3031D7-5334-4734-AC62-C674EAC3ACBA}"/>
    <cellStyle name="Currency 2 2 2 2" xfId="30" xr:uid="{F661FA12-3E3A-417D-960D-BBC4D4E9C1A5}"/>
    <cellStyle name="Currency 2 2 2 3" xfId="31" xr:uid="{57C78CB5-9500-494B-A660-D70534345986}"/>
    <cellStyle name="Currency 2 2 2 3 2" xfId="32" xr:uid="{4B6FD77C-D770-4B49-A479-0BD758E8B427}"/>
    <cellStyle name="Currency 2 2 2 4" xfId="33" xr:uid="{397AAF01-0B38-4EBB-800A-92FE92801DEF}"/>
    <cellStyle name="Currency 2 2 3" xfId="34" xr:uid="{D5311AA2-4282-4DC9-9F3B-676A8E5EFD82}"/>
    <cellStyle name="Currency 2 3" xfId="35" xr:uid="{1E274417-8A5C-412B-817F-25D13F01ECF6}"/>
    <cellStyle name="Currency 2 3 2" xfId="36" xr:uid="{3E930A22-DF92-490E-85E8-39C9F9F4AF3A}"/>
    <cellStyle name="Currency 2 4" xfId="37" xr:uid="{F4B74EA3-3061-4F45-AFF9-6140D8E4790E}"/>
    <cellStyle name="Currency 3" xfId="38" xr:uid="{E46383B3-724F-48D7-A47A-084F109E320F}"/>
    <cellStyle name="Currency 3 2" xfId="39" xr:uid="{528CBFB1-6C17-40F0-97FA-9D10D7692531}"/>
    <cellStyle name="Currency 3 2 2" xfId="40" xr:uid="{662576BD-43E7-4D46-B278-705DFA6BE3F8}"/>
    <cellStyle name="Currency 3 3" xfId="41" xr:uid="{9D8D5CC2-684B-46C7-B626-46C7EEAA1008}"/>
    <cellStyle name="Currency 3 3 2" xfId="42" xr:uid="{F44DFDD3-A143-4C95-8E8A-A95558F922F4}"/>
    <cellStyle name="Currency 3 4" xfId="43" xr:uid="{A09CE8C2-7D86-41FE-BD64-601E7874C4E3}"/>
    <cellStyle name="Currency 3 4 2" xfId="44" xr:uid="{948BB72E-F35B-411F-AB17-C696459A8C24}"/>
    <cellStyle name="Currency 3 5" xfId="45" xr:uid="{351875C0-EF70-4689-9677-BDBA45B0F79D}"/>
    <cellStyle name="Currency 4" xfId="46" xr:uid="{CC24B9AC-5896-428A-94C1-E9FCCA6AED8E}"/>
    <cellStyle name="Currency 4 2" xfId="47" xr:uid="{D809CA2C-8E31-40CE-8D4A-66C44B92FA2C}"/>
    <cellStyle name="Currency 4 2 2" xfId="48" xr:uid="{4065B1FE-5DCF-41F8-AB2C-BBAA9F4AD2A9}"/>
    <cellStyle name="Currency 4 3" xfId="49" xr:uid="{A46C9C69-B50A-41C2-A1C2-D2CD239F4A4C}"/>
    <cellStyle name="Currency 4 3 2" xfId="50" xr:uid="{E18C0AD2-6922-4F21-A4C9-0BE6C17C13F3}"/>
    <cellStyle name="Currency 4 4" xfId="51" xr:uid="{0C6D68AC-2076-4DBE-9078-F263D05E297D}"/>
    <cellStyle name="Currency 5" xfId="52" xr:uid="{454A3670-DB2F-44A4-B9C9-45FE5CC4E5F7}"/>
    <cellStyle name="Currency 5 2" xfId="53" xr:uid="{9638AA9E-8ED4-4D2B-A72E-74B1B00B1EBD}"/>
    <cellStyle name="Currency 5 2 2" xfId="54" xr:uid="{E0FD1338-4EDA-4F12-9131-AFEFD0BE81CC}"/>
    <cellStyle name="Currency 6" xfId="55" xr:uid="{1059380F-7434-41C6-97BE-B0886B1139A6}"/>
    <cellStyle name="Currency 6 2" xfId="56" xr:uid="{32268C51-59B4-4A74-B4F1-729F7D9CF299}"/>
    <cellStyle name="Currency 7" xfId="57" xr:uid="{97F9D7EA-4EC6-416D-8F32-DC96457EA908}"/>
    <cellStyle name="Currency 7 2" xfId="58" xr:uid="{316D2DA6-598D-44A7-80D5-06F24C57D425}"/>
    <cellStyle name="Currency 7 2 2" xfId="59" xr:uid="{77D80D17-8C00-420D-86E9-8298E173A6DF}"/>
    <cellStyle name="Currency 7 3" xfId="60" xr:uid="{DBC33C5B-9C86-4927-A7E3-B8F054AC5894}"/>
    <cellStyle name="Currency 8" xfId="61" xr:uid="{BDA3DE1B-44DB-42EF-A752-77B36B9B6587}"/>
    <cellStyle name="Currency 8 2" xfId="62" xr:uid="{8C60A8EC-7EB1-4B15-9ED7-B61B358C7994}"/>
    <cellStyle name="Currency 8 2 2" xfId="63" xr:uid="{A6D7F212-915B-4411-B154-9183CBC62C3D}"/>
    <cellStyle name="Currency 8 3" xfId="64" xr:uid="{503FF0F1-07E1-4EED-A506-AB316B7F474A}"/>
    <cellStyle name="Currency 8 3 2" xfId="65" xr:uid="{3CA8F491-EDDE-4128-8EA4-213DADAC4689}"/>
    <cellStyle name="Currency 8 4" xfId="66" xr:uid="{236B0791-1DF2-4084-A47A-CFB3163B73B3}"/>
    <cellStyle name="Currency 8 4 2" xfId="67" xr:uid="{15A6787F-8B50-48E4-94D5-C1E50CEE8E50}"/>
    <cellStyle name="Currency 8 5" xfId="68" xr:uid="{520C428B-996A-4493-B28E-D39A593187F2}"/>
    <cellStyle name="Currency 9" xfId="69" xr:uid="{6B4BB45D-ADEB-4A11-8172-0C8159B34BF2}"/>
    <cellStyle name="Currency 9 2" xfId="70" xr:uid="{B5E54644-337F-4CBB-9DCB-9A1BA199CEC3}"/>
    <cellStyle name="Currency 9 2 2" xfId="71" xr:uid="{D5676963-A379-420E-9CE5-1507B9C68A5F}"/>
    <cellStyle name="Currency 9 3" xfId="72" xr:uid="{701326BF-6616-4A10-B1B5-A1DD428307FE}"/>
    <cellStyle name="Currency 9 3 2" xfId="73" xr:uid="{784B85B4-DD09-4755-859E-F62F86A293FB}"/>
    <cellStyle name="Currency 9 4" xfId="74" xr:uid="{5F0EF436-9A53-48CF-AC12-387E7F252985}"/>
    <cellStyle name="Hyperlink 2" xfId="6" xr:uid="{6CFFD761-E1C4-4FFC-9C82-FDD569F38491}"/>
    <cellStyle name="Hyperlink 3" xfId="284" xr:uid="{A1F204B7-E25F-42CC-B1E1-0D8226EA6CD1}"/>
    <cellStyle name="Normal" xfId="0" builtinId="0"/>
    <cellStyle name="Normal 10" xfId="75" xr:uid="{CDEE0AAC-2D75-465B-93B6-33548A6B03B8}"/>
    <cellStyle name="Normal 10 2" xfId="76" xr:uid="{30D54206-D1ED-4014-A405-3233AC44CF00}"/>
    <cellStyle name="Normal 10 2 2" xfId="77" xr:uid="{2052D19D-33E6-485B-BC3B-7D48E19B9ABC}"/>
    <cellStyle name="Normal 10 2 2 2" xfId="78" xr:uid="{9AB114D8-BB7F-4F31-8277-082A93D8DBB8}"/>
    <cellStyle name="Normal 10 2 2 2 2" xfId="79" xr:uid="{8B3948DF-F782-485A-93EC-81A0E4DCAE97}"/>
    <cellStyle name="Normal 10 2 2 2 2 2" xfId="285" xr:uid="{8FCE2404-28A5-4A7B-820D-243C691D351B}"/>
    <cellStyle name="Normal 10 2 2 2 2 2 2" xfId="286" xr:uid="{21DA0288-0C3B-4FDE-B8F7-82F222080356}"/>
    <cellStyle name="Normal 10 2 2 2 2 3" xfId="287" xr:uid="{A60041F8-0B95-47F3-B963-38E6A6C627E0}"/>
    <cellStyle name="Normal 10 2 2 2 3" xfId="288" xr:uid="{2532D320-E4BB-421E-AE13-A2FEC7E658AC}"/>
    <cellStyle name="Normal 10 2 2 2 3 2" xfId="289" xr:uid="{C2C599A5-42D1-495B-A19D-021A7D462986}"/>
    <cellStyle name="Normal 10 2 2 2 3 2 2" xfId="290" xr:uid="{C97DBAAF-947D-4237-9B43-05665CA3BE75}"/>
    <cellStyle name="Normal 10 2 2 2 3 3" xfId="291" xr:uid="{34EE2D0D-9CCA-4F3B-A294-9BEB361B103F}"/>
    <cellStyle name="Normal 10 2 2 2 4" xfId="292" xr:uid="{2BDE1959-D591-41AE-B29C-313E9B2307C4}"/>
    <cellStyle name="Normal 10 2 2 2 4 2" xfId="293" xr:uid="{015BA756-1993-46CE-B09A-5CA2130FB800}"/>
    <cellStyle name="Normal 10 2 2 2 5" xfId="294" xr:uid="{98D35B23-5844-4100-AFEB-80D43B9ECFC4}"/>
    <cellStyle name="Normal 10 2 2 3" xfId="80" xr:uid="{33033EF9-E3F2-4866-A8CA-C668321C7574}"/>
    <cellStyle name="Normal 10 2 2 3 2" xfId="295" xr:uid="{D1D85513-75EB-4CA2-A46D-11ADD7417A26}"/>
    <cellStyle name="Normal 10 2 2 3 2 2" xfId="296" xr:uid="{008BB2C5-FA46-4BA6-932C-A4D0D1DDA628}"/>
    <cellStyle name="Normal 10 2 2 3 3" xfId="297" xr:uid="{8BBC5E89-6E58-4890-85A7-2C6BA4F96D45}"/>
    <cellStyle name="Normal 10 2 2 4" xfId="298" xr:uid="{A48AA469-98A2-4009-9986-5831B3EC3038}"/>
    <cellStyle name="Normal 10 2 2 4 2" xfId="299" xr:uid="{5908584A-11E1-4B6F-99A3-4D70467FA72F}"/>
    <cellStyle name="Normal 10 2 2 4 2 2" xfId="300" xr:uid="{9353545B-4D4F-44C8-B437-B03A6F5EFD6E}"/>
    <cellStyle name="Normal 10 2 2 4 3" xfId="301" xr:uid="{D5CE3985-00C2-440E-806E-DCABC8BB8F8C}"/>
    <cellStyle name="Normal 10 2 2 5" xfId="302" xr:uid="{EA8AD37C-3A8C-4847-9694-84C606A15191}"/>
    <cellStyle name="Normal 10 2 2 5 2" xfId="303" xr:uid="{8DCC7C14-6DF8-44B1-A80A-F6FDE535AE28}"/>
    <cellStyle name="Normal 10 2 2 6" xfId="304" xr:uid="{BADB6544-6389-43E9-B5C1-C156CD72E8DB}"/>
    <cellStyle name="Normal 10 2 3" xfId="81" xr:uid="{62F231B0-9EBA-4EB0-B354-45D13E4D58BA}"/>
    <cellStyle name="Normal 10 2 3 2" xfId="82" xr:uid="{02517E44-3148-42F3-B6B5-0CCF31C637CE}"/>
    <cellStyle name="Normal 10 2 3 2 2" xfId="305" xr:uid="{36DB6E11-9A68-442D-9441-C495CD927565}"/>
    <cellStyle name="Normal 10 2 3 2 2 2" xfId="306" xr:uid="{C02DA4A7-0EA2-4123-90C1-E85C4A99B5D6}"/>
    <cellStyle name="Normal 10 2 3 2 3" xfId="307" xr:uid="{15C624AF-B8DC-4BC9-9736-A0C88C85DDAC}"/>
    <cellStyle name="Normal 10 2 3 3" xfId="308" xr:uid="{EB5DF5B4-3297-42F3-AF62-9E8B7404DCD4}"/>
    <cellStyle name="Normal 10 2 3 3 2" xfId="309" xr:uid="{5A0DA623-E775-4136-9EC0-F1B3907FE63A}"/>
    <cellStyle name="Normal 10 2 3 3 2 2" xfId="310" xr:uid="{7D924D84-63A6-45A9-A767-30835B57C92C}"/>
    <cellStyle name="Normal 10 2 3 3 3" xfId="311" xr:uid="{C661D504-0A7D-4183-8B59-86769437F4C7}"/>
    <cellStyle name="Normal 10 2 3 4" xfId="312" xr:uid="{0A47C138-7E9D-4676-BCEE-87E975C7B2A8}"/>
    <cellStyle name="Normal 10 2 3 4 2" xfId="313" xr:uid="{996C2804-56ED-415D-953C-E15ABD0D2766}"/>
    <cellStyle name="Normal 10 2 3 5" xfId="314" xr:uid="{BB17CC11-95E5-4E49-B696-1D2244F43088}"/>
    <cellStyle name="Normal 10 2 4" xfId="83" xr:uid="{9A8680E8-B89F-4D0F-AE0C-9D0A72DA443C}"/>
    <cellStyle name="Normal 10 2 4 2" xfId="84" xr:uid="{7941C7B3-AB8A-4A84-9F1A-096884A1894C}"/>
    <cellStyle name="Normal 10 2 4 2 2" xfId="315" xr:uid="{CC2C79FF-5BAA-4CE0-AF13-A3CE514FEF59}"/>
    <cellStyle name="Normal 10 2 4 3" xfId="316" xr:uid="{FCA8639F-12B1-4A5B-9AD1-860D1AB47783}"/>
    <cellStyle name="Normal 10 2 5" xfId="85" xr:uid="{89AAF675-006B-40F5-B9A0-5FDE7CED0A1D}"/>
    <cellStyle name="Normal 10 2 5 2" xfId="317" xr:uid="{0B5F5399-C545-4F22-83C0-837D409A90F6}"/>
    <cellStyle name="Normal 10 2 5 2 2" xfId="318" xr:uid="{CAF50BC4-C74C-43AD-8B25-6ED0402820EE}"/>
    <cellStyle name="Normal 10 2 5 3" xfId="319" xr:uid="{96CD4E94-BF95-4A35-95E7-61A76E5CE239}"/>
    <cellStyle name="Normal 10 2 6" xfId="320" xr:uid="{3CAED8BA-2255-47A6-B1A6-06389E9EF4D8}"/>
    <cellStyle name="Normal 10 2 6 2" xfId="321" xr:uid="{4B006D0C-C2FE-4CC3-B478-9D2FF69B4B58}"/>
    <cellStyle name="Normal 10 2 7" xfId="322" xr:uid="{F44FB9B5-BAED-4FD9-AD7D-C05312072AE1}"/>
    <cellStyle name="Normal 10 3" xfId="86" xr:uid="{6481F44C-9FB7-4AF5-8C29-79E5BC2FCCD0}"/>
    <cellStyle name="Normal 10 3 2" xfId="87" xr:uid="{54A65199-014D-4CAB-9C7F-B769ECFEAE7F}"/>
    <cellStyle name="Normal 10 3 2 2" xfId="88" xr:uid="{53AFC9CA-D3E1-4F77-9751-18E3DEDDBD70}"/>
    <cellStyle name="Normal 10 3 2 2 2" xfId="323" xr:uid="{D765412E-89C1-4772-BD41-045D80AF761A}"/>
    <cellStyle name="Normal 10 3 2 2 2 2" xfId="324" xr:uid="{686B72EE-4186-4DA7-8010-372F60A87F96}"/>
    <cellStyle name="Normal 10 3 2 2 3" xfId="325" xr:uid="{557F8335-8E64-451D-B8C2-B15F44E29A3B}"/>
    <cellStyle name="Normal 10 3 2 3" xfId="326" xr:uid="{7DCBCA15-3E86-49D5-9CCA-B02CC043A41D}"/>
    <cellStyle name="Normal 10 3 2 3 2" xfId="327" xr:uid="{C15E24BA-A204-4F27-9AF9-7A2E7520C877}"/>
    <cellStyle name="Normal 10 3 2 3 2 2" xfId="328" xr:uid="{0AD7B37B-036B-4D90-94B0-7955228580DE}"/>
    <cellStyle name="Normal 10 3 2 3 3" xfId="329" xr:uid="{1DB10408-3518-4469-A3DC-5E38DD72DD3D}"/>
    <cellStyle name="Normal 10 3 2 4" xfId="330" xr:uid="{E92C3999-6BD1-48B2-A588-6D56390107EE}"/>
    <cellStyle name="Normal 10 3 2 4 2" xfId="331" xr:uid="{68CD85A8-D13E-4860-9E7D-47CBC0FE565F}"/>
    <cellStyle name="Normal 10 3 2 5" xfId="332" xr:uid="{FBAE6AC2-E6C0-4A53-91D1-B744C8BD60CD}"/>
    <cellStyle name="Normal 10 3 3" xfId="89" xr:uid="{DB4961E2-EDC3-4F58-926A-08A90653B31D}"/>
    <cellStyle name="Normal 10 3 3 2" xfId="90" xr:uid="{E7BD0E22-CAB3-43FF-9D8A-91FCA85D8D09}"/>
    <cellStyle name="Normal 10 3 3 2 2" xfId="333" xr:uid="{715636DB-54F8-4044-9FFA-23E783C055EB}"/>
    <cellStyle name="Normal 10 3 3 3" xfId="334" xr:uid="{6B28640E-6BCC-486C-AC88-04CF589E7990}"/>
    <cellStyle name="Normal 10 3 4" xfId="91" xr:uid="{8070D157-3A2E-4807-88B8-86EB6E81091C}"/>
    <cellStyle name="Normal 10 3 4 2" xfId="335" xr:uid="{0EFE9D73-3947-4DA9-8169-5E0D5D9FC685}"/>
    <cellStyle name="Normal 10 3 4 2 2" xfId="336" xr:uid="{9D97F053-414C-4472-860A-742B56C69FE0}"/>
    <cellStyle name="Normal 10 3 4 3" xfId="337" xr:uid="{58F26B54-2379-4869-ADBE-C3D053A24585}"/>
    <cellStyle name="Normal 10 3 5" xfId="338" xr:uid="{3C479DE1-078F-4ABE-8DB3-BB6730748E13}"/>
    <cellStyle name="Normal 10 3 5 2" xfId="339" xr:uid="{69B49649-B28C-43DB-806C-C7FC9AA7DD3A}"/>
    <cellStyle name="Normal 10 3 6" xfId="340" xr:uid="{C541EF52-4116-4818-8E9B-B10DDC317731}"/>
    <cellStyle name="Normal 10 4" xfId="92" xr:uid="{673F3B6A-F877-4D39-A37A-3716D2D11C15}"/>
    <cellStyle name="Normal 10 4 2" xfId="93" xr:uid="{AB8F3F09-EE74-48B3-8D7E-68543E2F58DF}"/>
    <cellStyle name="Normal 10 4 2 2" xfId="341" xr:uid="{C52565F6-42A3-45FA-9E1C-49A77C90D128}"/>
    <cellStyle name="Normal 10 4 2 2 2" xfId="342" xr:uid="{E031118F-F09E-4D9A-AE2C-541D3A051FBD}"/>
    <cellStyle name="Normal 10 4 2 2 2 2" xfId="343" xr:uid="{D2B16A90-4C58-4826-A9D4-0ACE791FED10}"/>
    <cellStyle name="Normal 10 4 2 2 3" xfId="344" xr:uid="{B490F507-543B-42FE-943A-2619E9EA8BC3}"/>
    <cellStyle name="Normal 10 4 2 3" xfId="345" xr:uid="{B319C759-D8FF-4EB8-950F-64CFF51C64A5}"/>
    <cellStyle name="Normal 10 4 2 3 2" xfId="346" xr:uid="{69F65BA1-6B58-4785-8A7B-44D12A0A5318}"/>
    <cellStyle name="Normal 10 4 2 3 2 2" xfId="347" xr:uid="{CD294583-3848-4DBA-9746-DF97810755B4}"/>
    <cellStyle name="Normal 10 4 2 3 3" xfId="348" xr:uid="{7C190380-4B2A-433D-A0C5-E840442BDF30}"/>
    <cellStyle name="Normal 10 4 2 4" xfId="349" xr:uid="{D19F0B2C-7CB5-4E36-A5F3-1385DD3E2CC2}"/>
    <cellStyle name="Normal 10 4 2 4 2" xfId="350" xr:uid="{D95BBCDC-9957-4FB4-95E8-F7012021CED5}"/>
    <cellStyle name="Normal 10 4 2 5" xfId="351" xr:uid="{F067BE9F-944D-421F-ABBC-AC814CED0EE9}"/>
    <cellStyle name="Normal 10 4 3" xfId="352" xr:uid="{76E76264-4E6A-4BDA-837D-08CC4ACCCCB4}"/>
    <cellStyle name="Normal 10 4 3 2" xfId="353" xr:uid="{943373E5-A1C9-4DF6-B326-CB89B00867AD}"/>
    <cellStyle name="Normal 10 4 3 2 2" xfId="354" xr:uid="{822777DE-F38D-4993-A17D-0FBA25CF3EBC}"/>
    <cellStyle name="Normal 10 4 3 3" xfId="355" xr:uid="{8C7FC6B2-1754-46E6-A0A5-65E1A4A6B53C}"/>
    <cellStyle name="Normal 10 4 4" xfId="356" xr:uid="{60495659-1C00-4DE2-BBFD-AF70FAB5A3CC}"/>
    <cellStyle name="Normal 10 4 4 2" xfId="357" xr:uid="{83AD9DD5-1393-4109-B0F8-DD9FAFA9F413}"/>
    <cellStyle name="Normal 10 4 4 2 2" xfId="358" xr:uid="{DA91948B-39A2-4400-B032-6ABD5ED604D3}"/>
    <cellStyle name="Normal 10 4 4 3" xfId="359" xr:uid="{8BE9CEC1-F61B-4293-B30E-B725A1698302}"/>
    <cellStyle name="Normal 10 4 5" xfId="360" xr:uid="{7ACCAB22-A218-41BA-8485-7D689311496A}"/>
    <cellStyle name="Normal 10 4 5 2" xfId="361" xr:uid="{2D6C06B3-1BA6-4CFD-A236-77B3C4421292}"/>
    <cellStyle name="Normal 10 4 6" xfId="362" xr:uid="{B9E91AB5-0359-4915-AAC6-183A7E42DF4E}"/>
    <cellStyle name="Normal 10 5" xfId="94" xr:uid="{2881BF31-6FFC-4AFE-BD1F-A0319E9EB2A1}"/>
    <cellStyle name="Normal 10 5 2" xfId="95" xr:uid="{B9BC6428-0E03-47E9-B07F-AD3C7049E303}"/>
    <cellStyle name="Normal 10 5 2 2" xfId="363" xr:uid="{BEC25E84-1F2D-40D8-A3B2-B804C785AA3A}"/>
    <cellStyle name="Normal 10 5 2 2 2" xfId="364" xr:uid="{D126527E-CF72-4F77-B100-0A68D9827800}"/>
    <cellStyle name="Normal 10 5 2 3" xfId="365" xr:uid="{38FC2EDF-2668-4171-8D41-240FFF6D843B}"/>
    <cellStyle name="Normal 10 5 3" xfId="366" xr:uid="{72B255DB-C75B-44C2-97F0-EB0366144A4A}"/>
    <cellStyle name="Normal 10 5 3 2" xfId="367" xr:uid="{82E1F2AD-7520-4ECF-917D-41BB912C39A8}"/>
    <cellStyle name="Normal 10 5 3 2 2" xfId="368" xr:uid="{9D086953-4F6A-4182-BDEF-B7760B24EB34}"/>
    <cellStyle name="Normal 10 5 3 3" xfId="369" xr:uid="{7A5F573B-B4EA-446D-8599-FEB098716AA7}"/>
    <cellStyle name="Normal 10 5 4" xfId="370" xr:uid="{D341DD5D-87E4-41F4-B681-B32D8AC16C3B}"/>
    <cellStyle name="Normal 10 5 4 2" xfId="371" xr:uid="{5944FDFD-226E-4F66-A270-B0DDB442037F}"/>
    <cellStyle name="Normal 10 5 5" xfId="372" xr:uid="{CFA5EEBA-EB4C-4957-9D55-401B9F421324}"/>
    <cellStyle name="Normal 10 6" xfId="96" xr:uid="{2CEC3FD6-954B-40DD-8667-52A2078F9F86}"/>
    <cellStyle name="Normal 10 6 2" xfId="373" xr:uid="{E72E9FE5-ED01-4999-AF34-F1D82A8B3D73}"/>
    <cellStyle name="Normal 10 6 2 2" xfId="374" xr:uid="{791F7090-5DA3-44F6-9C41-6E5782A4B35A}"/>
    <cellStyle name="Normal 10 6 3" xfId="375" xr:uid="{0705A1B7-8675-4A5A-BA9A-8D49824020A9}"/>
    <cellStyle name="Normal 10 7" xfId="376" xr:uid="{0CD37E3D-DB57-461A-8814-FA23C93AD6EA}"/>
    <cellStyle name="Normal 10 7 2" xfId="377" xr:uid="{B0FECCE8-D984-4522-BF15-2AA1046E0159}"/>
    <cellStyle name="Normal 10 7 2 2" xfId="378" xr:uid="{238CFEB1-3BA9-4B36-82DD-A8264A6F2DDF}"/>
    <cellStyle name="Normal 10 7 3" xfId="379" xr:uid="{D8ED5DAB-3A22-444A-B213-F93FAA093A9E}"/>
    <cellStyle name="Normal 10 8" xfId="380" xr:uid="{950DB1FE-3743-4CFB-886D-ECB9EAEFDE22}"/>
    <cellStyle name="Normal 10 8 2" xfId="381" xr:uid="{EF98E56B-1873-4745-9A3C-C1BC2785401C}"/>
    <cellStyle name="Normal 10 9" xfId="382" xr:uid="{77B32414-D2FD-4310-B701-89C56470B0F1}"/>
    <cellStyle name="Normal 11" xfId="97" xr:uid="{FB5E1B69-EB7B-42E4-93ED-F2FF4ABC19B1}"/>
    <cellStyle name="Normal 11 2" xfId="98" xr:uid="{6775A407-574C-416D-9B4A-0459E8BB3FAF}"/>
    <cellStyle name="Normal 12" xfId="99" xr:uid="{5B425639-E217-47BC-AE72-08BE5A41282F}"/>
    <cellStyle name="Normal 12 2" xfId="100" xr:uid="{3F8FC1EC-36C4-4398-BFD2-584B2308209B}"/>
    <cellStyle name="Normal 13" xfId="101" xr:uid="{4F1A26A7-EAD7-48A3-BBB9-BF83C1E417B0}"/>
    <cellStyle name="Normal 13 2" xfId="102" xr:uid="{041F9743-03A7-4D52-832E-EE314ECD90D8}"/>
    <cellStyle name="Normal 13 2 2" xfId="103" xr:uid="{F2DBBB2A-66CB-433E-B735-6171F9D5B912}"/>
    <cellStyle name="Normal 13 3" xfId="104" xr:uid="{384EE7E5-1369-4983-9D6A-784CB66692A6}"/>
    <cellStyle name="Normal 14" xfId="105" xr:uid="{7F502417-CA68-4440-8A83-13BEE14762EE}"/>
    <cellStyle name="Normal 14 2" xfId="106" xr:uid="{3068C4B7-C967-4C3F-98F2-5FC061B23142}"/>
    <cellStyle name="Normal 14 2 2" xfId="107" xr:uid="{060BE1B2-756B-46C8-A9D8-2D5B6B51CD4E}"/>
    <cellStyle name="Normal 14 2 2 2" xfId="108" xr:uid="{8B4BAF4A-BEA5-4740-807A-7211C8A9BB4D}"/>
    <cellStyle name="Normal 14 2 3" xfId="109" xr:uid="{585B36A0-BBF5-41B7-91EB-79D0691429F0}"/>
    <cellStyle name="Normal 14 3" xfId="110" xr:uid="{B0CA1209-F6AD-4487-93F7-B0F1FF10E965}"/>
    <cellStyle name="Normal 15" xfId="111" xr:uid="{9777C423-E315-4228-89CF-EF995FC7163B}"/>
    <cellStyle name="Normal 15 2" xfId="112" xr:uid="{B6CC54A6-E89B-46F5-BE28-12DFEA7C8ED0}"/>
    <cellStyle name="Normal 15 2 2" xfId="113" xr:uid="{5158DD3C-61ED-45B4-8B64-E16B033A3C13}"/>
    <cellStyle name="Normal 15 3" xfId="114" xr:uid="{675154F4-F55B-47E7-9783-810F260B8BE4}"/>
    <cellStyle name="Normal 16" xfId="115" xr:uid="{96FCD946-9F34-4DD6-8C23-9EC6FC58D138}"/>
    <cellStyle name="Normal 16 2" xfId="116" xr:uid="{8751149D-D130-4FA6-B767-9034FA7DD01B}"/>
    <cellStyle name="Normal 17" xfId="117" xr:uid="{D1DD1BC5-B0C9-4A76-861F-194CD3D3352F}"/>
    <cellStyle name="Normal 17 2" xfId="118" xr:uid="{76B8BD9B-EC02-421E-9D82-BCDC256B227E}"/>
    <cellStyle name="Normal 18" xfId="119" xr:uid="{66E6542F-742D-488D-B5B4-D647DFB9A8BF}"/>
    <cellStyle name="Normal 18 2" xfId="120" xr:uid="{CF714DA8-F571-43F0-81E4-73317AA33432}"/>
    <cellStyle name="Normal 19" xfId="121" xr:uid="{FFCFF91E-8BE4-4F1A-A738-DCA0E6E20752}"/>
    <cellStyle name="Normal 19 2" xfId="122" xr:uid="{64F99551-3B11-4C62-AE01-5F9CC77BC5F9}"/>
    <cellStyle name="Normal 19 2 2" xfId="123" xr:uid="{3686B2BB-01FB-4E11-86E0-0B9C45E8E632}"/>
    <cellStyle name="Normal 19 3" xfId="124" xr:uid="{33854924-D100-4D3E-8E29-14A378AF092D}"/>
    <cellStyle name="Normal 2" xfId="3" xr:uid="{0035700C-F3A5-4A6F-B63A-5CE25669DEE2}"/>
    <cellStyle name="Normal 2 2" xfId="125" xr:uid="{7EC4C8C8-AECD-4515-977E-221614E029D4}"/>
    <cellStyle name="Normal 2 2 2" xfId="126" xr:uid="{E42D5C2C-F91D-4C08-9543-489CAEDBEB70}"/>
    <cellStyle name="Normal 2 2 2 2" xfId="127" xr:uid="{BDFA3E4E-5F58-4196-9BCB-A083BA6BC382}"/>
    <cellStyle name="Normal 2 2 3" xfId="128" xr:uid="{AC94303C-8EE5-4A4A-80AB-9D1800E81826}"/>
    <cellStyle name="Normal 2 3" xfId="129" xr:uid="{5C94F72D-6EE2-4B1C-A742-E7586AA1051C}"/>
    <cellStyle name="Normal 2 3 2" xfId="130" xr:uid="{A68675AE-D535-4D5E-8140-1295F8C1C513}"/>
    <cellStyle name="Normal 2 3 2 2" xfId="131" xr:uid="{AFEDFCFF-7F3A-482A-978E-B0BBA0939540}"/>
    <cellStyle name="Normal 2 3 3" xfId="132" xr:uid="{B08C6617-D8F3-46D2-B406-E3F107180E5B}"/>
    <cellStyle name="Normal 2 3 4" xfId="133" xr:uid="{DA63CFBD-C80C-4BB0-A2A3-3F2EDA0D4450}"/>
    <cellStyle name="Normal 2 3 5" xfId="134" xr:uid="{61A28635-95AB-48A7-912F-CAA120D7983F}"/>
    <cellStyle name="Normal 2 4" xfId="135" xr:uid="{FDBF859F-B542-4696-A83A-6EE367CB64B8}"/>
    <cellStyle name="Normal 2 4 2" xfId="136" xr:uid="{84A05A88-E5D5-40F1-8DCD-018AE75E78F5}"/>
    <cellStyle name="Normal 2 4 3" xfId="137" xr:uid="{8F71537B-6659-4EF2-937A-F3D59603B9C3}"/>
    <cellStyle name="Normal 2 5" xfId="138" xr:uid="{522F195E-5B7C-4A04-9437-A3C1504F3348}"/>
    <cellStyle name="Normal 2 5 2" xfId="280" xr:uid="{B7E6AFBD-6FC5-4293-902E-E331816EB0B0}"/>
    <cellStyle name="Normal 2 6" xfId="281" xr:uid="{367E9136-69AA-43A2-87D7-D29C487D8C48}"/>
    <cellStyle name="Normal 20" xfId="139" xr:uid="{BBFD1E5F-E001-4668-91F0-7FCADAC31E33}"/>
    <cellStyle name="Normal 20 2" xfId="140" xr:uid="{FF407F17-AE5E-4AA8-9F30-2F24CCD394C4}"/>
    <cellStyle name="Normal 20 2 2" xfId="141" xr:uid="{9639A079-2953-47C1-B785-0D2E19A14B15}"/>
    <cellStyle name="Normal 21" xfId="142" xr:uid="{00F0A95C-A13B-4B82-A0D0-6A350FECE643}"/>
    <cellStyle name="Normal 21 2" xfId="143" xr:uid="{0191130F-D195-4170-9261-FECC1C726927}"/>
    <cellStyle name="Normal 21 2 2" xfId="144" xr:uid="{60527B2F-C996-47A1-8998-EABC23CDC1B7}"/>
    <cellStyle name="Normal 22" xfId="145" xr:uid="{C1BBFA19-25F6-4AFE-ACB3-17E3DD2D51BF}"/>
    <cellStyle name="Normal 22 2" xfId="146" xr:uid="{19C6D802-CD3D-49A3-8254-74FAD1BC6902}"/>
    <cellStyle name="Normal 23" xfId="147" xr:uid="{B0ACC5CB-2177-4B76-9329-A16754EA8189}"/>
    <cellStyle name="Normal 24" xfId="148" xr:uid="{8DB4BF9A-D42A-4CDA-9978-ECBB9B3E00BB}"/>
    <cellStyle name="Normal 24 2" xfId="149" xr:uid="{2F317A5D-0284-448B-AA58-351D03FB2287}"/>
    <cellStyle name="Normal 25" xfId="279" xr:uid="{AA7F7D32-4745-4180-8BC2-76750CC44787}"/>
    <cellStyle name="Normal 3" xfId="2" xr:uid="{665067A7-73F8-4B7E-BFD2-7BB3B9468366}"/>
    <cellStyle name="Normal 3 2" xfId="150" xr:uid="{ED92E15E-41A6-490C-90D5-AD1DD5A016AA}"/>
    <cellStyle name="Normal 3 2 2" xfId="151" xr:uid="{DE5A3128-9B69-481B-A1D3-86B4775F0C8F}"/>
    <cellStyle name="Normal 3 2 2 2" xfId="152" xr:uid="{E61024A1-2991-4E60-83EF-5784CDA6F586}"/>
    <cellStyle name="Normal 3 2 3" xfId="153" xr:uid="{20499ED4-6FA3-4CA3-A17F-FAD33855707E}"/>
    <cellStyle name="Normal 3 2 4" xfId="154" xr:uid="{A01E4D02-4C93-47D0-95CA-1213230695B0}"/>
    <cellStyle name="Normal 3 3" xfId="155" xr:uid="{6B569207-3E64-47BF-AAE2-77EFEE35DD40}"/>
    <cellStyle name="Normal 3 3 2" xfId="156" xr:uid="{ACB56ADC-E11E-48CB-95B7-9BB1A35F9AC2}"/>
    <cellStyle name="Normal 3 4" xfId="282" xr:uid="{71F192FB-1618-488F-9F80-CCC3B1F386FA}"/>
    <cellStyle name="Normal 4" xfId="157" xr:uid="{EFFC435E-DA84-42BE-BE07-F1E5EA4D8217}"/>
    <cellStyle name="Normal 4 2" xfId="158" xr:uid="{71745C1A-B80B-4A4A-8789-A5C6243CBA50}"/>
    <cellStyle name="Normal 4 2 2" xfId="159" xr:uid="{686EB04E-AFDB-4D45-9C79-A880795B953B}"/>
    <cellStyle name="Normal 4 2 2 2" xfId="160" xr:uid="{7CFFC7F3-B708-4B9A-BFF1-F5AF2CFB1492}"/>
    <cellStyle name="Normal 4 3" xfId="383" xr:uid="{DCAEBF0C-1309-4092-85C4-7BB0F5263BC1}"/>
    <cellStyle name="Normal 4 4" xfId="283" xr:uid="{11A31754-0951-4CF5-AA88-98168F9E3923}"/>
    <cellStyle name="Normal 5" xfId="161" xr:uid="{0A999233-514D-4324-8A83-0D76F2816318}"/>
    <cellStyle name="Normal 5 10" xfId="384" xr:uid="{314671F2-11BA-44DE-93AE-533F134249EB}"/>
    <cellStyle name="Normal 5 10 2" xfId="385" xr:uid="{B1BBE710-EEDC-4EDB-B422-E8239FD36AFF}"/>
    <cellStyle name="Normal 5 11" xfId="386" xr:uid="{6DE507D9-AD5F-4CA2-80A0-ED35AB2D898E}"/>
    <cellStyle name="Normal 5 2" xfId="162" xr:uid="{EFF99D48-40F3-4832-90AE-E9B6383C0B3C}"/>
    <cellStyle name="Normal 5 2 2" xfId="163" xr:uid="{F5D6CC2D-A254-4F82-B31E-8287412D8CE9}"/>
    <cellStyle name="Normal 5 3" xfId="164" xr:uid="{8E34FEF7-ABEC-4C27-A3FF-04C5A3D79093}"/>
    <cellStyle name="Normal 5 4" xfId="165" xr:uid="{34F8C6CD-A112-4033-BC2A-13B34F660B7E}"/>
    <cellStyle name="Normal 5 4 2" xfId="166" xr:uid="{8C5A9D17-3045-486C-B157-088BD5235A30}"/>
    <cellStyle name="Normal 5 4 2 2" xfId="167" xr:uid="{CB5903D0-C7EE-48D9-890E-B267D706C074}"/>
    <cellStyle name="Normal 5 4 2 2 2" xfId="168" xr:uid="{1DE52325-AB0F-4208-841D-FCC01F6DDE8F}"/>
    <cellStyle name="Normal 5 4 2 2 2 2" xfId="387" xr:uid="{C41112B0-5B4E-4664-9166-FD31240952AD}"/>
    <cellStyle name="Normal 5 4 2 2 2 2 2" xfId="388" xr:uid="{10B81D64-EAA4-41D3-8F3C-043D414F9C45}"/>
    <cellStyle name="Normal 5 4 2 2 2 3" xfId="389" xr:uid="{0917D5C9-545A-48D4-9C25-433F289127AD}"/>
    <cellStyle name="Normal 5 4 2 2 3" xfId="390" xr:uid="{BAE82D70-4690-48DA-8FE3-C2D1A211AF6D}"/>
    <cellStyle name="Normal 5 4 2 2 3 2" xfId="391" xr:uid="{DA91F8EA-F646-4E4F-94F9-6E84513C4B8E}"/>
    <cellStyle name="Normal 5 4 2 2 3 2 2" xfId="392" xr:uid="{E2D915D4-70AC-4CA9-A144-746CB5C06AD9}"/>
    <cellStyle name="Normal 5 4 2 2 3 3" xfId="393" xr:uid="{787D1B35-D027-4C73-99BD-65B24E1C1D27}"/>
    <cellStyle name="Normal 5 4 2 2 4" xfId="394" xr:uid="{9A28E814-4917-489F-A13F-69F179C828DE}"/>
    <cellStyle name="Normal 5 4 2 2 4 2" xfId="395" xr:uid="{B1C72657-DD57-48A0-850D-4024B7D7805B}"/>
    <cellStyle name="Normal 5 4 2 2 5" xfId="396" xr:uid="{68EB8A29-1508-4530-8A47-1148BD036101}"/>
    <cellStyle name="Normal 5 4 2 3" xfId="169" xr:uid="{11FCDC3B-A460-4A3D-9E40-BB3D8EB4B8C1}"/>
    <cellStyle name="Normal 5 4 2 3 2" xfId="397" xr:uid="{928A7ADF-400E-466B-9096-1E5C3522EDB8}"/>
    <cellStyle name="Normal 5 4 2 3 2 2" xfId="398" xr:uid="{21215124-D24C-4FDF-8F42-6767D6872F68}"/>
    <cellStyle name="Normal 5 4 2 3 3" xfId="399" xr:uid="{C3D0481A-5390-4AB7-BC7D-32934B45DDF4}"/>
    <cellStyle name="Normal 5 4 2 4" xfId="400" xr:uid="{93C01B09-4FDD-4419-B078-CF6FCF3363C6}"/>
    <cellStyle name="Normal 5 4 2 4 2" xfId="401" xr:uid="{C151EB46-F934-449B-8A9D-0EF48ACD936C}"/>
    <cellStyle name="Normal 5 4 2 4 2 2" xfId="402" xr:uid="{C141AB10-854D-4205-8424-D1C5DC8D89C3}"/>
    <cellStyle name="Normal 5 4 2 4 3" xfId="403" xr:uid="{740B98DF-CA60-427C-BDFF-F405213101B5}"/>
    <cellStyle name="Normal 5 4 2 5" xfId="404" xr:uid="{6C393103-28ED-44AC-B438-8EE89027AB46}"/>
    <cellStyle name="Normal 5 4 2 5 2" xfId="405" xr:uid="{D01B2909-4262-43C3-9770-EF010FD7AFBD}"/>
    <cellStyle name="Normal 5 4 2 6" xfId="406" xr:uid="{E78E9E89-B089-4034-B25A-4E8B60425AD2}"/>
    <cellStyle name="Normal 5 4 3" xfId="170" xr:uid="{FEFCFAA7-B4FE-459A-82D5-8836A2A7EBDA}"/>
    <cellStyle name="Normal 5 4 3 2" xfId="171" xr:uid="{AC4E4683-3BB9-4456-8ACD-B8E6C921E512}"/>
    <cellStyle name="Normal 5 4 3 2 2" xfId="407" xr:uid="{01DEA6D3-5B14-472E-A7C0-BFE718F4B152}"/>
    <cellStyle name="Normal 5 4 3 2 2 2" xfId="408" xr:uid="{E27B2ECC-66EA-4691-83CE-516AC3795D14}"/>
    <cellStyle name="Normal 5 4 3 2 3" xfId="409" xr:uid="{4DC84891-A985-4E2E-A47F-D6DCBDCF1699}"/>
    <cellStyle name="Normal 5 4 3 3" xfId="410" xr:uid="{56DC3D1F-57BB-4B0E-AA72-D18B68F9F1FD}"/>
    <cellStyle name="Normal 5 4 3 3 2" xfId="411" xr:uid="{48FE1BFA-6266-4FBA-946E-F6A157CDF751}"/>
    <cellStyle name="Normal 5 4 3 3 2 2" xfId="412" xr:uid="{AFDFFDA0-3572-4D80-921C-21DD511F4651}"/>
    <cellStyle name="Normal 5 4 3 3 3" xfId="413" xr:uid="{82621EF4-3817-418F-AF61-882F0A476DB7}"/>
    <cellStyle name="Normal 5 4 3 4" xfId="414" xr:uid="{D927325C-9B73-4CDD-89A4-D81295066F27}"/>
    <cellStyle name="Normal 5 4 3 4 2" xfId="415" xr:uid="{51DE087A-D020-4F1F-92DB-7EED8D8A9C01}"/>
    <cellStyle name="Normal 5 4 3 5" xfId="416" xr:uid="{03D75E6C-21B9-4C82-AC0D-6DB8D2DEE72B}"/>
    <cellStyle name="Normal 5 4 4" xfId="172" xr:uid="{56678508-CF42-4BAC-9140-6C5CD32BB237}"/>
    <cellStyle name="Normal 5 4 4 2" xfId="173" xr:uid="{84986DD9-0886-4D4A-AC1A-7A3CA6F9C326}"/>
    <cellStyle name="Normal 5 4 4 2 2" xfId="417" xr:uid="{DFD72C8D-EC20-409A-949D-0C985E83D037}"/>
    <cellStyle name="Normal 5 4 4 3" xfId="418" xr:uid="{65A4A72E-9196-4400-9954-F9E4AEDB4DDA}"/>
    <cellStyle name="Normal 5 4 5" xfId="174" xr:uid="{3B2AA35F-1F03-49F1-8CAC-CFB0C17A5FD7}"/>
    <cellStyle name="Normal 5 4 5 2" xfId="419" xr:uid="{F5B90064-C914-46B3-8104-DF069D8A6AE7}"/>
    <cellStyle name="Normal 5 4 5 2 2" xfId="420" xr:uid="{465957CD-59B4-49C1-98A9-1DF33FEBAB9F}"/>
    <cellStyle name="Normal 5 4 5 3" xfId="421" xr:uid="{3688D603-4791-4FC4-8EC5-BD26814C14E7}"/>
    <cellStyle name="Normal 5 4 6" xfId="422" xr:uid="{8D118561-23AA-4A26-8C11-E28FDFD81DEF}"/>
    <cellStyle name="Normal 5 4 6 2" xfId="423" xr:uid="{744EF9EE-493C-4C50-9F9C-5B3336B4BCA0}"/>
    <cellStyle name="Normal 5 4 7" xfId="424" xr:uid="{D0E219AA-AE0E-4C2D-B2FD-A56222504893}"/>
    <cellStyle name="Normal 5 5" xfId="175" xr:uid="{FC5C2821-4BEE-4329-949B-A9465425A9EE}"/>
    <cellStyle name="Normal 5 5 2" xfId="176" xr:uid="{2DFC02B9-7B9E-4995-9CBF-710893D3D47B}"/>
    <cellStyle name="Normal 5 5 2 2" xfId="177" xr:uid="{92FD5687-92EA-4F75-821A-C64B50E98BA8}"/>
    <cellStyle name="Normal 5 5 2 2 2" xfId="425" xr:uid="{04FE08A7-6A59-429B-B114-A15E3BF8FF2B}"/>
    <cellStyle name="Normal 5 5 2 2 2 2" xfId="426" xr:uid="{F2F213EB-F899-40B0-AAC2-A9A58E583F70}"/>
    <cellStyle name="Normal 5 5 2 2 3" xfId="427" xr:uid="{78EC19AE-488F-4C50-A78F-3F4D74EE960E}"/>
    <cellStyle name="Normal 5 5 2 3" xfId="428" xr:uid="{417AA201-5624-424D-911B-0964157E1BE2}"/>
    <cellStyle name="Normal 5 5 2 3 2" xfId="429" xr:uid="{5F4EF2BE-0075-4E9E-821D-0FD766386350}"/>
    <cellStyle name="Normal 5 5 2 3 2 2" xfId="430" xr:uid="{75D41D8D-BF58-4092-84AB-A2AE62E7FDA2}"/>
    <cellStyle name="Normal 5 5 2 3 3" xfId="431" xr:uid="{84B71D9B-9611-4AAB-9256-AC81B6D944BC}"/>
    <cellStyle name="Normal 5 5 2 4" xfId="432" xr:uid="{93CF5F10-6A9C-4A49-9EF7-4178207F72B7}"/>
    <cellStyle name="Normal 5 5 2 4 2" xfId="433" xr:uid="{AAFB4FB5-3AF0-4BBE-9D43-555C46D553B0}"/>
    <cellStyle name="Normal 5 5 2 5" xfId="434" xr:uid="{6E661693-7952-4967-94D4-16770BB0B9C0}"/>
    <cellStyle name="Normal 5 5 3" xfId="178" xr:uid="{47AEF389-D815-4E4A-B1E4-E58F1E5C4493}"/>
    <cellStyle name="Normal 5 5 3 2" xfId="179" xr:uid="{4B6C8AB2-FA62-4CCD-ACF2-CA5D5C891D00}"/>
    <cellStyle name="Normal 5 5 3 2 2" xfId="435" xr:uid="{9342F005-1763-4AA3-A383-4A06FC580D99}"/>
    <cellStyle name="Normal 5 5 3 3" xfId="436" xr:uid="{04DE6604-F40C-42AE-BD77-452DBF663DFD}"/>
    <cellStyle name="Normal 5 5 4" xfId="180" xr:uid="{A8A72E7A-8D85-4469-931E-58E26B68F48C}"/>
    <cellStyle name="Normal 5 5 4 2" xfId="437" xr:uid="{944166AB-9DEA-429E-B1FE-7BF19C0EABA4}"/>
    <cellStyle name="Normal 5 5 4 2 2" xfId="438" xr:uid="{2AF2F7DA-AECD-4C67-B054-1E78007E5B75}"/>
    <cellStyle name="Normal 5 5 4 3" xfId="439" xr:uid="{7309C50C-E509-46DB-A329-6AB4A449011C}"/>
    <cellStyle name="Normal 5 5 5" xfId="440" xr:uid="{E3372C2C-31FF-4AAE-A430-CAF4070DEFE5}"/>
    <cellStyle name="Normal 5 5 5 2" xfId="441" xr:uid="{8F42980E-6809-44AB-85B8-AD7F1F682D9B}"/>
    <cellStyle name="Normal 5 5 6" xfId="442" xr:uid="{5969E2E7-ABDD-40DE-A626-854347D901FD}"/>
    <cellStyle name="Normal 5 6" xfId="181" xr:uid="{A260CF67-3CA0-42C3-A9AD-F020F5C70EA1}"/>
    <cellStyle name="Normal 5 6 2" xfId="182" xr:uid="{FD697956-C74D-43DE-98F2-F7E50C5065DA}"/>
    <cellStyle name="Normal 5 6 2 2" xfId="443" xr:uid="{C3996DF5-28BD-4998-816B-FE21A80A8B2B}"/>
    <cellStyle name="Normal 5 6 2 2 2" xfId="444" xr:uid="{BAEC8E09-9100-4CA6-B4E4-0FDFA8A5AFED}"/>
    <cellStyle name="Normal 5 6 2 2 2 2" xfId="445" xr:uid="{AE2ED1B6-A276-40D0-BA60-5F34C703234A}"/>
    <cellStyle name="Normal 5 6 2 2 3" xfId="446" xr:uid="{0F38A32E-346D-4F5C-8294-DB6CC3B1706D}"/>
    <cellStyle name="Normal 5 6 2 3" xfId="447" xr:uid="{E200E7F2-1B6F-490F-A066-407AFFEFE982}"/>
    <cellStyle name="Normal 5 6 2 3 2" xfId="448" xr:uid="{001E1CB8-D0A7-40CC-93EB-0238C952671A}"/>
    <cellStyle name="Normal 5 6 2 3 2 2" xfId="449" xr:uid="{0D1B2D4A-04BD-4AB4-89F8-640B2EE51A3F}"/>
    <cellStyle name="Normal 5 6 2 3 3" xfId="450" xr:uid="{341D047B-AE08-4F2F-BB31-23E38A14D39F}"/>
    <cellStyle name="Normal 5 6 2 4" xfId="451" xr:uid="{BAC08BAD-A800-4992-A07E-99E24336CE6E}"/>
    <cellStyle name="Normal 5 6 2 4 2" xfId="452" xr:uid="{F95B62F4-5133-4972-99A6-685607D7DF56}"/>
    <cellStyle name="Normal 5 6 2 5" xfId="453" xr:uid="{7306494E-9C5C-4B3A-810F-514C3852E122}"/>
    <cellStyle name="Normal 5 6 3" xfId="454" xr:uid="{89E383D1-80E8-4F77-9F0A-A33D0D99F068}"/>
    <cellStyle name="Normal 5 6 3 2" xfId="455" xr:uid="{8359461C-BC50-492F-A874-A06B464C5B0E}"/>
    <cellStyle name="Normal 5 6 3 2 2" xfId="456" xr:uid="{11D5BEE9-31BE-433D-80D4-0DDBBD87FC3A}"/>
    <cellStyle name="Normal 5 6 3 3" xfId="457" xr:uid="{4A0857C3-926D-417B-AA13-6E9CAAC24329}"/>
    <cellStyle name="Normal 5 6 4" xfId="458" xr:uid="{48E365E8-AA81-4953-992B-0EFE43F1C54D}"/>
    <cellStyle name="Normal 5 6 4 2" xfId="459" xr:uid="{6CCE67B4-0A38-4EFA-9FB6-7845582189ED}"/>
    <cellStyle name="Normal 5 6 4 2 2" xfId="460" xr:uid="{A558AC52-3A83-4798-A8EE-88F6C93A589D}"/>
    <cellStyle name="Normal 5 6 4 3" xfId="461" xr:uid="{B139174D-1016-49E7-9F44-0D73324AFEDA}"/>
    <cellStyle name="Normal 5 6 5" xfId="462" xr:uid="{DA3E24BD-AB3E-4CE1-B602-45BD5089BF11}"/>
    <cellStyle name="Normal 5 6 5 2" xfId="463" xr:uid="{6533FFA6-C9E4-4F65-82A0-E78E06E441EF}"/>
    <cellStyle name="Normal 5 6 6" xfId="464" xr:uid="{897773B8-A88A-4F22-A24A-3B47B6AD217D}"/>
    <cellStyle name="Normal 5 7" xfId="183" xr:uid="{7B7D9CE2-E45C-46A1-944B-9ECBD0B665E2}"/>
    <cellStyle name="Normal 5 7 2" xfId="184" xr:uid="{A58D7948-1914-4E9D-BB92-527958F9A09E}"/>
    <cellStyle name="Normal 5 7 2 2" xfId="465" xr:uid="{F265AF76-8429-467A-A983-72A8A723E9D2}"/>
    <cellStyle name="Normal 5 7 2 2 2" xfId="466" xr:uid="{D65793E1-07DE-456F-A5A4-D5C842665B29}"/>
    <cellStyle name="Normal 5 7 2 3" xfId="467" xr:uid="{1C4DD244-B70E-425D-B012-E9E2B11B2706}"/>
    <cellStyle name="Normal 5 7 3" xfId="468" xr:uid="{AE68A67A-D83F-4902-B877-3F24B290EB37}"/>
    <cellStyle name="Normal 5 7 3 2" xfId="469" xr:uid="{49106B70-E1A6-428C-91FF-1FE82EA6ED5E}"/>
    <cellStyle name="Normal 5 7 3 2 2" xfId="470" xr:uid="{590197C2-0DFD-46DD-A742-76C323F6206C}"/>
    <cellStyle name="Normal 5 7 3 3" xfId="471" xr:uid="{471A0AAB-C68E-4529-A8E7-BF233D511FC2}"/>
    <cellStyle name="Normal 5 7 4" xfId="472" xr:uid="{C52B7B8D-BC59-4640-8AC0-7C8C2BF079E3}"/>
    <cellStyle name="Normal 5 7 4 2" xfId="473" xr:uid="{595C0C0A-8B5D-4C37-8B14-5C9AAAA87158}"/>
    <cellStyle name="Normal 5 7 5" xfId="474" xr:uid="{2DCC1A82-51E4-4DF9-8A89-3924B9E8DA2A}"/>
    <cellStyle name="Normal 5 8" xfId="185" xr:uid="{7CDDE4A6-3ECC-4580-8A09-FC8B2585F06D}"/>
    <cellStyle name="Normal 5 8 2" xfId="475" xr:uid="{6FF1A6BA-0EEA-4701-8C05-793C07B428A4}"/>
    <cellStyle name="Normal 5 8 2 2" xfId="476" xr:uid="{085B40E3-4DD0-409A-93EA-F12F77305C82}"/>
    <cellStyle name="Normal 5 8 3" xfId="477" xr:uid="{217B71EE-6B14-4082-8A01-D90980073D8E}"/>
    <cellStyle name="Normal 5 9" xfId="478" xr:uid="{5042E2D5-31BB-4591-A01F-7263D9DF624A}"/>
    <cellStyle name="Normal 5 9 2" xfId="479" xr:uid="{95625B39-7CCE-4D06-9CE4-4D0DECB999E2}"/>
    <cellStyle name="Normal 5 9 2 2" xfId="480" xr:uid="{5CC56D58-DFC8-4B6B-83AE-2C0EC102B661}"/>
    <cellStyle name="Normal 5 9 3" xfId="481" xr:uid="{40E37742-683D-44B4-B977-0EFB6849C563}"/>
    <cellStyle name="Normal 6" xfId="186" xr:uid="{ABB1ED39-8515-4F15-BC4C-DF3827391B66}"/>
    <cellStyle name="Normal 6 10" xfId="482" xr:uid="{CC65AA36-F2C0-4E46-BDAD-E3F8E4EA9693}"/>
    <cellStyle name="Normal 6 2" xfId="187" xr:uid="{6DC76B67-77BF-4370-B3B6-99A8D5563A32}"/>
    <cellStyle name="Normal 6 2 2" xfId="188" xr:uid="{DFA3A9D0-E931-4B37-A647-030F9237C02A}"/>
    <cellStyle name="Normal 6 3" xfId="189" xr:uid="{41652B13-C5E5-48F9-B3AC-F69DB2F9B0F2}"/>
    <cellStyle name="Normal 6 3 2" xfId="190" xr:uid="{5BBC6D8D-8881-4625-9AEC-0F07D5F3F87D}"/>
    <cellStyle name="Normal 6 3 2 2" xfId="191" xr:uid="{048010D6-90CF-4F5D-B452-B33047A13152}"/>
    <cellStyle name="Normal 6 3 2 2 2" xfId="192" xr:uid="{D52C83D9-CB18-4FF5-A541-B8E3EA4C103C}"/>
    <cellStyle name="Normal 6 3 2 2 2 2" xfId="483" xr:uid="{CB8CCC4A-BF3B-4396-A1D7-EF04F5806F0E}"/>
    <cellStyle name="Normal 6 3 2 2 2 2 2" xfId="484" xr:uid="{8822B17D-90A8-40A7-A802-D38BFB7C9BE1}"/>
    <cellStyle name="Normal 6 3 2 2 2 3" xfId="485" xr:uid="{58620612-3945-434A-9C17-BD626FA19FB8}"/>
    <cellStyle name="Normal 6 3 2 2 3" xfId="486" xr:uid="{A471C179-6921-427D-A9B5-E847B7633B91}"/>
    <cellStyle name="Normal 6 3 2 2 3 2" xfId="487" xr:uid="{DAF436F5-89F2-45BD-8538-686165D493FE}"/>
    <cellStyle name="Normal 6 3 2 2 3 2 2" xfId="488" xr:uid="{45961CD4-F6AB-405C-BBE8-DD76AB2FBF60}"/>
    <cellStyle name="Normal 6 3 2 2 3 3" xfId="489" xr:uid="{9895C1E9-4F10-4E27-ACB7-B51A78D8E9ED}"/>
    <cellStyle name="Normal 6 3 2 2 4" xfId="490" xr:uid="{F4AD9C23-80D6-4460-9933-FC75F7FDA57D}"/>
    <cellStyle name="Normal 6 3 2 2 4 2" xfId="491" xr:uid="{391C0B10-FA10-43ED-9B2E-702A8D94F069}"/>
    <cellStyle name="Normal 6 3 2 2 5" xfId="492" xr:uid="{1FDDF924-6D32-4352-80EA-7D51D06FF0B7}"/>
    <cellStyle name="Normal 6 3 2 3" xfId="193" xr:uid="{2A37191F-1BDD-42CA-9ED5-4C1EE050E6D6}"/>
    <cellStyle name="Normal 6 3 2 3 2" xfId="493" xr:uid="{D8F6780F-BD47-42F0-A53F-A3BCA235E0AF}"/>
    <cellStyle name="Normal 6 3 2 3 2 2" xfId="494" xr:uid="{8385E170-2021-4145-BC85-15DD1287EBE2}"/>
    <cellStyle name="Normal 6 3 2 3 3" xfId="495" xr:uid="{61CEAA17-0A48-4861-9714-DF638087EBB3}"/>
    <cellStyle name="Normal 6 3 2 4" xfId="496" xr:uid="{B2718181-00E5-4C11-9D89-145BB73B445C}"/>
    <cellStyle name="Normal 6 3 2 4 2" xfId="497" xr:uid="{F6EBE966-F222-41C4-A0E2-0C985ADE05A2}"/>
    <cellStyle name="Normal 6 3 2 4 2 2" xfId="498" xr:uid="{D8F45B68-5436-4C3E-8059-FA6A50FEAE34}"/>
    <cellStyle name="Normal 6 3 2 4 3" xfId="499" xr:uid="{DB1FD938-EE8E-45F1-A36A-1F8E8067C88D}"/>
    <cellStyle name="Normal 6 3 2 5" xfId="500" xr:uid="{1DD73193-018C-467A-A119-E55305B90515}"/>
    <cellStyle name="Normal 6 3 2 5 2" xfId="501" xr:uid="{106F5036-713E-4FBA-A5FC-9833B14DCCD9}"/>
    <cellStyle name="Normal 6 3 2 6" xfId="502" xr:uid="{92075BAA-CB74-48AF-BA5A-124859CD85C6}"/>
    <cellStyle name="Normal 6 3 3" xfId="194" xr:uid="{62797683-2FB0-49B7-98F1-02C57E509C4C}"/>
    <cellStyle name="Normal 6 3 3 2" xfId="195" xr:uid="{1DD5646B-CA57-4D2F-98BE-2C8BAAD945AC}"/>
    <cellStyle name="Normal 6 3 3 2 2" xfId="503" xr:uid="{4F5109A9-909E-4C99-B353-487E4031FFEF}"/>
    <cellStyle name="Normal 6 3 3 2 2 2" xfId="504" xr:uid="{A0E7E5FD-02CF-48ED-8668-232A33B322F6}"/>
    <cellStyle name="Normal 6 3 3 2 3" xfId="505" xr:uid="{336B72F3-A7A6-403E-9F9E-B6F9230967A4}"/>
    <cellStyle name="Normal 6 3 3 3" xfId="506" xr:uid="{0BCADE18-AD3D-423F-818D-53D49FFAE5C2}"/>
    <cellStyle name="Normal 6 3 3 3 2" xfId="507" xr:uid="{83B6A79F-D896-4795-B577-28B6C90771FE}"/>
    <cellStyle name="Normal 6 3 3 3 2 2" xfId="508" xr:uid="{BAC20379-FD23-4CF8-ABA5-A69B45146A57}"/>
    <cellStyle name="Normal 6 3 3 3 3" xfId="509" xr:uid="{0CC4F9DB-62D2-4771-B87D-66DD539AF7FA}"/>
    <cellStyle name="Normal 6 3 3 4" xfId="510" xr:uid="{DB6D7D2A-ADC9-4158-BA62-D517175A4064}"/>
    <cellStyle name="Normal 6 3 3 4 2" xfId="511" xr:uid="{12EFD774-48B2-4455-8936-6906255701A5}"/>
    <cellStyle name="Normal 6 3 3 5" xfId="512" xr:uid="{27EC7603-5BB6-4A3B-A4D4-C303DC3530AE}"/>
    <cellStyle name="Normal 6 3 4" xfId="196" xr:uid="{066205DC-89C4-4F2D-ABBA-962F8BF6465A}"/>
    <cellStyle name="Normal 6 3 4 2" xfId="197" xr:uid="{6B9DAB4E-F58E-4DDF-9466-5087B4468CEB}"/>
    <cellStyle name="Normal 6 3 4 2 2" xfId="513" xr:uid="{13C72310-BE56-49A9-B494-A2CFA0660B39}"/>
    <cellStyle name="Normal 6 3 4 3" xfId="514" xr:uid="{4544DF7B-7DBC-4E20-AFA6-CE2B50D6D562}"/>
    <cellStyle name="Normal 6 3 5" xfId="198" xr:uid="{2A3D0C8B-466A-4A22-985B-A99498F80EC5}"/>
    <cellStyle name="Normal 6 3 5 2" xfId="515" xr:uid="{91DE6260-0577-4865-925A-D65D335A06CB}"/>
    <cellStyle name="Normal 6 3 5 2 2" xfId="516" xr:uid="{D10FCDA4-420C-4459-90B9-BDC3C88885FB}"/>
    <cellStyle name="Normal 6 3 5 3" xfId="517" xr:uid="{D31B76CE-4C42-44F2-A19A-8EF3F4686CF1}"/>
    <cellStyle name="Normal 6 3 6" xfId="518" xr:uid="{A7A261D1-A3A1-4C1E-8556-62D361945A58}"/>
    <cellStyle name="Normal 6 3 6 2" xfId="519" xr:uid="{30752CC4-6458-4AD3-A08D-7C744C331328}"/>
    <cellStyle name="Normal 6 3 7" xfId="520" xr:uid="{0CF20A3A-441A-43DA-90D8-9922CDA35C65}"/>
    <cellStyle name="Normal 6 4" xfId="199" xr:uid="{861B9A7F-9AA2-48D6-A775-EE5BE71F8FB1}"/>
    <cellStyle name="Normal 6 4 2" xfId="200" xr:uid="{76B31512-419D-4F9D-B382-A095F2F31B3B}"/>
    <cellStyle name="Normal 6 4 2 2" xfId="201" xr:uid="{866F914D-28B9-4297-8809-0FEA93384096}"/>
    <cellStyle name="Normal 6 4 2 2 2" xfId="521" xr:uid="{2F933E33-D204-460A-A2C3-D9447BA146E6}"/>
    <cellStyle name="Normal 6 4 2 2 2 2" xfId="522" xr:uid="{07A7058D-D045-473F-9AE2-025BA48DB128}"/>
    <cellStyle name="Normal 6 4 2 2 3" xfId="523" xr:uid="{6AF8F0D0-012A-43D2-803A-9A4EAB8FB984}"/>
    <cellStyle name="Normal 6 4 2 3" xfId="524" xr:uid="{9214965D-FAC0-4E95-8977-9D724E1496AB}"/>
    <cellStyle name="Normal 6 4 2 3 2" xfId="525" xr:uid="{6F2BF721-5028-49BA-A28C-65088845F3BB}"/>
    <cellStyle name="Normal 6 4 2 3 2 2" xfId="526" xr:uid="{1B787AA6-7212-47D0-928B-0E45EC50614A}"/>
    <cellStyle name="Normal 6 4 2 3 3" xfId="527" xr:uid="{47518763-F8D4-4279-AEDD-20BF8541E242}"/>
    <cellStyle name="Normal 6 4 2 4" xfId="528" xr:uid="{11E17C83-0CB7-4F16-B54A-D25EA991769F}"/>
    <cellStyle name="Normal 6 4 2 4 2" xfId="529" xr:uid="{5C4D1526-2C1C-4522-B186-8D779A22A80A}"/>
    <cellStyle name="Normal 6 4 2 5" xfId="530" xr:uid="{F3402016-4321-4D6F-8F27-AFF9A17334E2}"/>
    <cellStyle name="Normal 6 4 3" xfId="202" xr:uid="{B66B804C-2757-45F8-AEA7-FF1CE63CFE0C}"/>
    <cellStyle name="Normal 6 4 3 2" xfId="203" xr:uid="{13B49F7F-A619-4E33-9CAD-64AC892AADB3}"/>
    <cellStyle name="Normal 6 4 3 2 2" xfId="531" xr:uid="{2C271B30-AF54-4013-A7CB-3EFFB289FEAC}"/>
    <cellStyle name="Normal 6 4 3 3" xfId="532" xr:uid="{BE229313-9950-4EA7-8AD8-67D1521C566E}"/>
    <cellStyle name="Normal 6 4 4" xfId="204" xr:uid="{42554173-237D-4D58-8BD9-3F210C9CC3F2}"/>
    <cellStyle name="Normal 6 4 4 2" xfId="533" xr:uid="{C2F99010-DD64-49C4-BCAC-B91E9EA24B2D}"/>
    <cellStyle name="Normal 6 4 4 2 2" xfId="534" xr:uid="{46D3914A-DCA6-4130-B8FF-9E8EA3AD2F36}"/>
    <cellStyle name="Normal 6 4 4 3" xfId="535" xr:uid="{DE47905C-E2C9-46BC-9640-B4F9A32F4E65}"/>
    <cellStyle name="Normal 6 4 5" xfId="536" xr:uid="{6AC9B861-D880-4255-8E9E-FE84D72A4D60}"/>
    <cellStyle name="Normal 6 4 5 2" xfId="537" xr:uid="{EC441A91-A007-4C17-A74B-AE9E071ACB1D}"/>
    <cellStyle name="Normal 6 4 6" xfId="538" xr:uid="{9B08F02C-32B8-4121-B46C-5535AC5A46AF}"/>
    <cellStyle name="Normal 6 5" xfId="205" xr:uid="{88A3C0C4-70EB-46E3-A7D3-72BE0FA066D6}"/>
    <cellStyle name="Normal 6 5 2" xfId="206" xr:uid="{4E211CEC-5F5E-444A-AF2B-1331A9B48F76}"/>
    <cellStyle name="Normal 6 5 2 2" xfId="539" xr:uid="{A744FB98-2E61-4AC6-AC89-D359A45E4AFE}"/>
    <cellStyle name="Normal 6 5 2 2 2" xfId="540" xr:uid="{28084A08-641B-4A6E-AC10-60F6650BBF44}"/>
    <cellStyle name="Normal 6 5 2 2 2 2" xfId="541" xr:uid="{ED745754-09A4-453C-8516-A2FABFFC7554}"/>
    <cellStyle name="Normal 6 5 2 2 3" xfId="542" xr:uid="{3BEC1713-F487-4293-96C8-28A94C116DD4}"/>
    <cellStyle name="Normal 6 5 2 3" xfId="543" xr:uid="{0401984D-7B90-46D0-A4AB-71A52EC2D289}"/>
    <cellStyle name="Normal 6 5 2 3 2" xfId="544" xr:uid="{9FCE8677-1349-4FB2-B489-0B4684D037D9}"/>
    <cellStyle name="Normal 6 5 2 3 2 2" xfId="545" xr:uid="{C7D201A2-4EEE-4801-8512-A503841BD032}"/>
    <cellStyle name="Normal 6 5 2 3 3" xfId="546" xr:uid="{4756936B-0757-460A-B9E4-603607E1F6C6}"/>
    <cellStyle name="Normal 6 5 2 4" xfId="547" xr:uid="{7AE51B9C-F992-4107-B7A7-CD7F36ECA0C5}"/>
    <cellStyle name="Normal 6 5 2 4 2" xfId="548" xr:uid="{85E84D0E-916F-4460-BB74-17696684F215}"/>
    <cellStyle name="Normal 6 5 2 5" xfId="549" xr:uid="{44533826-0B8D-425D-9914-C3263AE3A82D}"/>
    <cellStyle name="Normal 6 5 3" xfId="550" xr:uid="{EF2DC193-E888-4708-A13C-2A58DFA16DB6}"/>
    <cellStyle name="Normal 6 5 3 2" xfId="551" xr:uid="{29414502-5C27-451C-B976-5B51AC2E9941}"/>
    <cellStyle name="Normal 6 5 3 2 2" xfId="552" xr:uid="{509895D4-A872-46A4-88C1-38386F8D4C88}"/>
    <cellStyle name="Normal 6 5 3 3" xfId="553" xr:uid="{44DCDFFD-6FCD-4E36-AC67-F3E601B9771F}"/>
    <cellStyle name="Normal 6 5 4" xfId="554" xr:uid="{5B54C938-2664-4F21-926D-F934F68C7A9A}"/>
    <cellStyle name="Normal 6 5 4 2" xfId="555" xr:uid="{B5B0FCA4-1709-4F23-8C58-22885AE90744}"/>
    <cellStyle name="Normal 6 5 4 2 2" xfId="556" xr:uid="{9D679CD9-57F2-4BC9-B433-77BECAF4EFA6}"/>
    <cellStyle name="Normal 6 5 4 3" xfId="557" xr:uid="{25A7AD77-7423-44B0-B688-A9C336FBC305}"/>
    <cellStyle name="Normal 6 5 5" xfId="558" xr:uid="{5DEBF904-9563-4F69-9AEC-06CADA28F7D6}"/>
    <cellStyle name="Normal 6 5 5 2" xfId="559" xr:uid="{7E1A0862-ECBD-4E01-BD31-FBE794248519}"/>
    <cellStyle name="Normal 6 5 6" xfId="560" xr:uid="{0C84F177-9AD8-4265-922B-2FD43926C857}"/>
    <cellStyle name="Normal 6 6" xfId="207" xr:uid="{EEDDE952-AA4F-4E4B-A6E7-AE144179B4D9}"/>
    <cellStyle name="Normal 6 6 2" xfId="208" xr:uid="{0F74F132-4549-48D1-B160-2CAAD94C2115}"/>
    <cellStyle name="Normal 6 6 2 2" xfId="561" xr:uid="{C208BD69-9B03-4447-94F9-7F002BC818BD}"/>
    <cellStyle name="Normal 6 6 2 2 2" xfId="562" xr:uid="{A9F20083-7308-4734-A744-B4C9F0D5261E}"/>
    <cellStyle name="Normal 6 6 2 3" xfId="563" xr:uid="{03FC59F7-5BE4-41D9-A562-7AD7B7944664}"/>
    <cellStyle name="Normal 6 6 3" xfId="564" xr:uid="{0051871E-7085-4C71-BBB6-A97BC10490F7}"/>
    <cellStyle name="Normal 6 6 3 2" xfId="565" xr:uid="{04B6DA5B-5B95-4B14-B1E9-56A26C180CD5}"/>
    <cellStyle name="Normal 6 6 3 2 2" xfId="566" xr:uid="{DD386C04-9FB4-4D9E-A118-5A9F70FB1014}"/>
    <cellStyle name="Normal 6 6 3 3" xfId="567" xr:uid="{F4D62E0B-84F5-4EEF-AD9A-249385517F64}"/>
    <cellStyle name="Normal 6 6 4" xfId="568" xr:uid="{2835C852-F581-41BE-B282-D21663D2049B}"/>
    <cellStyle name="Normal 6 6 4 2" xfId="569" xr:uid="{3A5003CB-16AF-44D1-B274-E88279542615}"/>
    <cellStyle name="Normal 6 6 5" xfId="570" xr:uid="{8F2DF9B2-CE71-42A7-B938-18051542A33B}"/>
    <cellStyle name="Normal 6 7" xfId="209" xr:uid="{A002CF3A-3543-41A7-BCC3-841CEB870509}"/>
    <cellStyle name="Normal 6 7 2" xfId="571" xr:uid="{7A473DD3-B068-4187-B2C2-E71DE2082251}"/>
    <cellStyle name="Normal 6 7 2 2" xfId="572" xr:uid="{B0D0388C-2EFA-41D1-8E45-6B9BF49D6C63}"/>
    <cellStyle name="Normal 6 7 3" xfId="573" xr:uid="{B2A231A3-801A-4C43-8D18-38FF53A7E4FC}"/>
    <cellStyle name="Normal 6 8" xfId="574" xr:uid="{D051EC6C-2859-4AAF-B824-47A4B09A96BF}"/>
    <cellStyle name="Normal 6 8 2" xfId="575" xr:uid="{54C7FD6F-64AC-45AA-A347-E6D705396526}"/>
    <cellStyle name="Normal 6 8 2 2" xfId="576" xr:uid="{9843280D-5696-4AF5-8AB7-6D5452B55F7F}"/>
    <cellStyle name="Normal 6 8 3" xfId="577" xr:uid="{EA32196C-13D7-4A68-AFF2-9C153A0BEF42}"/>
    <cellStyle name="Normal 6 9" xfId="578" xr:uid="{E0822045-8B56-4A66-89ED-AB178A12D260}"/>
    <cellStyle name="Normal 6 9 2" xfId="579" xr:uid="{7FEB4CEB-DB32-47A0-B19A-48F38EAFD7F9}"/>
    <cellStyle name="Normal 7" xfId="210" xr:uid="{13E61913-F284-4E95-BC0A-C238FCAFC1F9}"/>
    <cellStyle name="Normal 7 2" xfId="211" xr:uid="{16847D15-4F82-4F25-AEFA-FD2F5BA4F969}"/>
    <cellStyle name="Normal 7 2 2" xfId="212" xr:uid="{5C8A2921-5A18-49C4-9503-6E6260FDABAB}"/>
    <cellStyle name="Normal 7 2 2 2" xfId="213" xr:uid="{24860ACC-422A-4FD1-9592-3660B9B95C37}"/>
    <cellStyle name="Normal 7 2 2 2 2" xfId="214" xr:uid="{AFAB004B-F28C-4B9C-AB1E-CA70F0B39173}"/>
    <cellStyle name="Normal 7 2 2 2 2 2" xfId="580" xr:uid="{B7AE146E-0F6D-436C-B662-489887A70481}"/>
    <cellStyle name="Normal 7 2 2 2 2 2 2" xfId="581" xr:uid="{21CDCC8E-CE71-433E-B0DC-181ED900443A}"/>
    <cellStyle name="Normal 7 2 2 2 2 3" xfId="582" xr:uid="{4D7A9A77-EC65-4B26-A0F9-1DE8F0D6197F}"/>
    <cellStyle name="Normal 7 2 2 2 3" xfId="583" xr:uid="{F29221BC-81FF-4710-8DDC-6D37E4AD01C3}"/>
    <cellStyle name="Normal 7 2 2 2 3 2" xfId="584" xr:uid="{84BA77FA-8356-488E-8661-D1F91064B26B}"/>
    <cellStyle name="Normal 7 2 2 2 3 2 2" xfId="585" xr:uid="{EBCF6E88-968D-49E3-A399-354E10470831}"/>
    <cellStyle name="Normal 7 2 2 2 3 3" xfId="586" xr:uid="{AA5816A9-14DF-41EA-8274-6E1DF91C0689}"/>
    <cellStyle name="Normal 7 2 2 2 4" xfId="587" xr:uid="{18FFF506-CCFF-468D-BB7D-912C49814919}"/>
    <cellStyle name="Normal 7 2 2 2 4 2" xfId="588" xr:uid="{83B872E6-9AC8-4D68-8D2D-5C22DD4CD825}"/>
    <cellStyle name="Normal 7 2 2 2 5" xfId="589" xr:uid="{A51E28F0-67B4-4D85-8226-DB6FCF0D60BE}"/>
    <cellStyle name="Normal 7 2 2 3" xfId="215" xr:uid="{B42DF490-6C68-48EC-8E80-600BA8228071}"/>
    <cellStyle name="Normal 7 2 2 3 2" xfId="590" xr:uid="{88C7693E-1F9E-4BE7-A3CB-E9D78B0FEFA4}"/>
    <cellStyle name="Normal 7 2 2 3 2 2" xfId="591" xr:uid="{DA60A276-E153-4B1E-BC21-2EBB7DBA34D3}"/>
    <cellStyle name="Normal 7 2 2 3 3" xfId="592" xr:uid="{CA48A082-D159-458E-8642-ECCA77ECC042}"/>
    <cellStyle name="Normal 7 2 2 4" xfId="593" xr:uid="{C914B0D7-D5A2-4357-BB76-B87AFD091686}"/>
    <cellStyle name="Normal 7 2 2 4 2" xfId="594" xr:uid="{5D3E51BE-35E5-4214-A856-5C3B8814F70A}"/>
    <cellStyle name="Normal 7 2 2 4 2 2" xfId="595" xr:uid="{7C8937B2-2EC3-4BF3-8CAC-CD6246C5A88B}"/>
    <cellStyle name="Normal 7 2 2 4 3" xfId="596" xr:uid="{E589551E-7797-4150-97FA-EBB7CA4E1379}"/>
    <cellStyle name="Normal 7 2 2 5" xfId="597" xr:uid="{636DCDDC-03D1-4E94-989D-5305E399BCF6}"/>
    <cellStyle name="Normal 7 2 2 5 2" xfId="598" xr:uid="{6208DD50-E51A-496B-8541-CC82A035CC09}"/>
    <cellStyle name="Normal 7 2 2 6" xfId="599" xr:uid="{CFFEDA3B-3DF9-4892-835F-519B8AA4472E}"/>
    <cellStyle name="Normal 7 2 3" xfId="216" xr:uid="{5204AAD4-2319-4EA9-9C13-3E582A5629CC}"/>
    <cellStyle name="Normal 7 2 3 2" xfId="217" xr:uid="{41AF17FE-B6AD-43E6-854D-54820FB10E88}"/>
    <cellStyle name="Normal 7 2 3 2 2" xfId="600" xr:uid="{1C8B5538-D98F-4C53-B2C3-047434D91EE8}"/>
    <cellStyle name="Normal 7 2 3 2 2 2" xfId="601" xr:uid="{7323AB34-B695-44AF-BC3B-A18B85D3E2EA}"/>
    <cellStyle name="Normal 7 2 3 2 3" xfId="602" xr:uid="{BEAC4F5E-543A-4ADA-B971-8B2941B436F3}"/>
    <cellStyle name="Normal 7 2 3 3" xfId="603" xr:uid="{76E55E97-BA69-4BAB-B469-5D73A2F8DD47}"/>
    <cellStyle name="Normal 7 2 3 3 2" xfId="604" xr:uid="{DE8FDAEA-180F-41B9-AB68-112E6DFC3C68}"/>
    <cellStyle name="Normal 7 2 3 3 2 2" xfId="605" xr:uid="{D6FD3AC5-8259-413A-ACB8-20824E12A9E1}"/>
    <cellStyle name="Normal 7 2 3 3 3" xfId="606" xr:uid="{7CE50990-C5F3-4911-800E-761C96C5CAED}"/>
    <cellStyle name="Normal 7 2 3 4" xfId="607" xr:uid="{D8C3EC80-225C-49B5-AA72-4C5DF650CD11}"/>
    <cellStyle name="Normal 7 2 3 4 2" xfId="608" xr:uid="{F574E814-1915-4C56-B516-5DCEC84EDE4A}"/>
    <cellStyle name="Normal 7 2 3 5" xfId="609" xr:uid="{314456B6-01B5-4106-8299-DA29D55F648D}"/>
    <cellStyle name="Normal 7 2 4" xfId="218" xr:uid="{2D14894E-99AF-4AF1-92EB-D1F3352DEA15}"/>
    <cellStyle name="Normal 7 2 4 2" xfId="219" xr:uid="{A785679D-BEE9-495D-98CE-E58447835579}"/>
    <cellStyle name="Normal 7 2 4 2 2" xfId="610" xr:uid="{A8D756CD-E70C-42F2-A9DC-9B90DC1B5507}"/>
    <cellStyle name="Normal 7 2 4 3" xfId="611" xr:uid="{47E2E47B-AE87-4BDF-A150-9628F9D72FAB}"/>
    <cellStyle name="Normal 7 2 5" xfId="220" xr:uid="{17A9E1D9-2B9E-41A4-8F58-05671DCF769B}"/>
    <cellStyle name="Normal 7 2 5 2" xfId="612" xr:uid="{9E8E17B7-A7EB-4CDC-B18E-FDEBB2020B0E}"/>
    <cellStyle name="Normal 7 2 5 2 2" xfId="613" xr:uid="{E2E1362B-CD61-4ED1-8BD8-8D2E9960848A}"/>
    <cellStyle name="Normal 7 2 5 3" xfId="614" xr:uid="{A7DCC35E-37A9-4A2F-A941-D8E5C8469FB7}"/>
    <cellStyle name="Normal 7 2 6" xfId="615" xr:uid="{864BC6BC-C8EF-45B5-BA07-8870CC0FAABF}"/>
    <cellStyle name="Normal 7 2 6 2" xfId="616" xr:uid="{521CAFE1-44D9-4266-A42F-96035D1A447B}"/>
    <cellStyle name="Normal 7 2 7" xfId="617" xr:uid="{C5E40EF0-2B17-45AB-8A58-BD5A2AE9A653}"/>
    <cellStyle name="Normal 7 3" xfId="221" xr:uid="{A7620B16-BD9F-48B7-8ACE-A96AFDDCE539}"/>
    <cellStyle name="Normal 7 3 2" xfId="222" xr:uid="{5C66E393-E996-46EE-8FA6-FFE2E41DB12F}"/>
    <cellStyle name="Normal 7 3 2 2" xfId="223" xr:uid="{825200BA-DE7C-4F2B-BEE5-272BE86EA22D}"/>
    <cellStyle name="Normal 7 3 2 2 2" xfId="618" xr:uid="{6EBB8792-F698-4DD9-A587-94F50E1AA37F}"/>
    <cellStyle name="Normal 7 3 2 2 2 2" xfId="619" xr:uid="{9403F701-40F8-4E54-BB7A-F3AD098BF43E}"/>
    <cellStyle name="Normal 7 3 2 2 3" xfId="620" xr:uid="{5C7BD297-BF07-41CE-831C-2B570DAB88A6}"/>
    <cellStyle name="Normal 7 3 2 3" xfId="621" xr:uid="{A41024F8-72C7-4843-8DB9-6085A3363C95}"/>
    <cellStyle name="Normal 7 3 2 3 2" xfId="622" xr:uid="{714F0421-C61E-4230-BF6D-0CA1A6E4FB26}"/>
    <cellStyle name="Normal 7 3 2 3 2 2" xfId="623" xr:uid="{A6E8323A-0A2F-47AD-A6B9-D3729EF2396E}"/>
    <cellStyle name="Normal 7 3 2 3 3" xfId="624" xr:uid="{3F35A913-67D7-467B-ADAA-06CF88A9A1A4}"/>
    <cellStyle name="Normal 7 3 2 4" xfId="625" xr:uid="{6E751082-648D-4F53-A837-388B6C17210F}"/>
    <cellStyle name="Normal 7 3 2 4 2" xfId="626" xr:uid="{86922FAF-74A1-4CE0-8E84-D68BC0424C0F}"/>
    <cellStyle name="Normal 7 3 2 5" xfId="627" xr:uid="{4FFC50E5-35C0-4DF6-AF7E-743CE3F2EBF7}"/>
    <cellStyle name="Normal 7 3 3" xfId="224" xr:uid="{9A9A5D46-2707-4C4E-997F-6997246105E3}"/>
    <cellStyle name="Normal 7 3 3 2" xfId="225" xr:uid="{FF0F9CFA-EEE1-4E8C-BAA9-20D4CB840A27}"/>
    <cellStyle name="Normal 7 3 3 2 2" xfId="628" xr:uid="{F371D16B-BFCA-41E8-8D7D-6E0480AEC754}"/>
    <cellStyle name="Normal 7 3 3 3" xfId="629" xr:uid="{A4166257-0578-4336-934C-F09112EACFBA}"/>
    <cellStyle name="Normal 7 3 4" xfId="226" xr:uid="{49E1A6D7-C5DB-4F9C-89B8-F0A580D04063}"/>
    <cellStyle name="Normal 7 3 4 2" xfId="630" xr:uid="{A4D3355C-6E11-4D03-9254-3FEC7D273BC0}"/>
    <cellStyle name="Normal 7 3 4 2 2" xfId="631" xr:uid="{EBBBDDBF-249D-48A8-818E-161F00F4131C}"/>
    <cellStyle name="Normal 7 3 4 3" xfId="632" xr:uid="{8F0036CF-5DC5-4F8D-8CED-E0D4091F3399}"/>
    <cellStyle name="Normal 7 3 5" xfId="633" xr:uid="{3E1053CC-0405-4026-B7D0-B07F21F1053F}"/>
    <cellStyle name="Normal 7 3 5 2" xfId="634" xr:uid="{961E5A91-60EF-4860-A1C2-ACB6AF18CF8E}"/>
    <cellStyle name="Normal 7 3 6" xfId="635" xr:uid="{8D7A22DD-C231-4836-8D99-D5940756879E}"/>
    <cellStyle name="Normal 7 4" xfId="227" xr:uid="{DBF375DA-375B-4C1D-86C4-99CDF4CF543F}"/>
    <cellStyle name="Normal 7 4 2" xfId="228" xr:uid="{2C180760-7E03-4E82-A2B9-2B62E699F694}"/>
    <cellStyle name="Normal 7 4 2 2" xfId="636" xr:uid="{328AA14A-1268-416A-BD57-020D2BE97C1B}"/>
    <cellStyle name="Normal 7 4 2 2 2" xfId="637" xr:uid="{EE1AC885-9105-415C-8844-057626F01585}"/>
    <cellStyle name="Normal 7 4 2 2 2 2" xfId="638" xr:uid="{068F9D86-FFDE-4787-8421-407499C61EF2}"/>
    <cellStyle name="Normal 7 4 2 2 3" xfId="639" xr:uid="{0F971B17-9226-4B77-8CC8-2D7D1D48740F}"/>
    <cellStyle name="Normal 7 4 2 3" xfId="640" xr:uid="{879FEEA3-1F3F-4276-B836-D450FAFC5E6F}"/>
    <cellStyle name="Normal 7 4 2 3 2" xfId="641" xr:uid="{098EE4BD-F73B-4F45-AFED-04B0D2E1C10B}"/>
    <cellStyle name="Normal 7 4 2 3 2 2" xfId="642" xr:uid="{CC9847EF-A77C-440C-BBF9-25D2FB5C2C7B}"/>
    <cellStyle name="Normal 7 4 2 3 3" xfId="643" xr:uid="{91973236-35DB-4EA2-B098-BA8A99A96F95}"/>
    <cellStyle name="Normal 7 4 2 4" xfId="644" xr:uid="{9331D07A-C38B-4728-A5FC-9D1FB28E8979}"/>
    <cellStyle name="Normal 7 4 2 4 2" xfId="645" xr:uid="{21830F22-D99B-4A3C-B099-CB4D492061FD}"/>
    <cellStyle name="Normal 7 4 2 5" xfId="646" xr:uid="{CCAACA01-6F5F-42B3-AEF4-B1A5286C05C7}"/>
    <cellStyle name="Normal 7 4 3" xfId="647" xr:uid="{5A6715B5-479D-4FD4-9E88-3C78D70F1F31}"/>
    <cellStyle name="Normal 7 4 3 2" xfId="648" xr:uid="{3C85808B-A7C6-4028-8D52-E194B781693A}"/>
    <cellStyle name="Normal 7 4 3 2 2" xfId="649" xr:uid="{BC5C6686-022B-4E5F-AB8C-7CD92323F57B}"/>
    <cellStyle name="Normal 7 4 3 3" xfId="650" xr:uid="{41033D9D-1FF4-426E-8924-B2F210EF91E4}"/>
    <cellStyle name="Normal 7 4 4" xfId="651" xr:uid="{86A46B93-F6CD-4833-B80E-B7F938E27312}"/>
    <cellStyle name="Normal 7 4 4 2" xfId="652" xr:uid="{08A7C816-2A2D-4DD1-88B2-F7C6D00CBCDB}"/>
    <cellStyle name="Normal 7 4 4 2 2" xfId="653" xr:uid="{9B73BD7E-61B9-4956-A1F3-0ECC82EC55F1}"/>
    <cellStyle name="Normal 7 4 4 3" xfId="654" xr:uid="{AEE21644-7574-4336-BA0B-50F6F20EB516}"/>
    <cellStyle name="Normal 7 4 5" xfId="655" xr:uid="{6DF94D5E-5068-4181-A95D-C8F8346FC7A3}"/>
    <cellStyle name="Normal 7 4 5 2" xfId="656" xr:uid="{06F4AFCE-44B3-4D44-B74A-2F0FBFD5E031}"/>
    <cellStyle name="Normal 7 4 6" xfId="657" xr:uid="{AEEEB2CB-8854-41E1-891D-7B62AEFDD103}"/>
    <cellStyle name="Normal 7 5" xfId="229" xr:uid="{3FC47FCD-83E5-4010-A23A-F24271E1F382}"/>
    <cellStyle name="Normal 7 5 2" xfId="230" xr:uid="{691A0505-E58D-45D3-9E3A-D376046DE18D}"/>
    <cellStyle name="Normal 7 5 2 2" xfId="658" xr:uid="{0950D90A-69EB-44E0-AD49-9333DFE4902D}"/>
    <cellStyle name="Normal 7 5 2 2 2" xfId="659" xr:uid="{9525DEE6-0301-4CD2-A914-41E6E116F31C}"/>
    <cellStyle name="Normal 7 5 2 3" xfId="660" xr:uid="{BD7802A5-FF21-4F88-A81E-17C1972A53FA}"/>
    <cellStyle name="Normal 7 5 3" xfId="661" xr:uid="{FC2A6D58-3FE5-4805-B7B3-6D34BD868552}"/>
    <cellStyle name="Normal 7 5 3 2" xfId="662" xr:uid="{C452AAA6-CC79-465E-AA53-ADE3E165B306}"/>
    <cellStyle name="Normal 7 5 3 2 2" xfId="663" xr:uid="{018EE9B8-78CD-48BB-8233-4DD20D1FD5C1}"/>
    <cellStyle name="Normal 7 5 3 3" xfId="664" xr:uid="{CD6EACE7-B355-4368-A127-E3C6D791B416}"/>
    <cellStyle name="Normal 7 5 4" xfId="665" xr:uid="{F1DBF4E1-43B3-4104-B542-9F8B86283A60}"/>
    <cellStyle name="Normal 7 5 4 2" xfId="666" xr:uid="{0058468F-7247-402C-8B1C-71FB67011227}"/>
    <cellStyle name="Normal 7 5 5" xfId="667" xr:uid="{DDA733D8-F9EC-4604-A7D8-E37A0BF9A50E}"/>
    <cellStyle name="Normal 7 6" xfId="231" xr:uid="{E679C2DA-97BD-4681-B43A-ECB4C2949898}"/>
    <cellStyle name="Normal 7 6 2" xfId="668" xr:uid="{DF52892E-B405-433D-AB36-73471E8F4957}"/>
    <cellStyle name="Normal 7 6 2 2" xfId="669" xr:uid="{F8996BDC-AD2C-400A-BCDB-931C1FE63B1C}"/>
    <cellStyle name="Normal 7 6 3" xfId="670" xr:uid="{74164285-DF9A-49BB-B75C-B7B40E821798}"/>
    <cellStyle name="Normal 7 7" xfId="671" xr:uid="{23D04D7A-6518-480A-8AC7-66F00A430452}"/>
    <cellStyle name="Normal 7 7 2" xfId="672" xr:uid="{0E3B7819-4DF4-4FE9-BF18-09DBDC330378}"/>
    <cellStyle name="Normal 7 7 2 2" xfId="673" xr:uid="{674F6481-00D3-40F4-A4BD-BFDB8A033EA3}"/>
    <cellStyle name="Normal 7 7 3" xfId="674" xr:uid="{092A08EF-B763-4402-8A2E-58DD8E50154F}"/>
    <cellStyle name="Normal 7 8" xfId="675" xr:uid="{4931A6FD-116B-40F1-B00B-1FDA83493305}"/>
    <cellStyle name="Normal 7 8 2" xfId="676" xr:uid="{EB347771-A56F-4DB7-B8AB-90FB015285AA}"/>
    <cellStyle name="Normal 7 9" xfId="677" xr:uid="{9C3A2FC8-0B46-41FA-9DF3-F68CA6C4CD4F}"/>
    <cellStyle name="Normal 8" xfId="232" xr:uid="{31A5E487-2FBF-4B94-A5F3-E5920131BC04}"/>
    <cellStyle name="Normal 8 2" xfId="233" xr:uid="{D631F412-7A3B-40C8-87DF-C018BAFCD5C9}"/>
    <cellStyle name="Normal 8 2 2" xfId="234" xr:uid="{7FBBFE3B-2A38-4B7D-A4DD-A9A6B1933657}"/>
    <cellStyle name="Normal 8 2 2 2" xfId="235" xr:uid="{AFB5B175-CE5A-4E29-889B-9CB32165E108}"/>
    <cellStyle name="Normal 8 2 2 2 2" xfId="236" xr:uid="{D2F1C37B-E0A3-4FBA-A446-EC2CEA259F07}"/>
    <cellStyle name="Normal 8 2 2 2 2 2" xfId="678" xr:uid="{0EDBB6AC-078D-4A82-A09B-FAD66BA83490}"/>
    <cellStyle name="Normal 8 2 2 2 2 2 2" xfId="679" xr:uid="{52D9B42C-A23A-465A-A5AA-38F4A822E149}"/>
    <cellStyle name="Normal 8 2 2 2 2 3" xfId="680" xr:uid="{5E5380BE-D673-4401-A66A-516F760A41DA}"/>
    <cellStyle name="Normal 8 2 2 2 3" xfId="681" xr:uid="{59FB59B6-A1CE-49C5-B0CB-0EE6D76CE6C0}"/>
    <cellStyle name="Normal 8 2 2 2 3 2" xfId="682" xr:uid="{3150FF8E-329A-4777-9EA2-7029E2909E7F}"/>
    <cellStyle name="Normal 8 2 2 2 3 2 2" xfId="683" xr:uid="{0B1B85DB-BD5D-468C-B74D-5584F93A2941}"/>
    <cellStyle name="Normal 8 2 2 2 3 3" xfId="684" xr:uid="{47286CAB-4EFA-488C-97DE-B5900F07139E}"/>
    <cellStyle name="Normal 8 2 2 2 4" xfId="685" xr:uid="{01A9DBBA-BE3B-42EF-9DDF-411D677DEEF8}"/>
    <cellStyle name="Normal 8 2 2 2 4 2" xfId="686" xr:uid="{1EEA56C5-B22A-4263-BB95-B35125AF2F8B}"/>
    <cellStyle name="Normal 8 2 2 2 5" xfId="687" xr:uid="{7C065BCC-8A25-47A4-914F-000D11A6F770}"/>
    <cellStyle name="Normal 8 2 2 3" xfId="237" xr:uid="{58A2755B-E001-4028-9CAD-1CD326142206}"/>
    <cellStyle name="Normal 8 2 2 3 2" xfId="688" xr:uid="{FB671D69-1C63-44EC-986D-0601E51B08E4}"/>
    <cellStyle name="Normal 8 2 2 3 2 2" xfId="689" xr:uid="{8B609A91-8FC5-4B88-B4C6-E6369A8B76B3}"/>
    <cellStyle name="Normal 8 2 2 3 3" xfId="690" xr:uid="{35193F8A-3D37-44B5-B179-91B4DA716AE2}"/>
    <cellStyle name="Normal 8 2 2 4" xfId="691" xr:uid="{1094252F-7B0A-4716-887C-30786765BC8E}"/>
    <cellStyle name="Normal 8 2 2 4 2" xfId="692" xr:uid="{F71844E5-92A2-4E65-AFFD-9778920887D2}"/>
    <cellStyle name="Normal 8 2 2 4 2 2" xfId="693" xr:uid="{1ED07718-F84B-42D8-9DA9-5B6DE61FD055}"/>
    <cellStyle name="Normal 8 2 2 4 3" xfId="694" xr:uid="{AC36066A-27AF-42B6-8485-F58D1046C263}"/>
    <cellStyle name="Normal 8 2 2 5" xfId="695" xr:uid="{D398776C-4578-4AD0-AD35-670C4D133932}"/>
    <cellStyle name="Normal 8 2 2 5 2" xfId="696" xr:uid="{3C5D55A1-D479-407C-84CB-3B5F8A6458DC}"/>
    <cellStyle name="Normal 8 2 2 6" xfId="697" xr:uid="{9A560D32-6F44-4F6D-B66B-17DBA64A2F02}"/>
    <cellStyle name="Normal 8 2 3" xfId="238" xr:uid="{8F79DC93-CFEC-4362-B170-EDF77A15C76E}"/>
    <cellStyle name="Normal 8 2 3 2" xfId="239" xr:uid="{71AC441E-1B7F-4A03-8B24-24353BA321DC}"/>
    <cellStyle name="Normal 8 2 3 2 2" xfId="698" xr:uid="{3D7DE526-A58D-4C27-8706-6F4955E67FF4}"/>
    <cellStyle name="Normal 8 2 3 2 2 2" xfId="699" xr:uid="{28FFCAB6-75A9-43BB-BFE2-39B234546301}"/>
    <cellStyle name="Normal 8 2 3 2 3" xfId="700" xr:uid="{F180475F-CA64-4C5C-A12E-B65542D154AC}"/>
    <cellStyle name="Normal 8 2 3 3" xfId="701" xr:uid="{36F1946C-ABE2-4E53-8CFF-5BF4EF48A626}"/>
    <cellStyle name="Normal 8 2 3 3 2" xfId="702" xr:uid="{EB80410D-8F58-4FEB-B4FB-F0DE43C9D676}"/>
    <cellStyle name="Normal 8 2 3 3 2 2" xfId="703" xr:uid="{CF20C160-A573-426C-863B-26FDC9DF10EE}"/>
    <cellStyle name="Normal 8 2 3 3 3" xfId="704" xr:uid="{0C2729FF-45A3-46EA-9D91-33842333BDAD}"/>
    <cellStyle name="Normal 8 2 3 4" xfId="705" xr:uid="{018E52E9-50BA-455B-8437-BF2D7D3B126C}"/>
    <cellStyle name="Normal 8 2 3 4 2" xfId="706" xr:uid="{8AF9EC83-6860-4992-9BCB-560B3B27076B}"/>
    <cellStyle name="Normal 8 2 3 5" xfId="707" xr:uid="{5D318F9B-939B-43CD-991F-FD706709136F}"/>
    <cellStyle name="Normal 8 2 4" xfId="240" xr:uid="{A78B7E97-60A0-4259-B035-77AE9B1120C9}"/>
    <cellStyle name="Normal 8 2 4 2" xfId="241" xr:uid="{469C028E-4B82-451A-9C67-E2607DF0A531}"/>
    <cellStyle name="Normal 8 2 4 2 2" xfId="708" xr:uid="{A8002F34-CC3F-43B7-972E-F7D3E9AA9AAB}"/>
    <cellStyle name="Normal 8 2 4 3" xfId="709" xr:uid="{525FB7FE-7F9C-4EC0-A4FB-374A2F2A7CFF}"/>
    <cellStyle name="Normal 8 2 5" xfId="242" xr:uid="{6283DB2E-4FCD-4FA0-9313-7C26184F84AF}"/>
    <cellStyle name="Normal 8 2 5 2" xfId="710" xr:uid="{44B3E78D-0EE6-4D28-AA46-3C40D4ABBB6E}"/>
    <cellStyle name="Normal 8 2 5 2 2" xfId="711" xr:uid="{3DF1E646-4FED-4F58-8AE6-1460F9862C85}"/>
    <cellStyle name="Normal 8 2 5 3" xfId="712" xr:uid="{A82FF267-BC37-4752-B39E-E87D47B559FD}"/>
    <cellStyle name="Normal 8 2 6" xfId="713" xr:uid="{8ACA995A-9C22-4A92-AB5F-DF237142874F}"/>
    <cellStyle name="Normal 8 2 6 2" xfId="714" xr:uid="{398BF763-DF15-41FF-BC83-8E8524B04E57}"/>
    <cellStyle name="Normal 8 2 7" xfId="715" xr:uid="{7C465352-DDD6-4345-B280-79544D7F9E85}"/>
    <cellStyle name="Normal 8 3" xfId="243" xr:uid="{FDF29CFD-C9C7-4CCF-8B14-3BFF49C6C740}"/>
    <cellStyle name="Normal 8 3 2" xfId="244" xr:uid="{34A192EE-A55E-4707-95AE-4B9337AD7D55}"/>
    <cellStyle name="Normal 8 3 2 2" xfId="245" xr:uid="{A5507807-6B6B-4FF9-B2B4-1322E4EC6DF1}"/>
    <cellStyle name="Normal 8 3 2 2 2" xfId="716" xr:uid="{6F34D602-E2C3-4D8D-9B29-694B49329B8C}"/>
    <cellStyle name="Normal 8 3 2 2 2 2" xfId="717" xr:uid="{A4416DC5-4AC9-43FB-939F-ECDB82035CAE}"/>
    <cellStyle name="Normal 8 3 2 2 3" xfId="718" xr:uid="{1F004DCE-BAFE-44D7-A5E7-519EF2FC2557}"/>
    <cellStyle name="Normal 8 3 2 3" xfId="719" xr:uid="{FD1F4EAA-8454-4C73-9B55-E393B61728BA}"/>
    <cellStyle name="Normal 8 3 2 3 2" xfId="720" xr:uid="{C6668D01-BD6C-43A7-A6AE-2AE4B44D6AA0}"/>
    <cellStyle name="Normal 8 3 2 3 2 2" xfId="721" xr:uid="{A5A976C4-F266-4FFD-BB7B-4A85BE00FBCE}"/>
    <cellStyle name="Normal 8 3 2 3 3" xfId="722" xr:uid="{9C427789-C51D-49FA-9967-1637620392A4}"/>
    <cellStyle name="Normal 8 3 2 4" xfId="723" xr:uid="{7B70C12C-8404-4277-8E96-8CB0DA258695}"/>
    <cellStyle name="Normal 8 3 2 4 2" xfId="724" xr:uid="{3BF502EA-9255-426A-A4F2-6BF94FB7AAC5}"/>
    <cellStyle name="Normal 8 3 2 5" xfId="725" xr:uid="{C45F6ADA-098C-4513-9B6E-2F0F27E221AA}"/>
    <cellStyle name="Normal 8 3 3" xfId="246" xr:uid="{DFF93F78-1485-42FB-AF2E-D9FFAEF629C2}"/>
    <cellStyle name="Normal 8 3 3 2" xfId="247" xr:uid="{97F4F5F4-277F-4E87-B173-F10DB4F703F7}"/>
    <cellStyle name="Normal 8 3 3 2 2" xfId="726" xr:uid="{F1D34817-2460-410C-9A32-4FAB242C1D28}"/>
    <cellStyle name="Normal 8 3 3 3" xfId="727" xr:uid="{9BD35F95-4DA2-4C70-A76C-37C62EC14561}"/>
    <cellStyle name="Normal 8 3 4" xfId="248" xr:uid="{53EC2AD0-293C-450A-87F7-8602E30AB014}"/>
    <cellStyle name="Normal 8 3 4 2" xfId="728" xr:uid="{7F846B2A-268C-4662-9439-CAD1903D34DB}"/>
    <cellStyle name="Normal 8 3 4 2 2" xfId="729" xr:uid="{3D23C080-3140-459E-BCF9-326A00B557D4}"/>
    <cellStyle name="Normal 8 3 4 3" xfId="730" xr:uid="{9DF6D2CC-7536-41FC-A084-418815A5C26B}"/>
    <cellStyle name="Normal 8 3 5" xfId="731" xr:uid="{F20B8A50-DD2B-4C1D-A577-F7A5A4F741C2}"/>
    <cellStyle name="Normal 8 3 5 2" xfId="732" xr:uid="{ADC55CBD-5E3C-4644-9AFF-390DD1AAC0FC}"/>
    <cellStyle name="Normal 8 3 6" xfId="733" xr:uid="{469CA4F1-62A6-4BD4-BF8E-C7EF22A1C2F4}"/>
    <cellStyle name="Normal 8 4" xfId="249" xr:uid="{1D32165B-4845-4D10-B49A-D2AF45220C12}"/>
    <cellStyle name="Normal 8 4 2" xfId="250" xr:uid="{44F38D5F-6EAC-4162-9458-9064D1075EE0}"/>
    <cellStyle name="Normal 8 4 2 2" xfId="734" xr:uid="{3C6C8904-EABF-46EB-A426-DA07C0A6B92F}"/>
    <cellStyle name="Normal 8 4 2 2 2" xfId="735" xr:uid="{BE6A39F2-CDB6-42BC-8923-69812FC85E50}"/>
    <cellStyle name="Normal 8 4 2 2 2 2" xfId="736" xr:uid="{37E08E1B-4165-415B-9BDF-B5AC308C0EFB}"/>
    <cellStyle name="Normal 8 4 2 2 3" xfId="737" xr:uid="{93E95B5B-0226-4CED-BF24-7131B43379B7}"/>
    <cellStyle name="Normal 8 4 2 3" xfId="738" xr:uid="{FF5E4181-38BB-436A-A4DB-FD2531EBCC48}"/>
    <cellStyle name="Normal 8 4 2 3 2" xfId="739" xr:uid="{D32412B8-D731-4201-A4FB-A0BE04E1837A}"/>
    <cellStyle name="Normal 8 4 2 3 2 2" xfId="740" xr:uid="{3FED11B2-51E4-40FD-A353-28AA3DD10F0D}"/>
    <cellStyle name="Normal 8 4 2 3 3" xfId="741" xr:uid="{7F592670-FFB8-49E8-BCCC-55FE48FA1797}"/>
    <cellStyle name="Normal 8 4 2 4" xfId="742" xr:uid="{AF3C920F-AC5D-432D-9893-142F590931EA}"/>
    <cellStyle name="Normal 8 4 2 4 2" xfId="743" xr:uid="{D96F8B53-D099-4910-93BF-454230701E9D}"/>
    <cellStyle name="Normal 8 4 2 5" xfId="744" xr:uid="{A276DB14-8E96-4C4A-88BE-BE332528A37F}"/>
    <cellStyle name="Normal 8 4 3" xfId="745" xr:uid="{A4218410-6984-4BF1-99F1-2477368770F4}"/>
    <cellStyle name="Normal 8 4 3 2" xfId="746" xr:uid="{7F145DCA-69D5-45FF-9241-6CE574C22E1D}"/>
    <cellStyle name="Normal 8 4 3 2 2" xfId="747" xr:uid="{56646DA0-4971-4D73-80E4-127AA6834F99}"/>
    <cellStyle name="Normal 8 4 3 3" xfId="748" xr:uid="{485BA5A2-01D6-48D5-91D6-F9D48E8B7ADF}"/>
    <cellStyle name="Normal 8 4 4" xfId="749" xr:uid="{144C78B6-3BA2-452E-B63A-39384538270E}"/>
    <cellStyle name="Normal 8 4 4 2" xfId="750" xr:uid="{FADD0454-905F-4FB4-813F-C6701D9E2E01}"/>
    <cellStyle name="Normal 8 4 4 2 2" xfId="751" xr:uid="{5C2614CB-B052-40BB-BA07-C12F8C164B17}"/>
    <cellStyle name="Normal 8 4 4 3" xfId="752" xr:uid="{109ED65C-42B2-4D7D-9110-D48C6859A7FD}"/>
    <cellStyle name="Normal 8 4 5" xfId="753" xr:uid="{30567D23-1577-4A7D-BF17-6B4566313902}"/>
    <cellStyle name="Normal 8 4 5 2" xfId="754" xr:uid="{6FF18D89-81BF-4EE5-B139-CD1BD0BC494C}"/>
    <cellStyle name="Normal 8 4 6" xfId="755" xr:uid="{BC89F0B5-B136-4B42-AAF0-752C3F0F3022}"/>
    <cellStyle name="Normal 8 5" xfId="251" xr:uid="{A76E9170-FE58-4335-8DCA-F7AE2B88F1B0}"/>
    <cellStyle name="Normal 8 5 2" xfId="252" xr:uid="{53683D1B-F58B-49B2-A9F5-E0240BF75F2F}"/>
    <cellStyle name="Normal 8 5 2 2" xfId="756" xr:uid="{6687A29C-97D2-400B-A3FC-45D56221B5A3}"/>
    <cellStyle name="Normal 8 5 2 2 2" xfId="757" xr:uid="{6125D94F-6B28-4500-B32D-1CD1DBDE4A3E}"/>
    <cellStyle name="Normal 8 5 2 3" xfId="758" xr:uid="{6CD56C0F-DAF3-4FF3-B2FB-FF527539AC82}"/>
    <cellStyle name="Normal 8 5 3" xfId="759" xr:uid="{97B69AB7-D057-4C38-87BF-2D5A601B917E}"/>
    <cellStyle name="Normal 8 5 3 2" xfId="760" xr:uid="{04751A31-D7B3-4CC9-94A7-49964BC9E35C}"/>
    <cellStyle name="Normal 8 5 3 2 2" xfId="761" xr:uid="{5F014DC3-0A8A-4FD3-B599-3D4881208CBB}"/>
    <cellStyle name="Normal 8 5 3 3" xfId="762" xr:uid="{66573067-7841-4536-8C88-63B3FD0D2EC0}"/>
    <cellStyle name="Normal 8 5 4" xfId="763" xr:uid="{7D3F3255-02D5-45C3-989E-49B6993A5D3C}"/>
    <cellStyle name="Normal 8 5 4 2" xfId="764" xr:uid="{BEF9D038-A6D5-42A3-B708-2448952CDEE0}"/>
    <cellStyle name="Normal 8 5 5" xfId="765" xr:uid="{04347058-E6C9-48C9-B8EB-D9369F1B1EF3}"/>
    <cellStyle name="Normal 8 6" xfId="253" xr:uid="{E5B6D939-DC67-490E-86CE-384267FC8B0F}"/>
    <cellStyle name="Normal 8 6 2" xfId="766" xr:uid="{B14F72D2-B780-416F-8740-B3B8B512A3D5}"/>
    <cellStyle name="Normal 8 6 2 2" xfId="767" xr:uid="{DB0BCB5E-DEE9-404A-BF5A-2EB3C3C90D11}"/>
    <cellStyle name="Normal 8 6 3" xfId="768" xr:uid="{F1742551-B9F0-428D-82BA-66EC4EA304D7}"/>
    <cellStyle name="Normal 8 7" xfId="769" xr:uid="{45A04B4C-7EAF-4A3D-A737-84A408A0981E}"/>
    <cellStyle name="Normal 8 7 2" xfId="770" xr:uid="{E0E6AEF5-E78D-4930-ABE1-519B0C00225E}"/>
    <cellStyle name="Normal 8 7 2 2" xfId="771" xr:uid="{E0B1324A-9E0B-4CFC-9E75-50D87A8D1299}"/>
    <cellStyle name="Normal 8 7 3" xfId="772" xr:uid="{B565C2DE-714C-42BB-B613-D3C58EED72AE}"/>
    <cellStyle name="Normal 8 8" xfId="773" xr:uid="{8FB85D46-51F5-46A0-8C7A-A37ECDF3CB7E}"/>
    <cellStyle name="Normal 8 8 2" xfId="774" xr:uid="{9A10661A-EAFF-4034-A908-9B41856A0823}"/>
    <cellStyle name="Normal 8 9" xfId="775" xr:uid="{66D3829D-7265-4038-B56C-09F1670CBF26}"/>
    <cellStyle name="Normal 9" xfId="254" xr:uid="{DC9342D7-8666-4A3B-9240-D2299AAAAB1A}"/>
    <cellStyle name="Normal 9 10" xfId="776" xr:uid="{F62AB007-1BF5-45C7-82D0-60C3DFE44EB8}"/>
    <cellStyle name="Normal 9 2" xfId="255" xr:uid="{CD52D6ED-F4C5-4E69-BCA5-3860F2908788}"/>
    <cellStyle name="Normal 9 2 2" xfId="256" xr:uid="{CC649D36-8001-43B4-B605-EFE0C29DB5DF}"/>
    <cellStyle name="Normal 9 3" xfId="257" xr:uid="{F1A1173A-AEFB-436F-9B36-5E8E81159AAC}"/>
    <cellStyle name="Normal 9 3 2" xfId="258" xr:uid="{7A8E0F0F-3D3B-413E-B8FE-615A57C44F77}"/>
    <cellStyle name="Normal 9 3 2 2" xfId="259" xr:uid="{2E23B44A-1F98-432E-8656-F66BA202F7F8}"/>
    <cellStyle name="Normal 9 3 2 2 2" xfId="260" xr:uid="{E1DB9E6A-4D1B-4ADE-9999-2B91674A7BB3}"/>
    <cellStyle name="Normal 9 3 2 2 2 2" xfId="777" xr:uid="{B5B03B0D-9E0C-4C4F-9A30-76F42FAA37F9}"/>
    <cellStyle name="Normal 9 3 2 2 2 2 2" xfId="778" xr:uid="{36897267-FF6A-41CB-8C76-CEF933ED2E23}"/>
    <cellStyle name="Normal 9 3 2 2 2 3" xfId="779" xr:uid="{2C6B4AB8-0B7C-4AED-AA0A-7F442033B367}"/>
    <cellStyle name="Normal 9 3 2 2 3" xfId="780" xr:uid="{58F7B77D-A29D-464E-B539-8BED49BDCFAF}"/>
    <cellStyle name="Normal 9 3 2 2 3 2" xfId="781" xr:uid="{9112A887-6982-443B-8738-B730A0FEF00A}"/>
    <cellStyle name="Normal 9 3 2 2 3 2 2" xfId="782" xr:uid="{A6B76A6D-C2DE-40EC-985E-4E6A1B8B518B}"/>
    <cellStyle name="Normal 9 3 2 2 3 3" xfId="783" xr:uid="{84830410-E155-407D-A4FC-38C663C290BA}"/>
    <cellStyle name="Normal 9 3 2 2 4" xfId="784" xr:uid="{2CE727CB-68AC-4EE9-A5DB-98BABF16A54D}"/>
    <cellStyle name="Normal 9 3 2 2 4 2" xfId="785" xr:uid="{1BC5E365-A908-40C2-BC99-83442BB302FE}"/>
    <cellStyle name="Normal 9 3 2 2 5" xfId="786" xr:uid="{34083F44-3E23-41CF-B321-AE1DDDC2EA01}"/>
    <cellStyle name="Normal 9 3 2 3" xfId="261" xr:uid="{625929BA-27FF-4614-97C4-5A6D205A4CC9}"/>
    <cellStyle name="Normal 9 3 2 3 2" xfId="787" xr:uid="{8A3216A6-0A56-438D-9720-F1992644F04D}"/>
    <cellStyle name="Normal 9 3 2 3 2 2" xfId="788" xr:uid="{53F0E8DE-524C-472D-B164-4680A264A244}"/>
    <cellStyle name="Normal 9 3 2 3 3" xfId="789" xr:uid="{9D5A428A-3E05-481F-BAD5-F6FE63B0D6D5}"/>
    <cellStyle name="Normal 9 3 2 4" xfId="790" xr:uid="{9674DC71-92F8-4E34-8815-BA988038E038}"/>
    <cellStyle name="Normal 9 3 2 4 2" xfId="791" xr:uid="{68991ED1-76C4-4977-BC75-3FBBA2AAB9A7}"/>
    <cellStyle name="Normal 9 3 2 4 2 2" xfId="792" xr:uid="{B533F162-3845-40F2-A3CA-63ED13F93144}"/>
    <cellStyle name="Normal 9 3 2 4 3" xfId="793" xr:uid="{C40BB233-6F09-4CF8-A459-DE6AB0DE39CF}"/>
    <cellStyle name="Normal 9 3 2 5" xfId="794" xr:uid="{3DF9CD8A-C34E-459A-98F9-FC7975877A6D}"/>
    <cellStyle name="Normal 9 3 2 5 2" xfId="795" xr:uid="{2A3EE177-EBCF-42A5-8455-FCCFA618D64B}"/>
    <cellStyle name="Normal 9 3 2 6" xfId="796" xr:uid="{8A424720-EB59-4BC9-A32F-8911E7DA3FFB}"/>
    <cellStyle name="Normal 9 3 3" xfId="262" xr:uid="{E5B525F2-36FA-4AC8-9EB3-8FF8C08C8468}"/>
    <cellStyle name="Normal 9 3 3 2" xfId="263" xr:uid="{046DBB61-8F39-47DE-BECD-757BB1622F94}"/>
    <cellStyle name="Normal 9 3 3 2 2" xfId="797" xr:uid="{18C62814-4D02-400C-95CD-052F7B67E611}"/>
    <cellStyle name="Normal 9 3 3 2 2 2" xfId="798" xr:uid="{0EE092EF-6EF5-4788-A1D3-9595262B8C6D}"/>
    <cellStyle name="Normal 9 3 3 2 3" xfId="799" xr:uid="{DB082C88-0ADF-4C2F-9627-1D73C0C67EC6}"/>
    <cellStyle name="Normal 9 3 3 3" xfId="800" xr:uid="{729AB085-1B47-4BB3-97E4-8D4A61AD810E}"/>
    <cellStyle name="Normal 9 3 3 3 2" xfId="801" xr:uid="{D2E5A1A9-DD46-4894-8BB6-C8DD1067914E}"/>
    <cellStyle name="Normal 9 3 3 3 2 2" xfId="802" xr:uid="{8DACF057-C598-4B0A-89F4-B6F86AA99230}"/>
    <cellStyle name="Normal 9 3 3 3 3" xfId="803" xr:uid="{E8DEAF81-DF69-44BF-920F-635C3FC13599}"/>
    <cellStyle name="Normal 9 3 3 4" xfId="804" xr:uid="{D8CE7DB5-3477-4CF1-910F-765977B5DE8F}"/>
    <cellStyle name="Normal 9 3 3 4 2" xfId="805" xr:uid="{47FE507E-4F81-406F-880D-84FAD88ECBE5}"/>
    <cellStyle name="Normal 9 3 3 5" xfId="806" xr:uid="{D6D422B6-CF55-453F-9CD9-9D97370B59E8}"/>
    <cellStyle name="Normal 9 3 4" xfId="264" xr:uid="{58ED0E1F-7E87-47BE-8C7C-C2C1CA74C6D1}"/>
    <cellStyle name="Normal 9 3 4 2" xfId="265" xr:uid="{AC3E2852-5762-4053-AB31-C7E6BADECF1C}"/>
    <cellStyle name="Normal 9 3 4 2 2" xfId="807" xr:uid="{EB49CA1B-9166-429A-8BD3-BD8FC710EAB9}"/>
    <cellStyle name="Normal 9 3 4 3" xfId="808" xr:uid="{CC30909A-B3D5-4B98-A6B6-9B3A844CC661}"/>
    <cellStyle name="Normal 9 3 5" xfId="266" xr:uid="{F8F056F8-D806-4F06-B4E3-56E56246F478}"/>
    <cellStyle name="Normal 9 3 5 2" xfId="809" xr:uid="{CA8F5C23-4953-43DE-8385-BD0D206D262A}"/>
    <cellStyle name="Normal 9 3 5 2 2" xfId="810" xr:uid="{1827850A-644A-4CEE-84E5-424943F1222F}"/>
    <cellStyle name="Normal 9 3 5 3" xfId="811" xr:uid="{90E870D0-D275-44DE-8D50-1C1B2A905863}"/>
    <cellStyle name="Normal 9 3 6" xfId="812" xr:uid="{458DE6D3-9349-4196-A42F-9EC69F60DF8A}"/>
    <cellStyle name="Normal 9 3 6 2" xfId="813" xr:uid="{F4A43385-F371-4B60-B376-90FC5ACB2AA1}"/>
    <cellStyle name="Normal 9 3 7" xfId="814" xr:uid="{44665158-B17C-44B1-BB52-91058EB92E5A}"/>
    <cellStyle name="Normal 9 4" xfId="267" xr:uid="{101F18B2-0BAD-41E5-BE10-6C4B6695740C}"/>
    <cellStyle name="Normal 9 4 2" xfId="268" xr:uid="{33F4D99E-6085-4CD8-83D1-0E4113BA8DC1}"/>
    <cellStyle name="Normal 9 4 2 2" xfId="269" xr:uid="{140F73BE-EC8F-4216-8647-0167AD52E3C0}"/>
    <cellStyle name="Normal 9 4 2 2 2" xfId="815" xr:uid="{E8B2341C-4759-49D0-9010-35125E9B161E}"/>
    <cellStyle name="Normal 9 4 2 2 2 2" xfId="816" xr:uid="{7F046583-D1B8-499F-B22D-C85D1FEAED1C}"/>
    <cellStyle name="Normal 9 4 2 2 3" xfId="817" xr:uid="{8C72D7B7-7243-44B4-A2A0-70B0992316C7}"/>
    <cellStyle name="Normal 9 4 2 3" xfId="818" xr:uid="{8EE30E66-F5D9-4B49-9CE7-6E436665020D}"/>
    <cellStyle name="Normal 9 4 2 3 2" xfId="819" xr:uid="{21D07540-38FA-4105-832A-BAC3F9EB4603}"/>
    <cellStyle name="Normal 9 4 2 3 2 2" xfId="820" xr:uid="{FCE526C3-DD55-4B11-9473-DBA7F4FA7CA7}"/>
    <cellStyle name="Normal 9 4 2 3 3" xfId="821" xr:uid="{4EFEFEEF-3A80-4E9A-B984-C4DE7FDC2AE7}"/>
    <cellStyle name="Normal 9 4 2 4" xfId="822" xr:uid="{DB78F2A2-9249-48C6-822F-9726814F720B}"/>
    <cellStyle name="Normal 9 4 2 4 2" xfId="823" xr:uid="{F22A5DFA-1D5E-4B12-979B-3C7D9B598CAA}"/>
    <cellStyle name="Normal 9 4 2 5" xfId="824" xr:uid="{9409F5B0-0AC4-4EF5-A20A-7D313CD8086A}"/>
    <cellStyle name="Normal 9 4 3" xfId="270" xr:uid="{C429DE6B-CE34-4E66-8F6B-DE5335DF701C}"/>
    <cellStyle name="Normal 9 4 3 2" xfId="271" xr:uid="{8F4A5420-7CED-4263-B49B-7EC24FB40F5E}"/>
    <cellStyle name="Normal 9 4 3 2 2" xfId="825" xr:uid="{D4466D91-1BB0-45BC-9265-A6B0F57149F3}"/>
    <cellStyle name="Normal 9 4 3 3" xfId="826" xr:uid="{55C55E28-4876-4304-AB55-5982F3A20E07}"/>
    <cellStyle name="Normal 9 4 4" xfId="272" xr:uid="{6267ECA2-3B27-44A1-86E1-18A9E137191A}"/>
    <cellStyle name="Normal 9 4 4 2" xfId="827" xr:uid="{AB41C56B-5E79-410F-8950-8602CDFC37F2}"/>
    <cellStyle name="Normal 9 4 4 2 2" xfId="828" xr:uid="{B92CFC08-FD06-493A-AEA5-71F15A389541}"/>
    <cellStyle name="Normal 9 4 4 3" xfId="829" xr:uid="{D9F114CC-DAD4-48CE-A083-67D19BBBD7BC}"/>
    <cellStyle name="Normal 9 4 5" xfId="830" xr:uid="{53E25C80-42D8-4104-AED3-64662ED06935}"/>
    <cellStyle name="Normal 9 4 5 2" xfId="831" xr:uid="{6A852985-7CC5-4E1C-8CDF-14F61871B306}"/>
    <cellStyle name="Normal 9 4 6" xfId="832" xr:uid="{F1BB36B8-E5D0-4132-BE43-B90C11D6393B}"/>
    <cellStyle name="Normal 9 5" xfId="273" xr:uid="{702A1239-3B93-4C10-9E2A-508BB019BD65}"/>
    <cellStyle name="Normal 9 5 2" xfId="274" xr:uid="{3379B713-EDC2-459F-815F-477CE5C31C84}"/>
    <cellStyle name="Normal 9 5 2 2" xfId="833" xr:uid="{3FF4FF76-2150-4615-88F5-4F6A1E4BA413}"/>
    <cellStyle name="Normal 9 5 2 2 2" xfId="834" xr:uid="{78D4F376-0685-43EB-B7A8-291F9CDF57F8}"/>
    <cellStyle name="Normal 9 5 2 2 2 2" xfId="835" xr:uid="{FD10A755-071A-4530-915A-0FF47C65E93B}"/>
    <cellStyle name="Normal 9 5 2 2 3" xfId="836" xr:uid="{D16AE715-135A-48A0-BF9B-28607A13C6AC}"/>
    <cellStyle name="Normal 9 5 2 3" xfId="837" xr:uid="{65E425A8-5893-4B87-8196-D92AD7791E29}"/>
    <cellStyle name="Normal 9 5 2 3 2" xfId="838" xr:uid="{7658A00B-D985-453D-9D76-E357D590F3D1}"/>
    <cellStyle name="Normal 9 5 2 3 2 2" xfId="839" xr:uid="{3A227031-3C20-4F55-9E2C-D282E034FD0C}"/>
    <cellStyle name="Normal 9 5 2 3 3" xfId="840" xr:uid="{3E66376C-1774-430A-A184-FDA8F84349F6}"/>
    <cellStyle name="Normal 9 5 2 4" xfId="841" xr:uid="{3A099928-97C6-4FAD-BC47-CAF49CFBE412}"/>
    <cellStyle name="Normal 9 5 2 4 2" xfId="842" xr:uid="{7E12898A-DE03-47A3-ACBD-E1F8F3787C50}"/>
    <cellStyle name="Normal 9 5 2 5" xfId="843" xr:uid="{D7794E89-FA66-47CA-9D02-6E9881B13632}"/>
    <cellStyle name="Normal 9 5 3" xfId="844" xr:uid="{D7CE855A-D783-452A-9F15-C7F5726270BA}"/>
    <cellStyle name="Normal 9 5 3 2" xfId="845" xr:uid="{05C69216-FF91-44BE-B34C-AF34D7407FC2}"/>
    <cellStyle name="Normal 9 5 3 2 2" xfId="846" xr:uid="{6A762B3F-1832-4C71-BA38-7974BC7CFBCF}"/>
    <cellStyle name="Normal 9 5 3 3" xfId="847" xr:uid="{9869ADFE-9704-48D9-9E43-DF418B92EADD}"/>
    <cellStyle name="Normal 9 5 4" xfId="848" xr:uid="{59618275-52DF-4F0D-A0E5-63B9135E723B}"/>
    <cellStyle name="Normal 9 5 4 2" xfId="849" xr:uid="{FA6C5C4A-6ACD-456F-9946-ADF8FB57B261}"/>
    <cellStyle name="Normal 9 5 4 2 2" xfId="850" xr:uid="{871D4F4E-E376-4F55-97CD-E699D2BF4B24}"/>
    <cellStyle name="Normal 9 5 4 3" xfId="851" xr:uid="{93E9E0D9-6495-4C85-9542-101760B27FE5}"/>
    <cellStyle name="Normal 9 5 5" xfId="852" xr:uid="{6727777D-41A8-4774-B0EB-F085AD12F5AC}"/>
    <cellStyle name="Normal 9 5 5 2" xfId="853" xr:uid="{10060348-5D0C-4071-963E-26808D170A25}"/>
    <cellStyle name="Normal 9 5 6" xfId="854" xr:uid="{AEB41B13-2F2B-4A18-9065-771F3114D442}"/>
    <cellStyle name="Normal 9 6" xfId="275" xr:uid="{595D4F36-83BE-4AFF-A6CA-6D55795FD753}"/>
    <cellStyle name="Normal 9 6 2" xfId="276" xr:uid="{B1294F06-9D09-447B-8BE8-6025097159FF}"/>
    <cellStyle name="Normal 9 6 2 2" xfId="855" xr:uid="{2FE398DF-2CF3-4205-84C9-3B9D1D26234F}"/>
    <cellStyle name="Normal 9 6 2 2 2" xfId="856" xr:uid="{11D45796-FACE-40AE-9BF8-7A1EB992459E}"/>
    <cellStyle name="Normal 9 6 2 3" xfId="857" xr:uid="{9CDC66DD-E595-4EBE-9990-0F3297D17D29}"/>
    <cellStyle name="Normal 9 6 3" xfId="858" xr:uid="{18F2028D-2437-44FF-AA18-36A184B21627}"/>
    <cellStyle name="Normal 9 6 3 2" xfId="859" xr:uid="{DF64F1D1-9CD5-4ADD-B9FB-FCD409E405E0}"/>
    <cellStyle name="Normal 9 6 3 2 2" xfId="860" xr:uid="{A3BB26F9-DF69-4682-9CB5-4DBEFCD6D57D}"/>
    <cellStyle name="Normal 9 6 3 3" xfId="861" xr:uid="{F4E3411E-84CC-4FE4-AC0E-E3C7F28A4639}"/>
    <cellStyle name="Normal 9 6 4" xfId="862" xr:uid="{1422AA1B-9B47-4D5A-9FF7-1C9CCAA9F988}"/>
    <cellStyle name="Normal 9 6 4 2" xfId="863" xr:uid="{7C3EFA70-04E7-469D-B0CE-A141FF16BE47}"/>
    <cellStyle name="Normal 9 6 5" xfId="864" xr:uid="{20F99F92-18D7-4EBC-A416-06851D9A922B}"/>
    <cellStyle name="Normal 9 7" xfId="277" xr:uid="{12753D79-CA68-443A-905E-6FB16EBCDC9B}"/>
    <cellStyle name="Normal 9 7 2" xfId="865" xr:uid="{D48B6D8A-C21C-4292-8CDF-7F2C1CB96354}"/>
    <cellStyle name="Normal 9 7 2 2" xfId="866" xr:uid="{2EBC69BA-2777-48EB-B383-D98F51C73D78}"/>
    <cellStyle name="Normal 9 7 3" xfId="867" xr:uid="{C7FBC5FE-82DC-452D-BE8C-AD16AA760226}"/>
    <cellStyle name="Normal 9 8" xfId="868" xr:uid="{A394F17B-9A5E-4D07-A9F7-A7C6A54479F9}"/>
    <cellStyle name="Normal 9 8 2" xfId="869" xr:uid="{8D547D3F-C344-41C7-AE83-539A1206E306}"/>
    <cellStyle name="Normal 9 8 2 2" xfId="870" xr:uid="{2CDAC213-0551-4433-8F6C-B1B643B3E4F5}"/>
    <cellStyle name="Normal 9 8 3" xfId="871" xr:uid="{EB4E1ACD-05A6-4030-B970-FDF8C116C01E}"/>
    <cellStyle name="Normal 9 9" xfId="872" xr:uid="{B61762D4-C8AA-4207-9D6A-C03B22FF0BBF}"/>
    <cellStyle name="Normal 9 9 2" xfId="873" xr:uid="{DAE29A6D-DD0A-4BB6-A3C5-BAFFA3790D45}"/>
    <cellStyle name="Percent 2" xfId="278" xr:uid="{FC1558CE-35DD-4714-8F4B-E2DA2290508D}"/>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file:///Z:\Sales%20Share%20Folder\pictures\MCD710.jpg" TargetMode="External"/><Relationship Id="rId18" Type="http://schemas.openxmlformats.org/officeDocument/2006/relationships/image" Target="file:///Z:\Sales%20Share%20Folder\pictures\MDGZ414.jpg" TargetMode="External"/><Relationship Id="rId26" Type="http://schemas.openxmlformats.org/officeDocument/2006/relationships/image" Target="file:///Z:\Sales%20Share%20Folder\pictures\MCDZ418.jpg" TargetMode="External"/><Relationship Id="rId3" Type="http://schemas.openxmlformats.org/officeDocument/2006/relationships/image" Target="file:///Z:\Sales%20Share%20Folder\pictures\BNFR6.jpg" TargetMode="External"/><Relationship Id="rId21" Type="http://schemas.openxmlformats.org/officeDocument/2006/relationships/image" Target="file:///Z:\Sales%20Share%20Folder\pictures\UBBNP2C.jpg" TargetMode="External"/><Relationship Id="rId7" Type="http://schemas.openxmlformats.org/officeDocument/2006/relationships/image" Target="file:///Z:\Sales%20Share%20Folder\pictures\BNS.jpg" TargetMode="External"/><Relationship Id="rId12" Type="http://schemas.openxmlformats.org/officeDocument/2006/relationships/image" Target="file:///Z:\Sales%20Share%20Folder\pictures\MCD432.jpg" TargetMode="External"/><Relationship Id="rId17" Type="http://schemas.openxmlformats.org/officeDocument/2006/relationships/image" Target="file:///Z:\Sales%20Share%20Folder\pictures\MCDZ529.jpg" TargetMode="External"/><Relationship Id="rId25" Type="http://schemas.openxmlformats.org/officeDocument/2006/relationships/image" Target="file:///Z:\Sales%20Share%20Folder\pictures\MCD543.jpg" TargetMode="External"/><Relationship Id="rId33" Type="http://schemas.openxmlformats.org/officeDocument/2006/relationships/image" Target="file:///Z:\Sales%20Share%20Folder\pictures\TLBCZIN.jpg" TargetMode="External"/><Relationship Id="rId2" Type="http://schemas.openxmlformats.org/officeDocument/2006/relationships/image" Target="file:///Z:\Sales%20Share%20Folder\pictures\BN2FRS.jpg" TargetMode="External"/><Relationship Id="rId16" Type="http://schemas.openxmlformats.org/officeDocument/2006/relationships/image" Target="file:///Z:\Sales%20Share%20Folder\pictures\MCDZ407.jpg" TargetMode="External"/><Relationship Id="rId20" Type="http://schemas.openxmlformats.org/officeDocument/2006/relationships/image" Target="file:///Z:\Sales%20Share%20Folder\pictures\MDK718.jpg" TargetMode="External"/><Relationship Id="rId29" Type="http://schemas.openxmlformats.org/officeDocument/2006/relationships/image" Target="file:///Z:\Sales%20Share%20Folder\pictures\NPFR5.jpg" TargetMode="External"/><Relationship Id="rId1" Type="http://schemas.openxmlformats.org/officeDocument/2006/relationships/image" Target="file:///Z:\Sales%20Share%20Folder\pictures\BN2CG.jpg" TargetMode="External"/><Relationship Id="rId6" Type="http://schemas.openxmlformats.org/officeDocument/2006/relationships/image" Target="file:///Z:\Sales%20Share%20Folder\pictures\BNRT.jpg" TargetMode="External"/><Relationship Id="rId11" Type="http://schemas.openxmlformats.org/officeDocument/2006/relationships/image" Target="file:///Z:\Sales%20Share%20Folder\pictures\MCD372.jpg" TargetMode="External"/><Relationship Id="rId24" Type="http://schemas.openxmlformats.org/officeDocument/2006/relationships/image" Target="file:///Z:\Sales%20Share%20Folder\pictures\LBc3.jpg" TargetMode="External"/><Relationship Id="rId32" Type="http://schemas.openxmlformats.org/officeDocument/2006/relationships/image" Target="file:///Z:\Sales%20Share%20Folder\pictures\NPSH25.jpg" TargetMode="External"/><Relationship Id="rId5" Type="http://schemas.openxmlformats.org/officeDocument/2006/relationships/image" Target="file:///Z:\Sales%20Share%20Folder\pictures\BNRDZ8.jpg" TargetMode="External"/><Relationship Id="rId15" Type="http://schemas.openxmlformats.org/officeDocument/2006/relationships/image" Target="file:///Z:\Sales%20Share%20Folder\pictures\MCD716.jpg" TargetMode="External"/><Relationship Id="rId23" Type="http://schemas.openxmlformats.org/officeDocument/2006/relationships/image" Target="file:///Z:\Sales%20Share%20Folder\pictures\XTRLB16G.jpg" TargetMode="External"/><Relationship Id="rId28" Type="http://schemas.openxmlformats.org/officeDocument/2006/relationships/image" Target="file:///Z:\Sales%20Share%20Folder\pictures\TLBFE.jpg" TargetMode="External"/><Relationship Id="rId10" Type="http://schemas.openxmlformats.org/officeDocument/2006/relationships/image" Target="file:///Z:\Sales%20Share%20Folder\pictures\LBIRC.jpg" TargetMode="External"/><Relationship Id="rId19" Type="http://schemas.openxmlformats.org/officeDocument/2006/relationships/image" Target="file:///Z:\Sales%20Share%20Folder\pictures\MDGZ527.jpg" TargetMode="External"/><Relationship Id="rId31" Type="http://schemas.openxmlformats.org/officeDocument/2006/relationships/image" Target="file:///Z:\Sales%20Share%20Folder\pictures\MCNPC3.jpg" TargetMode="External"/><Relationship Id="rId4" Type="http://schemas.openxmlformats.org/officeDocument/2006/relationships/image" Target="file:///Z:\Sales%20Share%20Folder\pictures\BNG.jpg" TargetMode="External"/><Relationship Id="rId9" Type="http://schemas.openxmlformats.org/officeDocument/2006/relationships/image" Target="file:///Z:\Sales%20Share%20Folder\pictures\LBB3.jpg" TargetMode="External"/><Relationship Id="rId14" Type="http://schemas.openxmlformats.org/officeDocument/2006/relationships/image" Target="file:///Z:\Sales%20Share%20Folder\pictures\MCD713.jpg" TargetMode="External"/><Relationship Id="rId22" Type="http://schemas.openxmlformats.org/officeDocument/2006/relationships/image" Target="file:///Z:\Sales%20Share%20Folder\pictures\UMCDZ409.jpg" TargetMode="External"/><Relationship Id="rId27" Type="http://schemas.openxmlformats.org/officeDocument/2006/relationships/image" Target="../media/image1.png"/><Relationship Id="rId30" Type="http://schemas.openxmlformats.org/officeDocument/2006/relationships/image" Target="file:///Z:\Sales%20Share%20Folder\pictures\BBNPS.jpg" TargetMode="External"/><Relationship Id="rId8" Type="http://schemas.openxmlformats.org/officeDocument/2006/relationships/image" Target="file:///Z:\Sales%20Share%20Folder\pictures\FBN2CG.jp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52916</xdr:colOff>
      <xdr:row>21</xdr:row>
      <xdr:rowOff>42332</xdr:rowOff>
    </xdr:from>
    <xdr:to>
      <xdr:col>6</xdr:col>
      <xdr:colOff>814916</xdr:colOff>
      <xdr:row>23</xdr:row>
      <xdr:rowOff>190499</xdr:rowOff>
    </xdr:to>
    <xdr:pic>
      <xdr:nvPicPr>
        <xdr:cNvPr id="2" name="Picture 1" descr="A close-up of multiple colored gems&#10;&#10;Description automatically generated">
          <a:extLst>
            <a:ext uri="{FF2B5EF4-FFF2-40B4-BE49-F238E27FC236}">
              <a16:creationId xmlns:a16="http://schemas.microsoft.com/office/drawing/2014/main" id="{6E8240D3-E2A8-492E-BA64-F3F32B0C10D9}"/>
            </a:ext>
          </a:extLst>
        </xdr:cNvPr>
        <xdr:cNvPicPr>
          <a:picLocks/>
        </xdr:cNvPicPr>
      </xdr:nvPicPr>
      <xdr:blipFill>
        <a:blip xmlns:r="http://schemas.openxmlformats.org/officeDocument/2006/relationships" r:link="rId1"/>
        <a:stretch>
          <a:fillRect/>
        </a:stretch>
      </xdr:blipFill>
      <xdr:spPr>
        <a:xfrm>
          <a:off x="3630083" y="3619499"/>
          <a:ext cx="762000" cy="762000"/>
        </a:xfrm>
        <a:prstGeom prst="rect">
          <a:avLst/>
        </a:prstGeom>
      </xdr:spPr>
    </xdr:pic>
    <xdr:clientData/>
  </xdr:twoCellAnchor>
  <xdr:twoCellAnchor editAs="oneCell">
    <xdr:from>
      <xdr:col>6</xdr:col>
      <xdr:colOff>52917</xdr:colOff>
      <xdr:row>52</xdr:row>
      <xdr:rowOff>52918</xdr:rowOff>
    </xdr:from>
    <xdr:to>
      <xdr:col>6</xdr:col>
      <xdr:colOff>814917</xdr:colOff>
      <xdr:row>54</xdr:row>
      <xdr:rowOff>201084</xdr:rowOff>
    </xdr:to>
    <xdr:pic>
      <xdr:nvPicPr>
        <xdr:cNvPr id="3" name="Picture 2" descr="A close-up of a piercing&#10;&#10;Description automatically generated">
          <a:extLst>
            <a:ext uri="{FF2B5EF4-FFF2-40B4-BE49-F238E27FC236}">
              <a16:creationId xmlns:a16="http://schemas.microsoft.com/office/drawing/2014/main" id="{8009F12F-885C-47D4-BBCB-028C899ABAEC}"/>
            </a:ext>
          </a:extLst>
        </xdr:cNvPr>
        <xdr:cNvPicPr>
          <a:picLocks/>
        </xdr:cNvPicPr>
      </xdr:nvPicPr>
      <xdr:blipFill>
        <a:blip xmlns:r="http://schemas.openxmlformats.org/officeDocument/2006/relationships" r:link="rId2"/>
        <a:stretch>
          <a:fillRect/>
        </a:stretch>
      </xdr:blipFill>
      <xdr:spPr>
        <a:xfrm>
          <a:off x="3630084" y="13144501"/>
          <a:ext cx="762000" cy="762000"/>
        </a:xfrm>
        <a:prstGeom prst="rect">
          <a:avLst/>
        </a:prstGeom>
      </xdr:spPr>
    </xdr:pic>
    <xdr:clientData/>
  </xdr:twoCellAnchor>
  <xdr:twoCellAnchor editAs="oneCell">
    <xdr:from>
      <xdr:col>6</xdr:col>
      <xdr:colOff>52916</xdr:colOff>
      <xdr:row>64</xdr:row>
      <xdr:rowOff>42335</xdr:rowOff>
    </xdr:from>
    <xdr:to>
      <xdr:col>6</xdr:col>
      <xdr:colOff>814916</xdr:colOff>
      <xdr:row>66</xdr:row>
      <xdr:rowOff>190501</xdr:rowOff>
    </xdr:to>
    <xdr:pic>
      <xdr:nvPicPr>
        <xdr:cNvPr id="4" name="Picture 3" descr="A close-up of a piercing&#10;&#10;Description automatically generated">
          <a:extLst>
            <a:ext uri="{FF2B5EF4-FFF2-40B4-BE49-F238E27FC236}">
              <a16:creationId xmlns:a16="http://schemas.microsoft.com/office/drawing/2014/main" id="{B421B43E-A509-4EEF-B61B-84A0AEB14026}"/>
            </a:ext>
          </a:extLst>
        </xdr:cNvPr>
        <xdr:cNvPicPr>
          <a:picLocks/>
        </xdr:cNvPicPr>
      </xdr:nvPicPr>
      <xdr:blipFill>
        <a:blip xmlns:r="http://schemas.openxmlformats.org/officeDocument/2006/relationships" r:link="rId3"/>
        <a:stretch>
          <a:fillRect/>
        </a:stretch>
      </xdr:blipFill>
      <xdr:spPr>
        <a:xfrm>
          <a:off x="3630083" y="16816918"/>
          <a:ext cx="762000" cy="762000"/>
        </a:xfrm>
        <a:prstGeom prst="rect">
          <a:avLst/>
        </a:prstGeom>
      </xdr:spPr>
    </xdr:pic>
    <xdr:clientData/>
  </xdr:twoCellAnchor>
  <xdr:twoCellAnchor editAs="oneCell">
    <xdr:from>
      <xdr:col>6</xdr:col>
      <xdr:colOff>52916</xdr:colOff>
      <xdr:row>68</xdr:row>
      <xdr:rowOff>42331</xdr:rowOff>
    </xdr:from>
    <xdr:to>
      <xdr:col>6</xdr:col>
      <xdr:colOff>814916</xdr:colOff>
      <xdr:row>70</xdr:row>
      <xdr:rowOff>190498</xdr:rowOff>
    </xdr:to>
    <xdr:pic>
      <xdr:nvPicPr>
        <xdr:cNvPr id="5" name="Picture 4" descr="A set of piercings on a white background&#10;&#10;Description automatically generated">
          <a:extLst>
            <a:ext uri="{FF2B5EF4-FFF2-40B4-BE49-F238E27FC236}">
              <a16:creationId xmlns:a16="http://schemas.microsoft.com/office/drawing/2014/main" id="{B42AC74C-C02A-49DF-AE87-C0C1411AD7A5}"/>
            </a:ext>
          </a:extLst>
        </xdr:cNvPr>
        <xdr:cNvPicPr>
          <a:picLocks/>
        </xdr:cNvPicPr>
      </xdr:nvPicPr>
      <xdr:blipFill>
        <a:blip xmlns:r="http://schemas.openxmlformats.org/officeDocument/2006/relationships" r:link="rId4"/>
        <a:stretch>
          <a:fillRect/>
        </a:stretch>
      </xdr:blipFill>
      <xdr:spPr>
        <a:xfrm>
          <a:off x="3630083" y="18044581"/>
          <a:ext cx="762000" cy="762000"/>
        </a:xfrm>
        <a:prstGeom prst="rect">
          <a:avLst/>
        </a:prstGeom>
      </xdr:spPr>
    </xdr:pic>
    <xdr:clientData/>
  </xdr:twoCellAnchor>
  <xdr:twoCellAnchor editAs="oneCell">
    <xdr:from>
      <xdr:col>6</xdr:col>
      <xdr:colOff>52916</xdr:colOff>
      <xdr:row>73</xdr:row>
      <xdr:rowOff>42335</xdr:rowOff>
    </xdr:from>
    <xdr:to>
      <xdr:col>6</xdr:col>
      <xdr:colOff>814916</xdr:colOff>
      <xdr:row>75</xdr:row>
      <xdr:rowOff>190502</xdr:rowOff>
    </xdr:to>
    <xdr:pic>
      <xdr:nvPicPr>
        <xdr:cNvPr id="6" name="Picture 5" descr="A close-up of various piercings&#10;&#10;Description automatically generated">
          <a:extLst>
            <a:ext uri="{FF2B5EF4-FFF2-40B4-BE49-F238E27FC236}">
              <a16:creationId xmlns:a16="http://schemas.microsoft.com/office/drawing/2014/main" id="{FBDC57FE-D774-4D4C-840C-40ED09016075}"/>
            </a:ext>
          </a:extLst>
        </xdr:cNvPr>
        <xdr:cNvPicPr>
          <a:picLocks/>
        </xdr:cNvPicPr>
      </xdr:nvPicPr>
      <xdr:blipFill>
        <a:blip xmlns:r="http://schemas.openxmlformats.org/officeDocument/2006/relationships" r:link="rId5"/>
        <a:stretch>
          <a:fillRect/>
        </a:stretch>
      </xdr:blipFill>
      <xdr:spPr>
        <a:xfrm>
          <a:off x="3630083" y="19272252"/>
          <a:ext cx="762000" cy="762000"/>
        </a:xfrm>
        <a:prstGeom prst="rect">
          <a:avLst/>
        </a:prstGeom>
      </xdr:spPr>
    </xdr:pic>
    <xdr:clientData/>
  </xdr:twoCellAnchor>
  <xdr:twoCellAnchor editAs="oneCell">
    <xdr:from>
      <xdr:col>6</xdr:col>
      <xdr:colOff>52916</xdr:colOff>
      <xdr:row>77</xdr:row>
      <xdr:rowOff>63499</xdr:rowOff>
    </xdr:from>
    <xdr:to>
      <xdr:col>6</xdr:col>
      <xdr:colOff>814916</xdr:colOff>
      <xdr:row>79</xdr:row>
      <xdr:rowOff>211665</xdr:rowOff>
    </xdr:to>
    <xdr:pic>
      <xdr:nvPicPr>
        <xdr:cNvPr id="7" name="Picture 6" descr="A clear plastic curved body piercing&#10;&#10;Description automatically generated">
          <a:extLst>
            <a:ext uri="{FF2B5EF4-FFF2-40B4-BE49-F238E27FC236}">
              <a16:creationId xmlns:a16="http://schemas.microsoft.com/office/drawing/2014/main" id="{27738C30-0F98-4635-8F0E-98BAD497B420}"/>
            </a:ext>
          </a:extLst>
        </xdr:cNvPr>
        <xdr:cNvPicPr>
          <a:picLocks/>
        </xdr:cNvPicPr>
      </xdr:nvPicPr>
      <xdr:blipFill>
        <a:blip xmlns:r="http://schemas.openxmlformats.org/officeDocument/2006/relationships" r:link="rId6"/>
        <a:stretch>
          <a:fillRect/>
        </a:stretch>
      </xdr:blipFill>
      <xdr:spPr>
        <a:xfrm>
          <a:off x="3630083" y="20521082"/>
          <a:ext cx="762000" cy="762000"/>
        </a:xfrm>
        <a:prstGeom prst="rect">
          <a:avLst/>
        </a:prstGeom>
      </xdr:spPr>
    </xdr:pic>
    <xdr:clientData/>
  </xdr:twoCellAnchor>
  <xdr:twoCellAnchor editAs="oneCell">
    <xdr:from>
      <xdr:col>6</xdr:col>
      <xdr:colOff>52918</xdr:colOff>
      <xdr:row>81</xdr:row>
      <xdr:rowOff>52921</xdr:rowOff>
    </xdr:from>
    <xdr:to>
      <xdr:col>6</xdr:col>
      <xdr:colOff>814918</xdr:colOff>
      <xdr:row>83</xdr:row>
      <xdr:rowOff>201088</xdr:rowOff>
    </xdr:to>
    <xdr:pic>
      <xdr:nvPicPr>
        <xdr:cNvPr id="8" name="Picture 7" descr="A close-up of a piercing&#10;&#10;Description automatically generated">
          <a:extLst>
            <a:ext uri="{FF2B5EF4-FFF2-40B4-BE49-F238E27FC236}">
              <a16:creationId xmlns:a16="http://schemas.microsoft.com/office/drawing/2014/main" id="{67BB6930-2B00-42C3-B5A7-91982A207E93}"/>
            </a:ext>
          </a:extLst>
        </xdr:cNvPr>
        <xdr:cNvPicPr>
          <a:picLocks/>
        </xdr:cNvPicPr>
      </xdr:nvPicPr>
      <xdr:blipFill>
        <a:blip xmlns:r="http://schemas.openxmlformats.org/officeDocument/2006/relationships" r:link="rId7"/>
        <a:stretch>
          <a:fillRect/>
        </a:stretch>
      </xdr:blipFill>
      <xdr:spPr>
        <a:xfrm>
          <a:off x="3630085" y="21738171"/>
          <a:ext cx="762000" cy="762000"/>
        </a:xfrm>
        <a:prstGeom prst="rect">
          <a:avLst/>
        </a:prstGeom>
      </xdr:spPr>
    </xdr:pic>
    <xdr:clientData/>
  </xdr:twoCellAnchor>
  <xdr:twoCellAnchor editAs="oneCell">
    <xdr:from>
      <xdr:col>6</xdr:col>
      <xdr:colOff>52915</xdr:colOff>
      <xdr:row>86</xdr:row>
      <xdr:rowOff>63501</xdr:rowOff>
    </xdr:from>
    <xdr:to>
      <xdr:col>6</xdr:col>
      <xdr:colOff>814915</xdr:colOff>
      <xdr:row>88</xdr:row>
      <xdr:rowOff>211667</xdr:rowOff>
    </xdr:to>
    <xdr:pic>
      <xdr:nvPicPr>
        <xdr:cNvPr id="9" name="Picture 8" descr="A close-up of various piercings&#10;&#10;Description automatically generated">
          <a:extLst>
            <a:ext uri="{FF2B5EF4-FFF2-40B4-BE49-F238E27FC236}">
              <a16:creationId xmlns:a16="http://schemas.microsoft.com/office/drawing/2014/main" id="{7B6C4B0A-0E80-49C3-9E12-9F1A87C660D6}"/>
            </a:ext>
          </a:extLst>
        </xdr:cNvPr>
        <xdr:cNvPicPr>
          <a:picLocks/>
        </xdr:cNvPicPr>
      </xdr:nvPicPr>
      <xdr:blipFill>
        <a:blip xmlns:r="http://schemas.openxmlformats.org/officeDocument/2006/relationships" r:link="rId8"/>
        <a:stretch>
          <a:fillRect/>
        </a:stretch>
      </xdr:blipFill>
      <xdr:spPr>
        <a:xfrm>
          <a:off x="3630082" y="23283334"/>
          <a:ext cx="762000" cy="762000"/>
        </a:xfrm>
        <a:prstGeom prst="rect">
          <a:avLst/>
        </a:prstGeom>
      </xdr:spPr>
    </xdr:pic>
    <xdr:clientData/>
  </xdr:twoCellAnchor>
  <xdr:twoCellAnchor editAs="oneCell">
    <xdr:from>
      <xdr:col>6</xdr:col>
      <xdr:colOff>52915</xdr:colOff>
      <xdr:row>98</xdr:row>
      <xdr:rowOff>105837</xdr:rowOff>
    </xdr:from>
    <xdr:to>
      <xdr:col>6</xdr:col>
      <xdr:colOff>814915</xdr:colOff>
      <xdr:row>101</xdr:row>
      <xdr:rowOff>169337</xdr:rowOff>
    </xdr:to>
    <xdr:pic>
      <xdr:nvPicPr>
        <xdr:cNvPr id="11" name="Picture 10" descr="A row of silver piercings&#10;&#10;Description automatically generated">
          <a:extLst>
            <a:ext uri="{FF2B5EF4-FFF2-40B4-BE49-F238E27FC236}">
              <a16:creationId xmlns:a16="http://schemas.microsoft.com/office/drawing/2014/main" id="{3B7D3F78-FBF3-40E0-A552-19C9437345CF}"/>
            </a:ext>
          </a:extLst>
        </xdr:cNvPr>
        <xdr:cNvPicPr>
          <a:picLocks/>
        </xdr:cNvPicPr>
      </xdr:nvPicPr>
      <xdr:blipFill>
        <a:blip xmlns:r="http://schemas.openxmlformats.org/officeDocument/2006/relationships" r:link="rId9"/>
        <a:stretch>
          <a:fillRect/>
        </a:stretch>
      </xdr:blipFill>
      <xdr:spPr>
        <a:xfrm>
          <a:off x="3757082" y="27315587"/>
          <a:ext cx="762000" cy="762000"/>
        </a:xfrm>
        <a:prstGeom prst="rect">
          <a:avLst/>
        </a:prstGeom>
      </xdr:spPr>
    </xdr:pic>
    <xdr:clientData/>
  </xdr:twoCellAnchor>
  <xdr:twoCellAnchor editAs="oneCell">
    <xdr:from>
      <xdr:col>6</xdr:col>
      <xdr:colOff>42333</xdr:colOff>
      <xdr:row>102</xdr:row>
      <xdr:rowOff>74084</xdr:rowOff>
    </xdr:from>
    <xdr:to>
      <xdr:col>6</xdr:col>
      <xdr:colOff>804333</xdr:colOff>
      <xdr:row>104</xdr:row>
      <xdr:rowOff>222251</xdr:rowOff>
    </xdr:to>
    <xdr:pic>
      <xdr:nvPicPr>
        <xdr:cNvPr id="12" name="Picture 11" descr="A close-up of a piercing&#10;&#10;Description automatically generated">
          <a:extLst>
            <a:ext uri="{FF2B5EF4-FFF2-40B4-BE49-F238E27FC236}">
              <a16:creationId xmlns:a16="http://schemas.microsoft.com/office/drawing/2014/main" id="{5F93463D-F342-4DA0-BF1C-6EA7C1AE01E7}"/>
            </a:ext>
          </a:extLst>
        </xdr:cNvPr>
        <xdr:cNvPicPr>
          <a:picLocks/>
        </xdr:cNvPicPr>
      </xdr:nvPicPr>
      <xdr:blipFill>
        <a:blip xmlns:r="http://schemas.openxmlformats.org/officeDocument/2006/relationships" r:link="rId10"/>
        <a:stretch>
          <a:fillRect/>
        </a:stretch>
      </xdr:blipFill>
      <xdr:spPr>
        <a:xfrm>
          <a:off x="3619500" y="27950584"/>
          <a:ext cx="762000" cy="762000"/>
        </a:xfrm>
        <a:prstGeom prst="rect">
          <a:avLst/>
        </a:prstGeom>
      </xdr:spPr>
    </xdr:pic>
    <xdr:clientData/>
  </xdr:twoCellAnchor>
  <xdr:twoCellAnchor editAs="oneCell">
    <xdr:from>
      <xdr:col>6</xdr:col>
      <xdr:colOff>52915</xdr:colOff>
      <xdr:row>114</xdr:row>
      <xdr:rowOff>0</xdr:rowOff>
    </xdr:from>
    <xdr:to>
      <xdr:col>6</xdr:col>
      <xdr:colOff>814915</xdr:colOff>
      <xdr:row>115</xdr:row>
      <xdr:rowOff>306917</xdr:rowOff>
    </xdr:to>
    <xdr:pic>
      <xdr:nvPicPr>
        <xdr:cNvPr id="13" name="Picture 12" descr="A close-up of a heart piercing&#10;&#10;Description automatically generated">
          <a:extLst>
            <a:ext uri="{FF2B5EF4-FFF2-40B4-BE49-F238E27FC236}">
              <a16:creationId xmlns:a16="http://schemas.microsoft.com/office/drawing/2014/main" id="{99B67118-0E46-493F-BA44-163FD687ABD6}"/>
            </a:ext>
          </a:extLst>
        </xdr:cNvPr>
        <xdr:cNvPicPr>
          <a:picLocks/>
        </xdr:cNvPicPr>
      </xdr:nvPicPr>
      <xdr:blipFill>
        <a:blip xmlns:r="http://schemas.openxmlformats.org/officeDocument/2006/relationships" r:link="rId11"/>
        <a:stretch>
          <a:fillRect/>
        </a:stretch>
      </xdr:blipFill>
      <xdr:spPr>
        <a:xfrm>
          <a:off x="3757082" y="31972250"/>
          <a:ext cx="762000" cy="762000"/>
        </a:xfrm>
        <a:prstGeom prst="rect">
          <a:avLst/>
        </a:prstGeom>
      </xdr:spPr>
    </xdr:pic>
    <xdr:clientData/>
  </xdr:twoCellAnchor>
  <xdr:twoCellAnchor editAs="oneCell">
    <xdr:from>
      <xdr:col>6</xdr:col>
      <xdr:colOff>63499</xdr:colOff>
      <xdr:row>117</xdr:row>
      <xdr:rowOff>52915</xdr:rowOff>
    </xdr:from>
    <xdr:to>
      <xdr:col>6</xdr:col>
      <xdr:colOff>825499</xdr:colOff>
      <xdr:row>118</xdr:row>
      <xdr:rowOff>359832</xdr:rowOff>
    </xdr:to>
    <xdr:pic>
      <xdr:nvPicPr>
        <xdr:cNvPr id="14" name="Picture 13" descr="A set of different colored gems on a silver piercing&#10;&#10;Description automatically generated with medium confidence">
          <a:extLst>
            <a:ext uri="{FF2B5EF4-FFF2-40B4-BE49-F238E27FC236}">
              <a16:creationId xmlns:a16="http://schemas.microsoft.com/office/drawing/2014/main" id="{8A7BCCF2-F150-46D0-BB7B-389D10B5D259}"/>
            </a:ext>
          </a:extLst>
        </xdr:cNvPr>
        <xdr:cNvPicPr>
          <a:picLocks/>
        </xdr:cNvPicPr>
      </xdr:nvPicPr>
      <xdr:blipFill>
        <a:blip xmlns:r="http://schemas.openxmlformats.org/officeDocument/2006/relationships" r:link="rId12"/>
        <a:stretch>
          <a:fillRect/>
        </a:stretch>
      </xdr:blipFill>
      <xdr:spPr>
        <a:xfrm>
          <a:off x="3640666" y="33125832"/>
          <a:ext cx="762000" cy="762000"/>
        </a:xfrm>
        <a:prstGeom prst="rect">
          <a:avLst/>
        </a:prstGeom>
      </xdr:spPr>
    </xdr:pic>
    <xdr:clientData/>
  </xdr:twoCellAnchor>
  <xdr:twoCellAnchor editAs="oneCell">
    <xdr:from>
      <xdr:col>6</xdr:col>
      <xdr:colOff>52916</xdr:colOff>
      <xdr:row>119</xdr:row>
      <xdr:rowOff>63498</xdr:rowOff>
    </xdr:from>
    <xdr:to>
      <xdr:col>6</xdr:col>
      <xdr:colOff>814916</xdr:colOff>
      <xdr:row>119</xdr:row>
      <xdr:rowOff>825498</xdr:rowOff>
    </xdr:to>
    <xdr:pic>
      <xdr:nvPicPr>
        <xdr:cNvPr id="15" name="Picture 14" descr="A pair of earrings with a drop of diamonds&#10;&#10;Description automatically generated">
          <a:extLst>
            <a:ext uri="{FF2B5EF4-FFF2-40B4-BE49-F238E27FC236}">
              <a16:creationId xmlns:a16="http://schemas.microsoft.com/office/drawing/2014/main" id="{736A760D-8A83-430D-B82B-2269FDC03F54}"/>
            </a:ext>
          </a:extLst>
        </xdr:cNvPr>
        <xdr:cNvPicPr>
          <a:picLocks/>
        </xdr:cNvPicPr>
      </xdr:nvPicPr>
      <xdr:blipFill>
        <a:blip xmlns:r="http://schemas.openxmlformats.org/officeDocument/2006/relationships" r:link="rId13"/>
        <a:stretch>
          <a:fillRect/>
        </a:stretch>
      </xdr:blipFill>
      <xdr:spPr>
        <a:xfrm>
          <a:off x="3757083" y="34311165"/>
          <a:ext cx="762000" cy="762000"/>
        </a:xfrm>
        <a:prstGeom prst="rect">
          <a:avLst/>
        </a:prstGeom>
      </xdr:spPr>
    </xdr:pic>
    <xdr:clientData/>
  </xdr:twoCellAnchor>
  <xdr:twoCellAnchor editAs="oneCell">
    <xdr:from>
      <xdr:col>6</xdr:col>
      <xdr:colOff>52916</xdr:colOff>
      <xdr:row>120</xdr:row>
      <xdr:rowOff>52915</xdr:rowOff>
    </xdr:from>
    <xdr:to>
      <xdr:col>6</xdr:col>
      <xdr:colOff>814916</xdr:colOff>
      <xdr:row>122</xdr:row>
      <xdr:rowOff>201081</xdr:rowOff>
    </xdr:to>
    <xdr:pic>
      <xdr:nvPicPr>
        <xdr:cNvPr id="16" name="Picture 15" descr="A close-up of a piercing&#10;&#10;Description automatically generated">
          <a:extLst>
            <a:ext uri="{FF2B5EF4-FFF2-40B4-BE49-F238E27FC236}">
              <a16:creationId xmlns:a16="http://schemas.microsoft.com/office/drawing/2014/main" id="{0F79F10A-9AD9-4466-B829-141C218F722D}"/>
            </a:ext>
          </a:extLst>
        </xdr:cNvPr>
        <xdr:cNvPicPr>
          <a:picLocks/>
        </xdr:cNvPicPr>
      </xdr:nvPicPr>
      <xdr:blipFill>
        <a:blip xmlns:r="http://schemas.openxmlformats.org/officeDocument/2006/relationships" r:link="rId14"/>
        <a:stretch>
          <a:fillRect/>
        </a:stretch>
      </xdr:blipFill>
      <xdr:spPr>
        <a:xfrm>
          <a:off x="3630083" y="34893248"/>
          <a:ext cx="762000" cy="762000"/>
        </a:xfrm>
        <a:prstGeom prst="rect">
          <a:avLst/>
        </a:prstGeom>
      </xdr:spPr>
    </xdr:pic>
    <xdr:clientData/>
  </xdr:twoCellAnchor>
  <xdr:twoCellAnchor editAs="oneCell">
    <xdr:from>
      <xdr:col>6</xdr:col>
      <xdr:colOff>63500</xdr:colOff>
      <xdr:row>123</xdr:row>
      <xdr:rowOff>74081</xdr:rowOff>
    </xdr:from>
    <xdr:to>
      <xdr:col>6</xdr:col>
      <xdr:colOff>825500</xdr:colOff>
      <xdr:row>123</xdr:row>
      <xdr:rowOff>836081</xdr:rowOff>
    </xdr:to>
    <xdr:pic>
      <xdr:nvPicPr>
        <xdr:cNvPr id="17" name="Picture 16" descr="A pair of earrings with diamonds&#10;&#10;Description automatically generated">
          <a:extLst>
            <a:ext uri="{FF2B5EF4-FFF2-40B4-BE49-F238E27FC236}">
              <a16:creationId xmlns:a16="http://schemas.microsoft.com/office/drawing/2014/main" id="{44B5AAAD-89E2-45F1-A734-CD667B09244E}"/>
            </a:ext>
          </a:extLst>
        </xdr:cNvPr>
        <xdr:cNvPicPr>
          <a:picLocks/>
        </xdr:cNvPicPr>
      </xdr:nvPicPr>
      <xdr:blipFill>
        <a:blip xmlns:r="http://schemas.openxmlformats.org/officeDocument/2006/relationships" r:link="rId15"/>
        <a:stretch>
          <a:fillRect/>
        </a:stretch>
      </xdr:blipFill>
      <xdr:spPr>
        <a:xfrm>
          <a:off x="3767667" y="36099748"/>
          <a:ext cx="762000" cy="762000"/>
        </a:xfrm>
        <a:prstGeom prst="rect">
          <a:avLst/>
        </a:prstGeom>
      </xdr:spPr>
    </xdr:pic>
    <xdr:clientData/>
  </xdr:twoCellAnchor>
  <xdr:twoCellAnchor editAs="oneCell">
    <xdr:from>
      <xdr:col>6</xdr:col>
      <xdr:colOff>52917</xdr:colOff>
      <xdr:row>124</xdr:row>
      <xdr:rowOff>31750</xdr:rowOff>
    </xdr:from>
    <xdr:to>
      <xdr:col>6</xdr:col>
      <xdr:colOff>814917</xdr:colOff>
      <xdr:row>126</xdr:row>
      <xdr:rowOff>179916</xdr:rowOff>
    </xdr:to>
    <xdr:pic>
      <xdr:nvPicPr>
        <xdr:cNvPr id="18" name="Picture 17" descr="A row of piercings with different colored gems&#10;&#10;Description automatically generated">
          <a:extLst>
            <a:ext uri="{FF2B5EF4-FFF2-40B4-BE49-F238E27FC236}">
              <a16:creationId xmlns:a16="http://schemas.microsoft.com/office/drawing/2014/main" id="{14596241-3F18-4A0D-BA54-EDFDB6F2A71B}"/>
            </a:ext>
          </a:extLst>
        </xdr:cNvPr>
        <xdr:cNvPicPr>
          <a:picLocks/>
        </xdr:cNvPicPr>
      </xdr:nvPicPr>
      <xdr:blipFill>
        <a:blip xmlns:r="http://schemas.openxmlformats.org/officeDocument/2006/relationships" r:link="rId16"/>
        <a:stretch>
          <a:fillRect/>
        </a:stretch>
      </xdr:blipFill>
      <xdr:spPr>
        <a:xfrm>
          <a:off x="3630084" y="36681833"/>
          <a:ext cx="762000" cy="762000"/>
        </a:xfrm>
        <a:prstGeom prst="rect">
          <a:avLst/>
        </a:prstGeom>
      </xdr:spPr>
    </xdr:pic>
    <xdr:clientData/>
  </xdr:twoCellAnchor>
  <xdr:twoCellAnchor editAs="oneCell">
    <xdr:from>
      <xdr:col>6</xdr:col>
      <xdr:colOff>52915</xdr:colOff>
      <xdr:row>128</xdr:row>
      <xdr:rowOff>63499</xdr:rowOff>
    </xdr:from>
    <xdr:to>
      <xdr:col>6</xdr:col>
      <xdr:colOff>814915</xdr:colOff>
      <xdr:row>129</xdr:row>
      <xdr:rowOff>391582</xdr:rowOff>
    </xdr:to>
    <xdr:pic>
      <xdr:nvPicPr>
        <xdr:cNvPr id="19" name="Picture 18" descr="A pair of piercings with diamonds&#10;&#10;Description automatically generated">
          <a:extLst>
            <a:ext uri="{FF2B5EF4-FFF2-40B4-BE49-F238E27FC236}">
              <a16:creationId xmlns:a16="http://schemas.microsoft.com/office/drawing/2014/main" id="{92552960-A583-4022-8AF6-55A87F391981}"/>
            </a:ext>
          </a:extLst>
        </xdr:cNvPr>
        <xdr:cNvPicPr>
          <a:picLocks/>
        </xdr:cNvPicPr>
      </xdr:nvPicPr>
      <xdr:blipFill>
        <a:blip xmlns:r="http://schemas.openxmlformats.org/officeDocument/2006/relationships" r:link="rId17"/>
        <a:stretch>
          <a:fillRect/>
        </a:stretch>
      </xdr:blipFill>
      <xdr:spPr>
        <a:xfrm>
          <a:off x="3757082" y="38205832"/>
          <a:ext cx="762000" cy="762000"/>
        </a:xfrm>
        <a:prstGeom prst="rect">
          <a:avLst/>
        </a:prstGeom>
      </xdr:spPr>
    </xdr:pic>
    <xdr:clientData/>
  </xdr:twoCellAnchor>
  <xdr:twoCellAnchor editAs="oneCell">
    <xdr:from>
      <xdr:col>6</xdr:col>
      <xdr:colOff>52916</xdr:colOff>
      <xdr:row>130</xdr:row>
      <xdr:rowOff>31751</xdr:rowOff>
    </xdr:from>
    <xdr:to>
      <xdr:col>6</xdr:col>
      <xdr:colOff>814916</xdr:colOff>
      <xdr:row>131</xdr:row>
      <xdr:rowOff>359834</xdr:rowOff>
    </xdr:to>
    <xdr:pic>
      <xdr:nvPicPr>
        <xdr:cNvPr id="20" name="Picture 19" descr="A row of gold piercings with colorful gems&#10;&#10;Description automatically generated">
          <a:extLst>
            <a:ext uri="{FF2B5EF4-FFF2-40B4-BE49-F238E27FC236}">
              <a16:creationId xmlns:a16="http://schemas.microsoft.com/office/drawing/2014/main" id="{BD5E80D6-A636-4DE3-B3E6-41F68D480257}"/>
            </a:ext>
          </a:extLst>
        </xdr:cNvPr>
        <xdr:cNvPicPr>
          <a:picLocks/>
        </xdr:cNvPicPr>
      </xdr:nvPicPr>
      <xdr:blipFill>
        <a:blip xmlns:r="http://schemas.openxmlformats.org/officeDocument/2006/relationships" r:link="rId18"/>
        <a:stretch>
          <a:fillRect/>
        </a:stretch>
      </xdr:blipFill>
      <xdr:spPr>
        <a:xfrm>
          <a:off x="3630083" y="38777334"/>
          <a:ext cx="762000" cy="762000"/>
        </a:xfrm>
        <a:prstGeom prst="rect">
          <a:avLst/>
        </a:prstGeom>
      </xdr:spPr>
    </xdr:pic>
    <xdr:clientData/>
  </xdr:twoCellAnchor>
  <xdr:twoCellAnchor editAs="oneCell">
    <xdr:from>
      <xdr:col>6</xdr:col>
      <xdr:colOff>52915</xdr:colOff>
      <xdr:row>133</xdr:row>
      <xdr:rowOff>95256</xdr:rowOff>
    </xdr:from>
    <xdr:to>
      <xdr:col>6</xdr:col>
      <xdr:colOff>814915</xdr:colOff>
      <xdr:row>135</xdr:row>
      <xdr:rowOff>243422</xdr:rowOff>
    </xdr:to>
    <xdr:pic>
      <xdr:nvPicPr>
        <xdr:cNvPr id="21" name="Picture 20" descr="A row of earrings with different colored stones&#10;&#10;Description automatically generated">
          <a:extLst>
            <a:ext uri="{FF2B5EF4-FFF2-40B4-BE49-F238E27FC236}">
              <a16:creationId xmlns:a16="http://schemas.microsoft.com/office/drawing/2014/main" id="{DA917F79-991A-4C64-BFE5-71664B4EA277}"/>
            </a:ext>
          </a:extLst>
        </xdr:cNvPr>
        <xdr:cNvPicPr>
          <a:picLocks/>
        </xdr:cNvPicPr>
      </xdr:nvPicPr>
      <xdr:blipFill>
        <a:blip xmlns:r="http://schemas.openxmlformats.org/officeDocument/2006/relationships" r:link="rId19"/>
        <a:stretch>
          <a:fillRect/>
        </a:stretch>
      </xdr:blipFill>
      <xdr:spPr>
        <a:xfrm>
          <a:off x="3757082" y="40407173"/>
          <a:ext cx="762000" cy="762000"/>
        </a:xfrm>
        <a:prstGeom prst="rect">
          <a:avLst/>
        </a:prstGeom>
      </xdr:spPr>
    </xdr:pic>
    <xdr:clientData/>
  </xdr:twoCellAnchor>
  <xdr:twoCellAnchor editAs="oneCell">
    <xdr:from>
      <xdr:col>6</xdr:col>
      <xdr:colOff>63498</xdr:colOff>
      <xdr:row>136</xdr:row>
      <xdr:rowOff>63499</xdr:rowOff>
    </xdr:from>
    <xdr:to>
      <xdr:col>6</xdr:col>
      <xdr:colOff>825498</xdr:colOff>
      <xdr:row>136</xdr:row>
      <xdr:rowOff>825499</xdr:rowOff>
    </xdr:to>
    <xdr:pic>
      <xdr:nvPicPr>
        <xdr:cNvPr id="22" name="Picture 21" descr="A pair of earrings with diamonds&#10;&#10;Description automatically generated">
          <a:extLst>
            <a:ext uri="{FF2B5EF4-FFF2-40B4-BE49-F238E27FC236}">
              <a16:creationId xmlns:a16="http://schemas.microsoft.com/office/drawing/2014/main" id="{10490075-F016-4877-99F6-072EDA39B8DD}"/>
            </a:ext>
          </a:extLst>
        </xdr:cNvPr>
        <xdr:cNvPicPr>
          <a:picLocks/>
        </xdr:cNvPicPr>
      </xdr:nvPicPr>
      <xdr:blipFill>
        <a:blip xmlns:r="http://schemas.openxmlformats.org/officeDocument/2006/relationships" r:link="rId20"/>
        <a:stretch>
          <a:fillRect/>
        </a:stretch>
      </xdr:blipFill>
      <xdr:spPr>
        <a:xfrm>
          <a:off x="3767665" y="41296166"/>
          <a:ext cx="762000" cy="762000"/>
        </a:xfrm>
        <a:prstGeom prst="rect">
          <a:avLst/>
        </a:prstGeom>
      </xdr:spPr>
    </xdr:pic>
    <xdr:clientData/>
  </xdr:twoCellAnchor>
  <xdr:twoCellAnchor editAs="oneCell">
    <xdr:from>
      <xdr:col>6</xdr:col>
      <xdr:colOff>63499</xdr:colOff>
      <xdr:row>137</xdr:row>
      <xdr:rowOff>74082</xdr:rowOff>
    </xdr:from>
    <xdr:to>
      <xdr:col>6</xdr:col>
      <xdr:colOff>825499</xdr:colOff>
      <xdr:row>137</xdr:row>
      <xdr:rowOff>836082</xdr:rowOff>
    </xdr:to>
    <xdr:pic>
      <xdr:nvPicPr>
        <xdr:cNvPr id="23" name="Picture 22" descr="A close-up of several piercings&#10;&#10;Description automatically generated">
          <a:extLst>
            <a:ext uri="{FF2B5EF4-FFF2-40B4-BE49-F238E27FC236}">
              <a16:creationId xmlns:a16="http://schemas.microsoft.com/office/drawing/2014/main" id="{C9AE5A19-B0E0-4B06-AD19-5CFEE16C5ADC}"/>
            </a:ext>
          </a:extLst>
        </xdr:cNvPr>
        <xdr:cNvPicPr>
          <a:picLocks/>
        </xdr:cNvPicPr>
      </xdr:nvPicPr>
      <xdr:blipFill>
        <a:blip xmlns:r="http://schemas.openxmlformats.org/officeDocument/2006/relationships" r:link="rId21"/>
        <a:stretch>
          <a:fillRect/>
        </a:stretch>
      </xdr:blipFill>
      <xdr:spPr>
        <a:xfrm>
          <a:off x="3767666" y="42195749"/>
          <a:ext cx="762000" cy="762000"/>
        </a:xfrm>
        <a:prstGeom prst="rect">
          <a:avLst/>
        </a:prstGeom>
      </xdr:spPr>
    </xdr:pic>
    <xdr:clientData/>
  </xdr:twoCellAnchor>
  <xdr:twoCellAnchor editAs="oneCell">
    <xdr:from>
      <xdr:col>6</xdr:col>
      <xdr:colOff>52916</xdr:colOff>
      <xdr:row>138</xdr:row>
      <xdr:rowOff>52917</xdr:rowOff>
    </xdr:from>
    <xdr:to>
      <xdr:col>6</xdr:col>
      <xdr:colOff>814916</xdr:colOff>
      <xdr:row>139</xdr:row>
      <xdr:rowOff>52917</xdr:rowOff>
    </xdr:to>
    <xdr:pic>
      <xdr:nvPicPr>
        <xdr:cNvPr id="24" name="Picture 23" descr="A row of different colored piercings&#10;&#10;Description automatically generated">
          <a:extLst>
            <a:ext uri="{FF2B5EF4-FFF2-40B4-BE49-F238E27FC236}">
              <a16:creationId xmlns:a16="http://schemas.microsoft.com/office/drawing/2014/main" id="{E7977174-9D25-4A56-883C-38A341B6CF9B}"/>
            </a:ext>
          </a:extLst>
        </xdr:cNvPr>
        <xdr:cNvPicPr>
          <a:picLocks/>
        </xdr:cNvPicPr>
      </xdr:nvPicPr>
      <xdr:blipFill>
        <a:blip xmlns:r="http://schemas.openxmlformats.org/officeDocument/2006/relationships" r:link="rId22"/>
        <a:stretch>
          <a:fillRect/>
        </a:stretch>
      </xdr:blipFill>
      <xdr:spPr>
        <a:xfrm>
          <a:off x="3630083" y="42799000"/>
          <a:ext cx="762000" cy="762000"/>
        </a:xfrm>
        <a:prstGeom prst="rect">
          <a:avLst/>
        </a:prstGeom>
      </xdr:spPr>
    </xdr:pic>
    <xdr:clientData/>
  </xdr:twoCellAnchor>
  <xdr:twoCellAnchor editAs="oneCell">
    <xdr:from>
      <xdr:col>6</xdr:col>
      <xdr:colOff>52915</xdr:colOff>
      <xdr:row>142</xdr:row>
      <xdr:rowOff>95255</xdr:rowOff>
    </xdr:from>
    <xdr:to>
      <xdr:col>6</xdr:col>
      <xdr:colOff>814915</xdr:colOff>
      <xdr:row>144</xdr:row>
      <xdr:rowOff>243421</xdr:rowOff>
    </xdr:to>
    <xdr:pic>
      <xdr:nvPicPr>
        <xdr:cNvPr id="25" name="Picture 24" descr="A set of silver screws&#10;&#10;Description automatically generated">
          <a:extLst>
            <a:ext uri="{FF2B5EF4-FFF2-40B4-BE49-F238E27FC236}">
              <a16:creationId xmlns:a16="http://schemas.microsoft.com/office/drawing/2014/main" id="{E1A9A64B-B66A-46A4-A396-0E774CE5BA91}"/>
            </a:ext>
          </a:extLst>
        </xdr:cNvPr>
        <xdr:cNvPicPr>
          <a:picLocks/>
        </xdr:cNvPicPr>
      </xdr:nvPicPr>
      <xdr:blipFill>
        <a:blip xmlns:r="http://schemas.openxmlformats.org/officeDocument/2006/relationships" r:link="rId23"/>
        <a:stretch>
          <a:fillRect/>
        </a:stretch>
      </xdr:blipFill>
      <xdr:spPr>
        <a:xfrm>
          <a:off x="3757082" y="46153922"/>
          <a:ext cx="762000" cy="762000"/>
        </a:xfrm>
        <a:prstGeom prst="rect">
          <a:avLst/>
        </a:prstGeom>
      </xdr:spPr>
    </xdr:pic>
    <xdr:clientData/>
  </xdr:twoCellAnchor>
  <xdr:twoCellAnchor editAs="oneCell">
    <xdr:from>
      <xdr:col>6</xdr:col>
      <xdr:colOff>63500</xdr:colOff>
      <xdr:row>94</xdr:row>
      <xdr:rowOff>42334</xdr:rowOff>
    </xdr:from>
    <xdr:to>
      <xdr:col>6</xdr:col>
      <xdr:colOff>825500</xdr:colOff>
      <xdr:row>96</xdr:row>
      <xdr:rowOff>169334</xdr:rowOff>
    </xdr:to>
    <xdr:pic>
      <xdr:nvPicPr>
        <xdr:cNvPr id="26" name="Picture 25" descr="A row of piercings with different colored gems&#10;&#10;Description automatically generated">
          <a:extLst>
            <a:ext uri="{FF2B5EF4-FFF2-40B4-BE49-F238E27FC236}">
              <a16:creationId xmlns:a16="http://schemas.microsoft.com/office/drawing/2014/main" id="{E4770162-3FA9-453E-A5BA-58F7D51F33C4}"/>
            </a:ext>
          </a:extLst>
        </xdr:cNvPr>
        <xdr:cNvPicPr>
          <a:picLocks/>
        </xdr:cNvPicPr>
      </xdr:nvPicPr>
      <xdr:blipFill>
        <a:blip xmlns:r="http://schemas.openxmlformats.org/officeDocument/2006/relationships" r:link="rId24"/>
        <a:stretch>
          <a:fillRect/>
        </a:stretch>
      </xdr:blipFill>
      <xdr:spPr>
        <a:xfrm>
          <a:off x="3640667" y="25717501"/>
          <a:ext cx="762000" cy="762000"/>
        </a:xfrm>
        <a:prstGeom prst="rect">
          <a:avLst/>
        </a:prstGeom>
      </xdr:spPr>
    </xdr:pic>
    <xdr:clientData/>
  </xdr:twoCellAnchor>
  <xdr:twoCellAnchor editAs="oneCell">
    <xdr:from>
      <xdr:col>6</xdr:col>
      <xdr:colOff>31750</xdr:colOff>
      <xdr:row>146</xdr:row>
      <xdr:rowOff>116416</xdr:rowOff>
    </xdr:from>
    <xdr:to>
      <xdr:col>6</xdr:col>
      <xdr:colOff>793750</xdr:colOff>
      <xdr:row>148</xdr:row>
      <xdr:rowOff>253999</xdr:rowOff>
    </xdr:to>
    <xdr:pic>
      <xdr:nvPicPr>
        <xdr:cNvPr id="27" name="Picture 26" descr="A close-up of multiple colored gems&#10;&#10;Description automatically generated">
          <a:extLst>
            <a:ext uri="{FF2B5EF4-FFF2-40B4-BE49-F238E27FC236}">
              <a16:creationId xmlns:a16="http://schemas.microsoft.com/office/drawing/2014/main" id="{03AFE737-5857-4850-BDBC-854938BD6BDE}"/>
            </a:ext>
          </a:extLst>
        </xdr:cNvPr>
        <xdr:cNvPicPr>
          <a:picLocks/>
        </xdr:cNvPicPr>
      </xdr:nvPicPr>
      <xdr:blipFill>
        <a:blip xmlns:r="http://schemas.openxmlformats.org/officeDocument/2006/relationships" r:link="rId1"/>
        <a:stretch>
          <a:fillRect/>
        </a:stretch>
      </xdr:blipFill>
      <xdr:spPr>
        <a:xfrm>
          <a:off x="3608917" y="47328666"/>
          <a:ext cx="762000" cy="762000"/>
        </a:xfrm>
        <a:prstGeom prst="rect">
          <a:avLst/>
        </a:prstGeom>
      </xdr:spPr>
    </xdr:pic>
    <xdr:clientData/>
  </xdr:twoCellAnchor>
  <xdr:twoCellAnchor editAs="oneCell">
    <xdr:from>
      <xdr:col>6</xdr:col>
      <xdr:colOff>42332</xdr:colOff>
      <xdr:row>162</xdr:row>
      <xdr:rowOff>63500</xdr:rowOff>
    </xdr:from>
    <xdr:to>
      <xdr:col>6</xdr:col>
      <xdr:colOff>804332</xdr:colOff>
      <xdr:row>163</xdr:row>
      <xdr:rowOff>359834</xdr:rowOff>
    </xdr:to>
    <xdr:pic>
      <xdr:nvPicPr>
        <xdr:cNvPr id="10" name="Picture 9" descr="A row of colorful gemstones on a silver body piercing&#10;&#10;Description automatically generated with medium confidence">
          <a:extLst>
            <a:ext uri="{FF2B5EF4-FFF2-40B4-BE49-F238E27FC236}">
              <a16:creationId xmlns:a16="http://schemas.microsoft.com/office/drawing/2014/main" id="{D0D56F7D-CE48-4154-A01E-7A415DD2495E}"/>
            </a:ext>
          </a:extLst>
        </xdr:cNvPr>
        <xdr:cNvPicPr>
          <a:picLocks/>
        </xdr:cNvPicPr>
      </xdr:nvPicPr>
      <xdr:blipFill>
        <a:blip xmlns:r="http://schemas.openxmlformats.org/officeDocument/2006/relationships" r:link="rId25"/>
        <a:stretch>
          <a:fillRect/>
        </a:stretch>
      </xdr:blipFill>
      <xdr:spPr>
        <a:xfrm>
          <a:off x="3619499" y="51773667"/>
          <a:ext cx="762000" cy="762000"/>
        </a:xfrm>
        <a:prstGeom prst="rect">
          <a:avLst/>
        </a:prstGeom>
      </xdr:spPr>
    </xdr:pic>
    <xdr:clientData/>
  </xdr:twoCellAnchor>
  <xdr:twoCellAnchor editAs="oneCell">
    <xdr:from>
      <xdr:col>6</xdr:col>
      <xdr:colOff>52916</xdr:colOff>
      <xdr:row>172</xdr:row>
      <xdr:rowOff>63501</xdr:rowOff>
    </xdr:from>
    <xdr:to>
      <xdr:col>6</xdr:col>
      <xdr:colOff>814916</xdr:colOff>
      <xdr:row>173</xdr:row>
      <xdr:rowOff>370417</xdr:rowOff>
    </xdr:to>
    <xdr:pic>
      <xdr:nvPicPr>
        <xdr:cNvPr id="28" name="Picture 27" descr="A row of piercings with different colored stones&#10;&#10;Description automatically generated">
          <a:extLst>
            <a:ext uri="{FF2B5EF4-FFF2-40B4-BE49-F238E27FC236}">
              <a16:creationId xmlns:a16="http://schemas.microsoft.com/office/drawing/2014/main" id="{44AD7F53-EAD8-4757-9956-10C5D84922F3}"/>
            </a:ext>
          </a:extLst>
        </xdr:cNvPr>
        <xdr:cNvPicPr>
          <a:picLocks/>
        </xdr:cNvPicPr>
      </xdr:nvPicPr>
      <xdr:blipFill>
        <a:blip xmlns:r="http://schemas.openxmlformats.org/officeDocument/2006/relationships" r:link="rId26"/>
        <a:stretch>
          <a:fillRect/>
        </a:stretch>
      </xdr:blipFill>
      <xdr:spPr>
        <a:xfrm>
          <a:off x="3630083" y="56335084"/>
          <a:ext cx="762000" cy="762000"/>
        </a:xfrm>
        <a:prstGeom prst="rect">
          <a:avLst/>
        </a:prstGeom>
      </xdr:spPr>
    </xdr:pic>
    <xdr:clientData/>
  </xdr:twoCellAnchor>
  <xdr:twoCellAnchor editAs="oneCell">
    <xdr:from>
      <xdr:col>6</xdr:col>
      <xdr:colOff>63500</xdr:colOff>
      <xdr:row>36</xdr:row>
      <xdr:rowOff>52916</xdr:rowOff>
    </xdr:from>
    <xdr:to>
      <xdr:col>6</xdr:col>
      <xdr:colOff>825500</xdr:colOff>
      <xdr:row>38</xdr:row>
      <xdr:rowOff>201083</xdr:rowOff>
    </xdr:to>
    <xdr:pic>
      <xdr:nvPicPr>
        <xdr:cNvPr id="30" name="Picture 29" descr="A close-up of multiple colored gems&#10;&#10;Description automatically generated">
          <a:extLst>
            <a:ext uri="{FF2B5EF4-FFF2-40B4-BE49-F238E27FC236}">
              <a16:creationId xmlns:a16="http://schemas.microsoft.com/office/drawing/2014/main" id="{A53B3DB1-86F3-433C-841F-042B17F17BE4}"/>
            </a:ext>
          </a:extLst>
        </xdr:cNvPr>
        <xdr:cNvPicPr>
          <a:picLocks/>
        </xdr:cNvPicPr>
      </xdr:nvPicPr>
      <xdr:blipFill>
        <a:blip xmlns:r="http://schemas.openxmlformats.org/officeDocument/2006/relationships" r:link="rId1"/>
        <a:stretch>
          <a:fillRect/>
        </a:stretch>
      </xdr:blipFill>
      <xdr:spPr>
        <a:xfrm>
          <a:off x="3640667" y="8233833"/>
          <a:ext cx="762000" cy="762000"/>
        </a:xfrm>
        <a:prstGeom prst="rect">
          <a:avLst/>
        </a:prstGeom>
      </xdr:spPr>
    </xdr:pic>
    <xdr:clientData/>
  </xdr:twoCellAnchor>
  <xdr:twoCellAnchor editAs="oneCell">
    <xdr:from>
      <xdr:col>6</xdr:col>
      <xdr:colOff>42332</xdr:colOff>
      <xdr:row>178</xdr:row>
      <xdr:rowOff>52923</xdr:rowOff>
    </xdr:from>
    <xdr:to>
      <xdr:col>6</xdr:col>
      <xdr:colOff>835151</xdr:colOff>
      <xdr:row>180</xdr:row>
      <xdr:rowOff>222250</xdr:rowOff>
    </xdr:to>
    <xdr:pic>
      <xdr:nvPicPr>
        <xdr:cNvPr id="31" name="Picture 30" descr="A heart shaped piercing with many different colored gems&#10;&#10;Description automatically generated">
          <a:extLst>
            <a:ext uri="{FF2B5EF4-FFF2-40B4-BE49-F238E27FC236}">
              <a16:creationId xmlns:a16="http://schemas.microsoft.com/office/drawing/2014/main" id="{9297C1D5-F107-C6F5-AB4B-536C6038C33A}"/>
            </a:ext>
          </a:extLst>
        </xdr:cNvPr>
        <xdr:cNvPicPr>
          <a:picLocks noChangeAspect="1"/>
        </xdr:cNvPicPr>
      </xdr:nvPicPr>
      <xdr:blipFill>
        <a:blip xmlns:r="http://schemas.openxmlformats.org/officeDocument/2006/relationships" r:embed="rId27"/>
        <a:stretch>
          <a:fillRect/>
        </a:stretch>
      </xdr:blipFill>
      <xdr:spPr>
        <a:xfrm>
          <a:off x="3619499" y="59055006"/>
          <a:ext cx="792819" cy="783161"/>
        </a:xfrm>
        <a:prstGeom prst="rect">
          <a:avLst/>
        </a:prstGeom>
      </xdr:spPr>
    </xdr:pic>
    <xdr:clientData/>
  </xdr:twoCellAnchor>
  <xdr:twoCellAnchor editAs="oneCell">
    <xdr:from>
      <xdr:col>6</xdr:col>
      <xdr:colOff>52916</xdr:colOff>
      <xdr:row>187</xdr:row>
      <xdr:rowOff>63501</xdr:rowOff>
    </xdr:from>
    <xdr:to>
      <xdr:col>6</xdr:col>
      <xdr:colOff>814916</xdr:colOff>
      <xdr:row>189</xdr:row>
      <xdr:rowOff>211667</xdr:rowOff>
    </xdr:to>
    <xdr:pic>
      <xdr:nvPicPr>
        <xdr:cNvPr id="29" name="Picture 28">
          <a:extLst>
            <a:ext uri="{FF2B5EF4-FFF2-40B4-BE49-F238E27FC236}">
              <a16:creationId xmlns:a16="http://schemas.microsoft.com/office/drawing/2014/main" id="{7D5B7737-5377-481B-B661-C20569CC42D4}"/>
            </a:ext>
          </a:extLst>
        </xdr:cNvPr>
        <xdr:cNvPicPr>
          <a:picLocks/>
        </xdr:cNvPicPr>
      </xdr:nvPicPr>
      <xdr:blipFill>
        <a:blip xmlns:r="http://schemas.openxmlformats.org/officeDocument/2006/relationships" r:link="rId28"/>
        <a:stretch>
          <a:fillRect/>
        </a:stretch>
      </xdr:blipFill>
      <xdr:spPr>
        <a:xfrm>
          <a:off x="3630083" y="62304084"/>
          <a:ext cx="762000" cy="762000"/>
        </a:xfrm>
        <a:prstGeom prst="rect">
          <a:avLst/>
        </a:prstGeom>
      </xdr:spPr>
    </xdr:pic>
    <xdr:clientData/>
  </xdr:twoCellAnchor>
  <xdr:twoCellAnchor editAs="oneCell">
    <xdr:from>
      <xdr:col>6</xdr:col>
      <xdr:colOff>63500</xdr:colOff>
      <xdr:row>191</xdr:row>
      <xdr:rowOff>52916</xdr:rowOff>
    </xdr:from>
    <xdr:to>
      <xdr:col>6</xdr:col>
      <xdr:colOff>825500</xdr:colOff>
      <xdr:row>192</xdr:row>
      <xdr:rowOff>359833</xdr:rowOff>
    </xdr:to>
    <xdr:pic>
      <xdr:nvPicPr>
        <xdr:cNvPr id="32" name="Picture 31">
          <a:extLst>
            <a:ext uri="{FF2B5EF4-FFF2-40B4-BE49-F238E27FC236}">
              <a16:creationId xmlns:a16="http://schemas.microsoft.com/office/drawing/2014/main" id="{F4495730-BC8F-40CF-92FC-6355B07552B9}"/>
            </a:ext>
          </a:extLst>
        </xdr:cNvPr>
        <xdr:cNvPicPr>
          <a:picLocks/>
        </xdr:cNvPicPr>
      </xdr:nvPicPr>
      <xdr:blipFill>
        <a:blip xmlns:r="http://schemas.openxmlformats.org/officeDocument/2006/relationships" r:link="rId29"/>
        <a:stretch>
          <a:fillRect/>
        </a:stretch>
      </xdr:blipFill>
      <xdr:spPr>
        <a:xfrm>
          <a:off x="3640667" y="63521166"/>
          <a:ext cx="762000" cy="762000"/>
        </a:xfrm>
        <a:prstGeom prst="rect">
          <a:avLst/>
        </a:prstGeom>
      </xdr:spPr>
    </xdr:pic>
    <xdr:clientData/>
  </xdr:twoCellAnchor>
  <xdr:twoCellAnchor editAs="oneCell">
    <xdr:from>
      <xdr:col>6</xdr:col>
      <xdr:colOff>52916</xdr:colOff>
      <xdr:row>194</xdr:row>
      <xdr:rowOff>52917</xdr:rowOff>
    </xdr:from>
    <xdr:to>
      <xdr:col>6</xdr:col>
      <xdr:colOff>814916</xdr:colOff>
      <xdr:row>196</xdr:row>
      <xdr:rowOff>201084</xdr:rowOff>
    </xdr:to>
    <xdr:pic>
      <xdr:nvPicPr>
        <xdr:cNvPr id="33" name="Picture 32">
          <a:extLst>
            <a:ext uri="{FF2B5EF4-FFF2-40B4-BE49-F238E27FC236}">
              <a16:creationId xmlns:a16="http://schemas.microsoft.com/office/drawing/2014/main" id="{A1E6276C-123D-44AB-8173-1FDC27D8E39F}"/>
            </a:ext>
          </a:extLst>
        </xdr:cNvPr>
        <xdr:cNvPicPr>
          <a:picLocks/>
        </xdr:cNvPicPr>
      </xdr:nvPicPr>
      <xdr:blipFill>
        <a:blip xmlns:r="http://schemas.openxmlformats.org/officeDocument/2006/relationships" r:link="rId21"/>
        <a:stretch>
          <a:fillRect/>
        </a:stretch>
      </xdr:blipFill>
      <xdr:spPr>
        <a:xfrm>
          <a:off x="3630083" y="64886417"/>
          <a:ext cx="762000" cy="762000"/>
        </a:xfrm>
        <a:prstGeom prst="rect">
          <a:avLst/>
        </a:prstGeom>
      </xdr:spPr>
    </xdr:pic>
    <xdr:clientData/>
  </xdr:twoCellAnchor>
  <xdr:twoCellAnchor editAs="oneCell">
    <xdr:from>
      <xdr:col>6</xdr:col>
      <xdr:colOff>52917</xdr:colOff>
      <xdr:row>201</xdr:row>
      <xdr:rowOff>52916</xdr:rowOff>
    </xdr:from>
    <xdr:to>
      <xdr:col>6</xdr:col>
      <xdr:colOff>814917</xdr:colOff>
      <xdr:row>203</xdr:row>
      <xdr:rowOff>201083</xdr:rowOff>
    </xdr:to>
    <xdr:pic>
      <xdr:nvPicPr>
        <xdr:cNvPr id="34" name="Picture 33">
          <a:extLst>
            <a:ext uri="{FF2B5EF4-FFF2-40B4-BE49-F238E27FC236}">
              <a16:creationId xmlns:a16="http://schemas.microsoft.com/office/drawing/2014/main" id="{80B1D406-C9ED-4A4B-B16B-00D19898D9D8}"/>
            </a:ext>
          </a:extLst>
        </xdr:cNvPr>
        <xdr:cNvPicPr>
          <a:picLocks/>
        </xdr:cNvPicPr>
      </xdr:nvPicPr>
      <xdr:blipFill>
        <a:blip xmlns:r="http://schemas.openxmlformats.org/officeDocument/2006/relationships" r:link="rId30"/>
        <a:stretch>
          <a:fillRect/>
        </a:stretch>
      </xdr:blipFill>
      <xdr:spPr>
        <a:xfrm>
          <a:off x="3630084" y="67034833"/>
          <a:ext cx="762000" cy="762000"/>
        </a:xfrm>
        <a:prstGeom prst="rect">
          <a:avLst/>
        </a:prstGeom>
      </xdr:spPr>
    </xdr:pic>
    <xdr:clientData/>
  </xdr:twoCellAnchor>
  <xdr:twoCellAnchor editAs="oneCell">
    <xdr:from>
      <xdr:col>6</xdr:col>
      <xdr:colOff>63500</xdr:colOff>
      <xdr:row>206</xdr:row>
      <xdr:rowOff>63500</xdr:rowOff>
    </xdr:from>
    <xdr:to>
      <xdr:col>6</xdr:col>
      <xdr:colOff>825500</xdr:colOff>
      <xdr:row>208</xdr:row>
      <xdr:rowOff>211667</xdr:rowOff>
    </xdr:to>
    <xdr:pic>
      <xdr:nvPicPr>
        <xdr:cNvPr id="35" name="Picture 34">
          <a:extLst>
            <a:ext uri="{FF2B5EF4-FFF2-40B4-BE49-F238E27FC236}">
              <a16:creationId xmlns:a16="http://schemas.microsoft.com/office/drawing/2014/main" id="{6702C1FA-924F-4266-915E-A451DA8B8BD1}"/>
            </a:ext>
          </a:extLst>
        </xdr:cNvPr>
        <xdr:cNvPicPr>
          <a:picLocks/>
        </xdr:cNvPicPr>
      </xdr:nvPicPr>
      <xdr:blipFill>
        <a:blip xmlns:r="http://schemas.openxmlformats.org/officeDocument/2006/relationships" r:link="rId31"/>
        <a:stretch>
          <a:fillRect/>
        </a:stretch>
      </xdr:blipFill>
      <xdr:spPr>
        <a:xfrm>
          <a:off x="3640667" y="68580000"/>
          <a:ext cx="762000" cy="762000"/>
        </a:xfrm>
        <a:prstGeom prst="rect">
          <a:avLst/>
        </a:prstGeom>
      </xdr:spPr>
    </xdr:pic>
    <xdr:clientData/>
  </xdr:twoCellAnchor>
  <xdr:twoCellAnchor editAs="oneCell">
    <xdr:from>
      <xdr:col>6</xdr:col>
      <xdr:colOff>52916</xdr:colOff>
      <xdr:row>214</xdr:row>
      <xdr:rowOff>105834</xdr:rowOff>
    </xdr:from>
    <xdr:to>
      <xdr:col>6</xdr:col>
      <xdr:colOff>814916</xdr:colOff>
      <xdr:row>215</xdr:row>
      <xdr:rowOff>412750</xdr:rowOff>
    </xdr:to>
    <xdr:pic>
      <xdr:nvPicPr>
        <xdr:cNvPr id="36" name="Picture 35">
          <a:extLst>
            <a:ext uri="{FF2B5EF4-FFF2-40B4-BE49-F238E27FC236}">
              <a16:creationId xmlns:a16="http://schemas.microsoft.com/office/drawing/2014/main" id="{0C43F9D0-962C-459B-AE89-E435408E918C}"/>
            </a:ext>
          </a:extLst>
        </xdr:cNvPr>
        <xdr:cNvPicPr>
          <a:picLocks/>
        </xdr:cNvPicPr>
      </xdr:nvPicPr>
      <xdr:blipFill>
        <a:blip xmlns:r="http://schemas.openxmlformats.org/officeDocument/2006/relationships" r:link="rId32"/>
        <a:stretch>
          <a:fillRect/>
        </a:stretch>
      </xdr:blipFill>
      <xdr:spPr>
        <a:xfrm>
          <a:off x="3630083" y="71077667"/>
          <a:ext cx="762000" cy="762000"/>
        </a:xfrm>
        <a:prstGeom prst="rect">
          <a:avLst/>
        </a:prstGeom>
      </xdr:spPr>
    </xdr:pic>
    <xdr:clientData/>
  </xdr:twoCellAnchor>
  <xdr:twoCellAnchor editAs="oneCell">
    <xdr:from>
      <xdr:col>6</xdr:col>
      <xdr:colOff>63501</xdr:colOff>
      <xdr:row>223</xdr:row>
      <xdr:rowOff>52916</xdr:rowOff>
    </xdr:from>
    <xdr:to>
      <xdr:col>6</xdr:col>
      <xdr:colOff>825501</xdr:colOff>
      <xdr:row>224</xdr:row>
      <xdr:rowOff>359832</xdr:rowOff>
    </xdr:to>
    <xdr:pic>
      <xdr:nvPicPr>
        <xdr:cNvPr id="37" name="Picture 36">
          <a:extLst>
            <a:ext uri="{FF2B5EF4-FFF2-40B4-BE49-F238E27FC236}">
              <a16:creationId xmlns:a16="http://schemas.microsoft.com/office/drawing/2014/main" id="{8766F29F-DD2D-4829-A2B2-B6129AF115AA}"/>
            </a:ext>
          </a:extLst>
        </xdr:cNvPr>
        <xdr:cNvPicPr>
          <a:picLocks/>
        </xdr:cNvPicPr>
      </xdr:nvPicPr>
      <xdr:blipFill>
        <a:blip xmlns:r="http://schemas.openxmlformats.org/officeDocument/2006/relationships" r:link="rId33"/>
        <a:stretch>
          <a:fillRect/>
        </a:stretch>
      </xdr:blipFill>
      <xdr:spPr>
        <a:xfrm>
          <a:off x="3640668" y="75120499"/>
          <a:ext cx="762000" cy="76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24</xdr:row>
      <xdr:rowOff>126355</xdr:rowOff>
    </xdr:to>
    <xdr:pic>
      <xdr:nvPicPr>
        <xdr:cNvPr id="3" name="Picture 2" descr="A close-up of a business card&#10;&#10;Description automatically generated">
          <a:extLst>
            <a:ext uri="{FF2B5EF4-FFF2-40B4-BE49-F238E27FC236}">
              <a16:creationId xmlns:a16="http://schemas.microsoft.com/office/drawing/2014/main" id="{4BFFDD58-8D0D-7A37-1036-53F7A0DCED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46983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47"/>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5" t="s">
        <v>134</v>
      </c>
      <c r="C2" s="120"/>
      <c r="D2" s="120"/>
      <c r="E2" s="120"/>
      <c r="F2" s="120"/>
      <c r="G2" s="120"/>
      <c r="H2" s="120"/>
      <c r="I2" s="120"/>
      <c r="J2" s="126" t="s">
        <v>140</v>
      </c>
      <c r="K2" s="115"/>
    </row>
    <row r="3" spans="1:11">
      <c r="A3" s="114"/>
      <c r="B3" s="122" t="s">
        <v>135</v>
      </c>
      <c r="C3" s="120"/>
      <c r="D3" s="120"/>
      <c r="E3" s="120"/>
      <c r="F3" s="120"/>
      <c r="G3" s="120"/>
      <c r="H3" s="120"/>
      <c r="I3" s="120"/>
      <c r="J3" s="120"/>
      <c r="K3" s="115"/>
    </row>
    <row r="4" spans="1:11">
      <c r="A4" s="114"/>
      <c r="B4" s="122" t="s">
        <v>136</v>
      </c>
      <c r="C4" s="120"/>
      <c r="D4" s="120"/>
      <c r="E4" s="120"/>
      <c r="F4" s="120"/>
      <c r="G4" s="120"/>
      <c r="H4" s="120"/>
      <c r="I4" s="120"/>
      <c r="J4" s="120"/>
      <c r="K4" s="115"/>
    </row>
    <row r="5" spans="1:11">
      <c r="A5" s="114"/>
      <c r="B5" s="122" t="s">
        <v>137</v>
      </c>
      <c r="C5" s="120"/>
      <c r="D5" s="120"/>
      <c r="E5" s="120"/>
      <c r="F5" s="120"/>
      <c r="G5" s="120"/>
      <c r="H5" s="120"/>
      <c r="I5" s="120"/>
      <c r="J5" s="120"/>
      <c r="K5" s="115"/>
    </row>
    <row r="6" spans="1:11">
      <c r="A6" s="114"/>
      <c r="B6" s="122" t="s">
        <v>138</v>
      </c>
      <c r="C6" s="120"/>
      <c r="D6" s="120"/>
      <c r="E6" s="120"/>
      <c r="F6" s="120"/>
      <c r="G6" s="120"/>
      <c r="H6" s="120"/>
      <c r="I6" s="120"/>
      <c r="J6" s="120"/>
      <c r="K6" s="115"/>
    </row>
    <row r="7" spans="1:11">
      <c r="A7" s="114"/>
      <c r="B7" s="122"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61">
        <v>52929</v>
      </c>
      <c r="K10" s="115"/>
    </row>
    <row r="11" spans="1:11">
      <c r="A11" s="114"/>
      <c r="B11" s="114" t="s">
        <v>710</v>
      </c>
      <c r="C11" s="120"/>
      <c r="D11" s="120"/>
      <c r="E11" s="120"/>
      <c r="F11" s="115"/>
      <c r="G11" s="116"/>
      <c r="H11" s="116" t="s">
        <v>710</v>
      </c>
      <c r="I11" s="120"/>
      <c r="J11" s="162"/>
      <c r="K11" s="115"/>
    </row>
    <row r="12" spans="1:11">
      <c r="A12" s="114"/>
      <c r="B12" s="114" t="s">
        <v>711</v>
      </c>
      <c r="C12" s="120"/>
      <c r="D12" s="120"/>
      <c r="E12" s="120"/>
      <c r="F12" s="115"/>
      <c r="G12" s="116"/>
      <c r="H12" s="116" t="s">
        <v>711</v>
      </c>
      <c r="I12" s="120"/>
      <c r="J12" s="120"/>
      <c r="K12" s="115"/>
    </row>
    <row r="13" spans="1:11">
      <c r="A13" s="114"/>
      <c r="B13" s="114" t="s">
        <v>712</v>
      </c>
      <c r="C13" s="120"/>
      <c r="D13" s="120"/>
      <c r="E13" s="120"/>
      <c r="F13" s="115"/>
      <c r="G13" s="116"/>
      <c r="H13" s="116" t="s">
        <v>712</v>
      </c>
      <c r="I13" s="120"/>
      <c r="J13" s="99" t="s">
        <v>11</v>
      </c>
      <c r="K13" s="115"/>
    </row>
    <row r="14" spans="1:11" ht="15" customHeight="1">
      <c r="A14" s="114"/>
      <c r="B14" s="114" t="s">
        <v>713</v>
      </c>
      <c r="C14" s="120"/>
      <c r="D14" s="120"/>
      <c r="E14" s="120"/>
      <c r="F14" s="115"/>
      <c r="G14" s="116"/>
      <c r="H14" s="116" t="s">
        <v>713</v>
      </c>
      <c r="I14" s="120"/>
      <c r="J14" s="163">
        <v>45310</v>
      </c>
      <c r="K14" s="115"/>
    </row>
    <row r="15" spans="1:11" ht="15" customHeight="1">
      <c r="A15" s="114"/>
      <c r="B15" s="6" t="s">
        <v>6</v>
      </c>
      <c r="C15" s="7"/>
      <c r="D15" s="7"/>
      <c r="E15" s="7"/>
      <c r="F15" s="8"/>
      <c r="G15" s="116"/>
      <c r="H15" s="9" t="s">
        <v>6</v>
      </c>
      <c r="I15" s="120"/>
      <c r="J15" s="164"/>
      <c r="K15" s="115"/>
    </row>
    <row r="16" spans="1:11" ht="15" customHeight="1">
      <c r="A16" s="114"/>
      <c r="B16" s="120"/>
      <c r="C16" s="120"/>
      <c r="D16" s="120"/>
      <c r="E16" s="120"/>
      <c r="F16" s="120"/>
      <c r="G16" s="120"/>
      <c r="H16" s="120"/>
      <c r="I16" s="124" t="s">
        <v>142</v>
      </c>
      <c r="J16" s="130">
        <v>41430</v>
      </c>
      <c r="K16" s="115"/>
    </row>
    <row r="17" spans="1:11">
      <c r="A17" s="114"/>
      <c r="B17" s="120" t="s">
        <v>714</v>
      </c>
      <c r="C17" s="120"/>
      <c r="D17" s="120"/>
      <c r="E17" s="120"/>
      <c r="F17" s="120"/>
      <c r="G17" s="120"/>
      <c r="H17" s="120"/>
      <c r="I17" s="124" t="s">
        <v>143</v>
      </c>
      <c r="J17" s="130" t="s">
        <v>774</v>
      </c>
      <c r="K17" s="115"/>
    </row>
    <row r="18" spans="1:11" ht="18">
      <c r="A18" s="114"/>
      <c r="B18" s="120" t="s">
        <v>715</v>
      </c>
      <c r="C18" s="120"/>
      <c r="D18" s="120"/>
      <c r="E18" s="120"/>
      <c r="F18" s="120"/>
      <c r="G18" s="120"/>
      <c r="H18" s="120"/>
      <c r="I18" s="123" t="s">
        <v>258</v>
      </c>
      <c r="J18" s="104" t="s">
        <v>276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65" t="s">
        <v>201</v>
      </c>
      <c r="G20" s="166"/>
      <c r="H20" s="100" t="s">
        <v>169</v>
      </c>
      <c r="I20" s="100" t="s">
        <v>202</v>
      </c>
      <c r="J20" s="100" t="s">
        <v>21</v>
      </c>
      <c r="K20" s="115"/>
    </row>
    <row r="21" spans="1:11">
      <c r="A21" s="114"/>
      <c r="B21" s="105"/>
      <c r="C21" s="105"/>
      <c r="D21" s="106"/>
      <c r="E21" s="106"/>
      <c r="F21" s="167"/>
      <c r="G21" s="168"/>
      <c r="H21" s="105" t="s">
        <v>141</v>
      </c>
      <c r="I21" s="105"/>
      <c r="J21" s="105"/>
      <c r="K21" s="115"/>
    </row>
    <row r="22" spans="1:11" ht="24">
      <c r="A22" s="114"/>
      <c r="B22" s="107">
        <v>10</v>
      </c>
      <c r="C22" s="10" t="s">
        <v>662</v>
      </c>
      <c r="D22" s="118" t="s">
        <v>662</v>
      </c>
      <c r="E22" s="118" t="s">
        <v>25</v>
      </c>
      <c r="F22" s="159" t="s">
        <v>107</v>
      </c>
      <c r="G22" s="160"/>
      <c r="H22" s="11" t="s">
        <v>716</v>
      </c>
      <c r="I22" s="14">
        <v>30.61</v>
      </c>
      <c r="J22" s="109">
        <f t="shared" ref="J22:J53" si="0">I22*B22</f>
        <v>306.10000000000002</v>
      </c>
      <c r="K22" s="115"/>
    </row>
    <row r="23" spans="1:11" ht="24">
      <c r="A23" s="114"/>
      <c r="B23" s="107">
        <v>10</v>
      </c>
      <c r="C23" s="10" t="s">
        <v>662</v>
      </c>
      <c r="D23" s="118" t="s">
        <v>662</v>
      </c>
      <c r="E23" s="118" t="s">
        <v>25</v>
      </c>
      <c r="F23" s="159" t="s">
        <v>210</v>
      </c>
      <c r="G23" s="160"/>
      <c r="H23" s="11" t="s">
        <v>716</v>
      </c>
      <c r="I23" s="14">
        <v>30.61</v>
      </c>
      <c r="J23" s="109">
        <f t="shared" si="0"/>
        <v>306.10000000000002</v>
      </c>
      <c r="K23" s="115"/>
    </row>
    <row r="24" spans="1:11" ht="24">
      <c r="A24" s="114"/>
      <c r="B24" s="107">
        <v>3</v>
      </c>
      <c r="C24" s="10" t="s">
        <v>662</v>
      </c>
      <c r="D24" s="118" t="s">
        <v>662</v>
      </c>
      <c r="E24" s="118" t="s">
        <v>25</v>
      </c>
      <c r="F24" s="159" t="s">
        <v>212</v>
      </c>
      <c r="G24" s="160"/>
      <c r="H24" s="11" t="s">
        <v>716</v>
      </c>
      <c r="I24" s="14">
        <v>30.61</v>
      </c>
      <c r="J24" s="109">
        <f t="shared" si="0"/>
        <v>91.83</v>
      </c>
      <c r="K24" s="115"/>
    </row>
    <row r="25" spans="1:11" ht="24">
      <c r="A25" s="114"/>
      <c r="B25" s="107">
        <v>3</v>
      </c>
      <c r="C25" s="10" t="s">
        <v>662</v>
      </c>
      <c r="D25" s="118" t="s">
        <v>662</v>
      </c>
      <c r="E25" s="118" t="s">
        <v>25</v>
      </c>
      <c r="F25" s="159" t="s">
        <v>213</v>
      </c>
      <c r="G25" s="160"/>
      <c r="H25" s="11" t="s">
        <v>716</v>
      </c>
      <c r="I25" s="14">
        <v>30.61</v>
      </c>
      <c r="J25" s="109">
        <f t="shared" si="0"/>
        <v>91.83</v>
      </c>
      <c r="K25" s="115"/>
    </row>
    <row r="26" spans="1:11" ht="24">
      <c r="A26" s="114"/>
      <c r="B26" s="107">
        <v>3</v>
      </c>
      <c r="C26" s="10" t="s">
        <v>662</v>
      </c>
      <c r="D26" s="118" t="s">
        <v>662</v>
      </c>
      <c r="E26" s="118" t="s">
        <v>25</v>
      </c>
      <c r="F26" s="159" t="s">
        <v>263</v>
      </c>
      <c r="G26" s="160"/>
      <c r="H26" s="11" t="s">
        <v>716</v>
      </c>
      <c r="I26" s="14">
        <v>30.61</v>
      </c>
      <c r="J26" s="109">
        <f t="shared" si="0"/>
        <v>91.83</v>
      </c>
      <c r="K26" s="115"/>
    </row>
    <row r="27" spans="1:11" ht="24">
      <c r="A27" s="114"/>
      <c r="B27" s="107">
        <v>2</v>
      </c>
      <c r="C27" s="10" t="s">
        <v>662</v>
      </c>
      <c r="D27" s="118" t="s">
        <v>662</v>
      </c>
      <c r="E27" s="118" t="s">
        <v>25</v>
      </c>
      <c r="F27" s="159" t="s">
        <v>214</v>
      </c>
      <c r="G27" s="160"/>
      <c r="H27" s="11" t="s">
        <v>716</v>
      </c>
      <c r="I27" s="14">
        <v>30.61</v>
      </c>
      <c r="J27" s="109">
        <f t="shared" si="0"/>
        <v>61.22</v>
      </c>
      <c r="K27" s="115"/>
    </row>
    <row r="28" spans="1:11" ht="24">
      <c r="A28" s="114"/>
      <c r="B28" s="107">
        <v>2</v>
      </c>
      <c r="C28" s="10" t="s">
        <v>662</v>
      </c>
      <c r="D28" s="118" t="s">
        <v>662</v>
      </c>
      <c r="E28" s="118" t="s">
        <v>25</v>
      </c>
      <c r="F28" s="159" t="s">
        <v>265</v>
      </c>
      <c r="G28" s="160"/>
      <c r="H28" s="11" t="s">
        <v>716</v>
      </c>
      <c r="I28" s="14">
        <v>30.61</v>
      </c>
      <c r="J28" s="109">
        <f t="shared" si="0"/>
        <v>61.22</v>
      </c>
      <c r="K28" s="115"/>
    </row>
    <row r="29" spans="1:11" ht="24">
      <c r="A29" s="114"/>
      <c r="B29" s="107">
        <v>2</v>
      </c>
      <c r="C29" s="10" t="s">
        <v>662</v>
      </c>
      <c r="D29" s="118" t="s">
        <v>662</v>
      </c>
      <c r="E29" s="118" t="s">
        <v>25</v>
      </c>
      <c r="F29" s="159" t="s">
        <v>266</v>
      </c>
      <c r="G29" s="160"/>
      <c r="H29" s="11" t="s">
        <v>716</v>
      </c>
      <c r="I29" s="14">
        <v>30.61</v>
      </c>
      <c r="J29" s="109">
        <f t="shared" si="0"/>
        <v>61.22</v>
      </c>
      <c r="K29" s="115"/>
    </row>
    <row r="30" spans="1:11" ht="24">
      <c r="A30" s="114"/>
      <c r="B30" s="107">
        <v>2</v>
      </c>
      <c r="C30" s="10" t="s">
        <v>662</v>
      </c>
      <c r="D30" s="118" t="s">
        <v>662</v>
      </c>
      <c r="E30" s="118" t="s">
        <v>25</v>
      </c>
      <c r="F30" s="159" t="s">
        <v>268</v>
      </c>
      <c r="G30" s="160"/>
      <c r="H30" s="11" t="s">
        <v>716</v>
      </c>
      <c r="I30" s="14">
        <v>30.61</v>
      </c>
      <c r="J30" s="109">
        <f t="shared" si="0"/>
        <v>61.22</v>
      </c>
      <c r="K30" s="115"/>
    </row>
    <row r="31" spans="1:11" ht="24">
      <c r="A31" s="114"/>
      <c r="B31" s="107">
        <v>2</v>
      </c>
      <c r="C31" s="10" t="s">
        <v>662</v>
      </c>
      <c r="D31" s="118" t="s">
        <v>662</v>
      </c>
      <c r="E31" s="118" t="s">
        <v>25</v>
      </c>
      <c r="F31" s="159" t="s">
        <v>269</v>
      </c>
      <c r="G31" s="160"/>
      <c r="H31" s="11" t="s">
        <v>716</v>
      </c>
      <c r="I31" s="14">
        <v>30.61</v>
      </c>
      <c r="J31" s="109">
        <f t="shared" si="0"/>
        <v>61.22</v>
      </c>
      <c r="K31" s="115"/>
    </row>
    <row r="32" spans="1:11" ht="24">
      <c r="A32" s="114"/>
      <c r="B32" s="107">
        <v>2</v>
      </c>
      <c r="C32" s="10" t="s">
        <v>662</v>
      </c>
      <c r="D32" s="118" t="s">
        <v>662</v>
      </c>
      <c r="E32" s="118" t="s">
        <v>25</v>
      </c>
      <c r="F32" s="159" t="s">
        <v>270</v>
      </c>
      <c r="G32" s="160"/>
      <c r="H32" s="11" t="s">
        <v>716</v>
      </c>
      <c r="I32" s="14">
        <v>30.61</v>
      </c>
      <c r="J32" s="109">
        <f t="shared" si="0"/>
        <v>61.22</v>
      </c>
      <c r="K32" s="115"/>
    </row>
    <row r="33" spans="1:11" ht="24">
      <c r="A33" s="114"/>
      <c r="B33" s="107">
        <v>2</v>
      </c>
      <c r="C33" s="10" t="s">
        <v>662</v>
      </c>
      <c r="D33" s="118" t="s">
        <v>662</v>
      </c>
      <c r="E33" s="118" t="s">
        <v>25</v>
      </c>
      <c r="F33" s="159" t="s">
        <v>311</v>
      </c>
      <c r="G33" s="160"/>
      <c r="H33" s="11" t="s">
        <v>716</v>
      </c>
      <c r="I33" s="14">
        <v>30.61</v>
      </c>
      <c r="J33" s="109">
        <f t="shared" si="0"/>
        <v>61.22</v>
      </c>
      <c r="K33" s="115"/>
    </row>
    <row r="34" spans="1:11" ht="24">
      <c r="A34" s="114"/>
      <c r="B34" s="107">
        <v>2</v>
      </c>
      <c r="C34" s="10" t="s">
        <v>662</v>
      </c>
      <c r="D34" s="118" t="s">
        <v>662</v>
      </c>
      <c r="E34" s="118" t="s">
        <v>25</v>
      </c>
      <c r="F34" s="159" t="s">
        <v>664</v>
      </c>
      <c r="G34" s="160"/>
      <c r="H34" s="11" t="s">
        <v>716</v>
      </c>
      <c r="I34" s="14">
        <v>30.61</v>
      </c>
      <c r="J34" s="109">
        <f t="shared" si="0"/>
        <v>61.22</v>
      </c>
      <c r="K34" s="115"/>
    </row>
    <row r="35" spans="1:11" ht="24">
      <c r="A35" s="114"/>
      <c r="B35" s="107">
        <v>3</v>
      </c>
      <c r="C35" s="10" t="s">
        <v>662</v>
      </c>
      <c r="D35" s="118" t="s">
        <v>662</v>
      </c>
      <c r="E35" s="118" t="s">
        <v>25</v>
      </c>
      <c r="F35" s="159" t="s">
        <v>302</v>
      </c>
      <c r="G35" s="160"/>
      <c r="H35" s="11" t="s">
        <v>716</v>
      </c>
      <c r="I35" s="14">
        <v>30.61</v>
      </c>
      <c r="J35" s="109">
        <f t="shared" si="0"/>
        <v>91.83</v>
      </c>
      <c r="K35" s="115"/>
    </row>
    <row r="36" spans="1:11" ht="24">
      <c r="A36" s="114"/>
      <c r="B36" s="107">
        <v>2</v>
      </c>
      <c r="C36" s="10" t="s">
        <v>662</v>
      </c>
      <c r="D36" s="118" t="s">
        <v>662</v>
      </c>
      <c r="E36" s="118" t="s">
        <v>25</v>
      </c>
      <c r="F36" s="159" t="s">
        <v>663</v>
      </c>
      <c r="G36" s="160"/>
      <c r="H36" s="11" t="s">
        <v>716</v>
      </c>
      <c r="I36" s="14">
        <v>30.61</v>
      </c>
      <c r="J36" s="109">
        <f t="shared" si="0"/>
        <v>61.22</v>
      </c>
      <c r="K36" s="115"/>
    </row>
    <row r="37" spans="1:11" ht="24">
      <c r="A37" s="114"/>
      <c r="B37" s="107">
        <v>15</v>
      </c>
      <c r="C37" s="10" t="s">
        <v>662</v>
      </c>
      <c r="D37" s="118" t="s">
        <v>662</v>
      </c>
      <c r="E37" s="118" t="s">
        <v>26</v>
      </c>
      <c r="F37" s="159" t="s">
        <v>107</v>
      </c>
      <c r="G37" s="160"/>
      <c r="H37" s="11" t="s">
        <v>716</v>
      </c>
      <c r="I37" s="14">
        <v>30.61</v>
      </c>
      <c r="J37" s="109">
        <f t="shared" si="0"/>
        <v>459.15</v>
      </c>
      <c r="K37" s="115"/>
    </row>
    <row r="38" spans="1:11" ht="24">
      <c r="A38" s="114"/>
      <c r="B38" s="107">
        <v>10</v>
      </c>
      <c r="C38" s="10" t="s">
        <v>662</v>
      </c>
      <c r="D38" s="118" t="s">
        <v>662</v>
      </c>
      <c r="E38" s="118" t="s">
        <v>26</v>
      </c>
      <c r="F38" s="159" t="s">
        <v>210</v>
      </c>
      <c r="G38" s="160"/>
      <c r="H38" s="11" t="s">
        <v>716</v>
      </c>
      <c r="I38" s="14">
        <v>30.61</v>
      </c>
      <c r="J38" s="109">
        <f t="shared" si="0"/>
        <v>306.10000000000002</v>
      </c>
      <c r="K38" s="115"/>
    </row>
    <row r="39" spans="1:11" ht="24">
      <c r="A39" s="114"/>
      <c r="B39" s="107">
        <v>6</v>
      </c>
      <c r="C39" s="10" t="s">
        <v>662</v>
      </c>
      <c r="D39" s="118" t="s">
        <v>662</v>
      </c>
      <c r="E39" s="118" t="s">
        <v>26</v>
      </c>
      <c r="F39" s="159" t="s">
        <v>212</v>
      </c>
      <c r="G39" s="160"/>
      <c r="H39" s="11" t="s">
        <v>716</v>
      </c>
      <c r="I39" s="14">
        <v>30.61</v>
      </c>
      <c r="J39" s="109">
        <f t="shared" si="0"/>
        <v>183.66</v>
      </c>
      <c r="K39" s="115"/>
    </row>
    <row r="40" spans="1:11" ht="24">
      <c r="A40" s="114"/>
      <c r="B40" s="107">
        <v>6</v>
      </c>
      <c r="C40" s="10" t="s">
        <v>662</v>
      </c>
      <c r="D40" s="118" t="s">
        <v>662</v>
      </c>
      <c r="E40" s="118" t="s">
        <v>26</v>
      </c>
      <c r="F40" s="159" t="s">
        <v>213</v>
      </c>
      <c r="G40" s="160"/>
      <c r="H40" s="11" t="s">
        <v>716</v>
      </c>
      <c r="I40" s="14">
        <v>30.61</v>
      </c>
      <c r="J40" s="109">
        <f t="shared" si="0"/>
        <v>183.66</v>
      </c>
      <c r="K40" s="115"/>
    </row>
    <row r="41" spans="1:11" ht="24">
      <c r="A41" s="114"/>
      <c r="B41" s="107">
        <v>6</v>
      </c>
      <c r="C41" s="10" t="s">
        <v>662</v>
      </c>
      <c r="D41" s="118" t="s">
        <v>662</v>
      </c>
      <c r="E41" s="118" t="s">
        <v>26</v>
      </c>
      <c r="F41" s="159" t="s">
        <v>263</v>
      </c>
      <c r="G41" s="160"/>
      <c r="H41" s="11" t="s">
        <v>716</v>
      </c>
      <c r="I41" s="14">
        <v>30.61</v>
      </c>
      <c r="J41" s="109">
        <f t="shared" si="0"/>
        <v>183.66</v>
      </c>
      <c r="K41" s="115"/>
    </row>
    <row r="42" spans="1:11" ht="24">
      <c r="A42" s="114"/>
      <c r="B42" s="107">
        <v>10</v>
      </c>
      <c r="C42" s="10" t="s">
        <v>662</v>
      </c>
      <c r="D42" s="118" t="s">
        <v>662</v>
      </c>
      <c r="E42" s="118" t="s">
        <v>26</v>
      </c>
      <c r="F42" s="159" t="s">
        <v>214</v>
      </c>
      <c r="G42" s="160"/>
      <c r="H42" s="11" t="s">
        <v>716</v>
      </c>
      <c r="I42" s="14">
        <v>30.61</v>
      </c>
      <c r="J42" s="109">
        <f t="shared" si="0"/>
        <v>306.10000000000002</v>
      </c>
      <c r="K42" s="115"/>
    </row>
    <row r="43" spans="1:11" ht="24">
      <c r="A43" s="114"/>
      <c r="B43" s="107">
        <v>6</v>
      </c>
      <c r="C43" s="10" t="s">
        <v>662</v>
      </c>
      <c r="D43" s="118" t="s">
        <v>662</v>
      </c>
      <c r="E43" s="118" t="s">
        <v>26</v>
      </c>
      <c r="F43" s="159" t="s">
        <v>265</v>
      </c>
      <c r="G43" s="160"/>
      <c r="H43" s="11" t="s">
        <v>716</v>
      </c>
      <c r="I43" s="14">
        <v>30.61</v>
      </c>
      <c r="J43" s="109">
        <f t="shared" si="0"/>
        <v>183.66</v>
      </c>
      <c r="K43" s="115"/>
    </row>
    <row r="44" spans="1:11" ht="24">
      <c r="A44" s="114"/>
      <c r="B44" s="107">
        <v>4</v>
      </c>
      <c r="C44" s="10" t="s">
        <v>662</v>
      </c>
      <c r="D44" s="118" t="s">
        <v>662</v>
      </c>
      <c r="E44" s="118" t="s">
        <v>26</v>
      </c>
      <c r="F44" s="159" t="s">
        <v>266</v>
      </c>
      <c r="G44" s="160"/>
      <c r="H44" s="11" t="s">
        <v>716</v>
      </c>
      <c r="I44" s="14">
        <v>30.61</v>
      </c>
      <c r="J44" s="109">
        <f t="shared" si="0"/>
        <v>122.44</v>
      </c>
      <c r="K44" s="115"/>
    </row>
    <row r="45" spans="1:11" ht="24">
      <c r="A45" s="114"/>
      <c r="B45" s="107">
        <v>2</v>
      </c>
      <c r="C45" s="10" t="s">
        <v>662</v>
      </c>
      <c r="D45" s="118" t="s">
        <v>662</v>
      </c>
      <c r="E45" s="118" t="s">
        <v>26</v>
      </c>
      <c r="F45" s="159" t="s">
        <v>267</v>
      </c>
      <c r="G45" s="160"/>
      <c r="H45" s="11" t="s">
        <v>716</v>
      </c>
      <c r="I45" s="14">
        <v>30.61</v>
      </c>
      <c r="J45" s="109">
        <f t="shared" si="0"/>
        <v>61.22</v>
      </c>
      <c r="K45" s="115"/>
    </row>
    <row r="46" spans="1:11" ht="24">
      <c r="A46" s="114"/>
      <c r="B46" s="107">
        <v>4</v>
      </c>
      <c r="C46" s="10" t="s">
        <v>662</v>
      </c>
      <c r="D46" s="118" t="s">
        <v>662</v>
      </c>
      <c r="E46" s="118" t="s">
        <v>26</v>
      </c>
      <c r="F46" s="159" t="s">
        <v>268</v>
      </c>
      <c r="G46" s="160"/>
      <c r="H46" s="11" t="s">
        <v>716</v>
      </c>
      <c r="I46" s="14">
        <v>30.61</v>
      </c>
      <c r="J46" s="109">
        <f t="shared" si="0"/>
        <v>122.44</v>
      </c>
      <c r="K46" s="115"/>
    </row>
    <row r="47" spans="1:11" ht="24">
      <c r="A47" s="114"/>
      <c r="B47" s="107">
        <v>4</v>
      </c>
      <c r="C47" s="10" t="s">
        <v>662</v>
      </c>
      <c r="D47" s="118" t="s">
        <v>662</v>
      </c>
      <c r="E47" s="118" t="s">
        <v>26</v>
      </c>
      <c r="F47" s="159" t="s">
        <v>269</v>
      </c>
      <c r="G47" s="160"/>
      <c r="H47" s="11" t="s">
        <v>716</v>
      </c>
      <c r="I47" s="14">
        <v>30.61</v>
      </c>
      <c r="J47" s="109">
        <f t="shared" si="0"/>
        <v>122.44</v>
      </c>
      <c r="K47" s="115"/>
    </row>
    <row r="48" spans="1:11" ht="24">
      <c r="A48" s="114"/>
      <c r="B48" s="107">
        <v>6</v>
      </c>
      <c r="C48" s="10" t="s">
        <v>662</v>
      </c>
      <c r="D48" s="118" t="s">
        <v>662</v>
      </c>
      <c r="E48" s="118" t="s">
        <v>26</v>
      </c>
      <c r="F48" s="159" t="s">
        <v>270</v>
      </c>
      <c r="G48" s="160"/>
      <c r="H48" s="11" t="s">
        <v>716</v>
      </c>
      <c r="I48" s="14">
        <v>30.61</v>
      </c>
      <c r="J48" s="109">
        <f t="shared" si="0"/>
        <v>183.66</v>
      </c>
      <c r="K48" s="115"/>
    </row>
    <row r="49" spans="1:11" ht="24">
      <c r="A49" s="114"/>
      <c r="B49" s="107">
        <v>2</v>
      </c>
      <c r="C49" s="10" t="s">
        <v>662</v>
      </c>
      <c r="D49" s="118" t="s">
        <v>662</v>
      </c>
      <c r="E49" s="118" t="s">
        <v>26</v>
      </c>
      <c r="F49" s="159" t="s">
        <v>311</v>
      </c>
      <c r="G49" s="160"/>
      <c r="H49" s="11" t="s">
        <v>716</v>
      </c>
      <c r="I49" s="14">
        <v>30.61</v>
      </c>
      <c r="J49" s="109">
        <f t="shared" si="0"/>
        <v>61.22</v>
      </c>
      <c r="K49" s="115"/>
    </row>
    <row r="50" spans="1:11" ht="24">
      <c r="A50" s="114"/>
      <c r="B50" s="107">
        <v>2</v>
      </c>
      <c r="C50" s="10" t="s">
        <v>662</v>
      </c>
      <c r="D50" s="118" t="s">
        <v>662</v>
      </c>
      <c r="E50" s="118" t="s">
        <v>26</v>
      </c>
      <c r="F50" s="159" t="s">
        <v>664</v>
      </c>
      <c r="G50" s="160"/>
      <c r="H50" s="11" t="s">
        <v>716</v>
      </c>
      <c r="I50" s="14">
        <v>30.61</v>
      </c>
      <c r="J50" s="109">
        <f t="shared" si="0"/>
        <v>61.22</v>
      </c>
      <c r="K50" s="115"/>
    </row>
    <row r="51" spans="1:11" ht="24">
      <c r="A51" s="114"/>
      <c r="B51" s="107">
        <v>5</v>
      </c>
      <c r="C51" s="10" t="s">
        <v>662</v>
      </c>
      <c r="D51" s="118" t="s">
        <v>662</v>
      </c>
      <c r="E51" s="118" t="s">
        <v>26</v>
      </c>
      <c r="F51" s="159" t="s">
        <v>302</v>
      </c>
      <c r="G51" s="160"/>
      <c r="H51" s="11" t="s">
        <v>716</v>
      </c>
      <c r="I51" s="14">
        <v>30.61</v>
      </c>
      <c r="J51" s="109">
        <f t="shared" si="0"/>
        <v>153.05000000000001</v>
      </c>
      <c r="K51" s="115"/>
    </row>
    <row r="52" spans="1:11" ht="24" customHeight="1">
      <c r="A52" s="114"/>
      <c r="B52" s="107">
        <v>2</v>
      </c>
      <c r="C52" s="10" t="s">
        <v>662</v>
      </c>
      <c r="D52" s="118" t="s">
        <v>662</v>
      </c>
      <c r="E52" s="118" t="s">
        <v>26</v>
      </c>
      <c r="F52" s="159" t="s">
        <v>663</v>
      </c>
      <c r="G52" s="160"/>
      <c r="H52" s="11" t="s">
        <v>716</v>
      </c>
      <c r="I52" s="14">
        <v>30.61</v>
      </c>
      <c r="J52" s="109">
        <f t="shared" si="0"/>
        <v>61.22</v>
      </c>
      <c r="K52" s="115"/>
    </row>
    <row r="53" spans="1:11" ht="24" customHeight="1">
      <c r="A53" s="114"/>
      <c r="B53" s="107">
        <v>10</v>
      </c>
      <c r="C53" s="10" t="s">
        <v>717</v>
      </c>
      <c r="D53" s="118" t="s">
        <v>717</v>
      </c>
      <c r="E53" s="118" t="s">
        <v>25</v>
      </c>
      <c r="F53" s="159" t="s">
        <v>107</v>
      </c>
      <c r="G53" s="160"/>
      <c r="H53" s="11" t="s">
        <v>718</v>
      </c>
      <c r="I53" s="14">
        <v>108.22</v>
      </c>
      <c r="J53" s="109">
        <f t="shared" si="0"/>
        <v>1082.2</v>
      </c>
      <c r="K53" s="121"/>
    </row>
    <row r="54" spans="1:11" ht="24">
      <c r="A54" s="114"/>
      <c r="B54" s="107">
        <v>5</v>
      </c>
      <c r="C54" s="10" t="s">
        <v>717</v>
      </c>
      <c r="D54" s="118" t="s">
        <v>717</v>
      </c>
      <c r="E54" s="118" t="s">
        <v>25</v>
      </c>
      <c r="F54" s="159" t="s">
        <v>210</v>
      </c>
      <c r="G54" s="160"/>
      <c r="H54" s="11" t="s">
        <v>718</v>
      </c>
      <c r="I54" s="14">
        <v>108.22</v>
      </c>
      <c r="J54" s="109">
        <f t="shared" ref="J54:J85" si="1">I54*B54</f>
        <v>541.1</v>
      </c>
      <c r="K54" s="115"/>
    </row>
    <row r="55" spans="1:11" ht="24">
      <c r="A55" s="114"/>
      <c r="B55" s="107">
        <v>4</v>
      </c>
      <c r="C55" s="10" t="s">
        <v>717</v>
      </c>
      <c r="D55" s="118" t="s">
        <v>717</v>
      </c>
      <c r="E55" s="118" t="s">
        <v>25</v>
      </c>
      <c r="F55" s="159" t="s">
        <v>213</v>
      </c>
      <c r="G55" s="160"/>
      <c r="H55" s="11" t="s">
        <v>718</v>
      </c>
      <c r="I55" s="14">
        <v>108.22</v>
      </c>
      <c r="J55" s="109">
        <f t="shared" si="1"/>
        <v>432.88</v>
      </c>
      <c r="K55" s="115"/>
    </row>
    <row r="56" spans="1:11" ht="24">
      <c r="A56" s="114"/>
      <c r="B56" s="107">
        <v>5</v>
      </c>
      <c r="C56" s="10" t="s">
        <v>717</v>
      </c>
      <c r="D56" s="118" t="s">
        <v>717</v>
      </c>
      <c r="E56" s="118" t="s">
        <v>25</v>
      </c>
      <c r="F56" s="159" t="s">
        <v>214</v>
      </c>
      <c r="G56" s="160"/>
      <c r="H56" s="11" t="s">
        <v>718</v>
      </c>
      <c r="I56" s="14">
        <v>108.22</v>
      </c>
      <c r="J56" s="109">
        <f t="shared" si="1"/>
        <v>541.1</v>
      </c>
      <c r="K56" s="115"/>
    </row>
    <row r="57" spans="1:11" ht="24">
      <c r="A57" s="114"/>
      <c r="B57" s="107">
        <v>4</v>
      </c>
      <c r="C57" s="10" t="s">
        <v>717</v>
      </c>
      <c r="D57" s="118" t="s">
        <v>717</v>
      </c>
      <c r="E57" s="118" t="s">
        <v>25</v>
      </c>
      <c r="F57" s="159" t="s">
        <v>265</v>
      </c>
      <c r="G57" s="160"/>
      <c r="H57" s="11" t="s">
        <v>718</v>
      </c>
      <c r="I57" s="14">
        <v>108.22</v>
      </c>
      <c r="J57" s="109">
        <f t="shared" si="1"/>
        <v>432.88</v>
      </c>
      <c r="K57" s="115"/>
    </row>
    <row r="58" spans="1:11" ht="24">
      <c r="A58" s="114"/>
      <c r="B58" s="107">
        <v>10</v>
      </c>
      <c r="C58" s="10" t="s">
        <v>717</v>
      </c>
      <c r="D58" s="118" t="s">
        <v>717</v>
      </c>
      <c r="E58" s="118" t="s">
        <v>26</v>
      </c>
      <c r="F58" s="159" t="s">
        <v>107</v>
      </c>
      <c r="G58" s="160"/>
      <c r="H58" s="11" t="s">
        <v>718</v>
      </c>
      <c r="I58" s="14">
        <v>108.22</v>
      </c>
      <c r="J58" s="109">
        <f t="shared" si="1"/>
        <v>1082.2</v>
      </c>
      <c r="K58" s="121"/>
    </row>
    <row r="59" spans="1:11" ht="24">
      <c r="A59" s="114"/>
      <c r="B59" s="107">
        <v>5</v>
      </c>
      <c r="C59" s="10" t="s">
        <v>717</v>
      </c>
      <c r="D59" s="118" t="s">
        <v>717</v>
      </c>
      <c r="E59" s="118" t="s">
        <v>26</v>
      </c>
      <c r="F59" s="159" t="s">
        <v>210</v>
      </c>
      <c r="G59" s="160"/>
      <c r="H59" s="11" t="s">
        <v>718</v>
      </c>
      <c r="I59" s="14">
        <v>108.22</v>
      </c>
      <c r="J59" s="109">
        <f t="shared" si="1"/>
        <v>541.1</v>
      </c>
      <c r="K59" s="115"/>
    </row>
    <row r="60" spans="1:11" ht="24">
      <c r="A60" s="114"/>
      <c r="B60" s="107">
        <v>2</v>
      </c>
      <c r="C60" s="10" t="s">
        <v>717</v>
      </c>
      <c r="D60" s="118" t="s">
        <v>717</v>
      </c>
      <c r="E60" s="118" t="s">
        <v>26</v>
      </c>
      <c r="F60" s="159" t="s">
        <v>212</v>
      </c>
      <c r="G60" s="160"/>
      <c r="H60" s="11" t="s">
        <v>718</v>
      </c>
      <c r="I60" s="14">
        <v>108.22</v>
      </c>
      <c r="J60" s="109">
        <f t="shared" si="1"/>
        <v>216.44</v>
      </c>
      <c r="K60" s="115"/>
    </row>
    <row r="61" spans="1:11" ht="24">
      <c r="A61" s="114"/>
      <c r="B61" s="107">
        <v>4</v>
      </c>
      <c r="C61" s="10" t="s">
        <v>717</v>
      </c>
      <c r="D61" s="118" t="s">
        <v>717</v>
      </c>
      <c r="E61" s="118" t="s">
        <v>26</v>
      </c>
      <c r="F61" s="159" t="s">
        <v>213</v>
      </c>
      <c r="G61" s="160"/>
      <c r="H61" s="11" t="s">
        <v>718</v>
      </c>
      <c r="I61" s="14">
        <v>108.22</v>
      </c>
      <c r="J61" s="109">
        <f t="shared" si="1"/>
        <v>432.88</v>
      </c>
      <c r="K61" s="115"/>
    </row>
    <row r="62" spans="1:11" ht="24">
      <c r="A62" s="114"/>
      <c r="B62" s="107">
        <v>4</v>
      </c>
      <c r="C62" s="10" t="s">
        <v>717</v>
      </c>
      <c r="D62" s="118" t="s">
        <v>717</v>
      </c>
      <c r="E62" s="118" t="s">
        <v>26</v>
      </c>
      <c r="F62" s="159" t="s">
        <v>263</v>
      </c>
      <c r="G62" s="160"/>
      <c r="H62" s="11" t="s">
        <v>718</v>
      </c>
      <c r="I62" s="14">
        <v>108.22</v>
      </c>
      <c r="J62" s="109">
        <f t="shared" si="1"/>
        <v>432.88</v>
      </c>
      <c r="K62" s="115"/>
    </row>
    <row r="63" spans="1:11" ht="24">
      <c r="A63" s="114"/>
      <c r="B63" s="107">
        <v>5</v>
      </c>
      <c r="C63" s="10" t="s">
        <v>717</v>
      </c>
      <c r="D63" s="118" t="s">
        <v>717</v>
      </c>
      <c r="E63" s="118" t="s">
        <v>26</v>
      </c>
      <c r="F63" s="159" t="s">
        <v>214</v>
      </c>
      <c r="G63" s="160"/>
      <c r="H63" s="11" t="s">
        <v>718</v>
      </c>
      <c r="I63" s="14">
        <v>108.22</v>
      </c>
      <c r="J63" s="109">
        <f t="shared" si="1"/>
        <v>541.1</v>
      </c>
      <c r="K63" s="115"/>
    </row>
    <row r="64" spans="1:11" ht="24">
      <c r="A64" s="114"/>
      <c r="B64" s="107">
        <v>4</v>
      </c>
      <c r="C64" s="10" t="s">
        <v>717</v>
      </c>
      <c r="D64" s="118" t="s">
        <v>717</v>
      </c>
      <c r="E64" s="118" t="s">
        <v>26</v>
      </c>
      <c r="F64" s="159" t="s">
        <v>265</v>
      </c>
      <c r="G64" s="160"/>
      <c r="H64" s="11" t="s">
        <v>718</v>
      </c>
      <c r="I64" s="14">
        <v>108.22</v>
      </c>
      <c r="J64" s="109">
        <f t="shared" si="1"/>
        <v>432.88</v>
      </c>
      <c r="K64" s="115"/>
    </row>
    <row r="65" spans="1:11" ht="24" customHeight="1">
      <c r="A65" s="114"/>
      <c r="B65" s="107">
        <v>10</v>
      </c>
      <c r="C65" s="10" t="s">
        <v>719</v>
      </c>
      <c r="D65" s="118" t="s">
        <v>719</v>
      </c>
      <c r="E65" s="118" t="s">
        <v>25</v>
      </c>
      <c r="F65" s="159" t="s">
        <v>107</v>
      </c>
      <c r="G65" s="160"/>
      <c r="H65" s="11" t="s">
        <v>720</v>
      </c>
      <c r="I65" s="14">
        <v>58.03</v>
      </c>
      <c r="J65" s="109">
        <f t="shared" si="1"/>
        <v>580.29999999999995</v>
      </c>
      <c r="K65" s="115"/>
    </row>
    <row r="66" spans="1:11" ht="24" customHeight="1">
      <c r="A66" s="114"/>
      <c r="B66" s="107">
        <v>10</v>
      </c>
      <c r="C66" s="10" t="s">
        <v>719</v>
      </c>
      <c r="D66" s="118" t="s">
        <v>719</v>
      </c>
      <c r="E66" s="118" t="s">
        <v>26</v>
      </c>
      <c r="F66" s="159" t="s">
        <v>107</v>
      </c>
      <c r="G66" s="160"/>
      <c r="H66" s="11" t="s">
        <v>720</v>
      </c>
      <c r="I66" s="14">
        <v>58.03</v>
      </c>
      <c r="J66" s="109">
        <f t="shared" si="1"/>
        <v>580.29999999999995</v>
      </c>
      <c r="K66" s="115"/>
    </row>
    <row r="67" spans="1:11" ht="24" customHeight="1">
      <c r="A67" s="114"/>
      <c r="B67" s="107">
        <v>5</v>
      </c>
      <c r="C67" s="10" t="s">
        <v>719</v>
      </c>
      <c r="D67" s="118" t="s">
        <v>719</v>
      </c>
      <c r="E67" s="118" t="s">
        <v>26</v>
      </c>
      <c r="F67" s="159" t="s">
        <v>210</v>
      </c>
      <c r="G67" s="160"/>
      <c r="H67" s="11" t="s">
        <v>720</v>
      </c>
      <c r="I67" s="14">
        <v>58.03</v>
      </c>
      <c r="J67" s="109">
        <f t="shared" si="1"/>
        <v>290.14999999999998</v>
      </c>
      <c r="K67" s="115"/>
    </row>
    <row r="68" spans="1:11" ht="24" customHeight="1">
      <c r="A68" s="114"/>
      <c r="B68" s="107">
        <v>5</v>
      </c>
      <c r="C68" s="10" t="s">
        <v>719</v>
      </c>
      <c r="D68" s="118" t="s">
        <v>719</v>
      </c>
      <c r="E68" s="118" t="s">
        <v>26</v>
      </c>
      <c r="F68" s="159" t="s">
        <v>214</v>
      </c>
      <c r="G68" s="160"/>
      <c r="H68" s="11" t="s">
        <v>720</v>
      </c>
      <c r="I68" s="14">
        <v>58.03</v>
      </c>
      <c r="J68" s="109">
        <f t="shared" si="1"/>
        <v>290.14999999999998</v>
      </c>
      <c r="K68" s="115"/>
    </row>
    <row r="69" spans="1:11" ht="24">
      <c r="A69" s="114"/>
      <c r="B69" s="107">
        <v>5</v>
      </c>
      <c r="C69" s="10" t="s">
        <v>721</v>
      </c>
      <c r="D69" s="118" t="s">
        <v>721</v>
      </c>
      <c r="E69" s="118" t="s">
        <v>23</v>
      </c>
      <c r="F69" s="159"/>
      <c r="G69" s="160"/>
      <c r="H69" s="11" t="s">
        <v>722</v>
      </c>
      <c r="I69" s="14">
        <v>9.26</v>
      </c>
      <c r="J69" s="109">
        <f t="shared" si="1"/>
        <v>46.3</v>
      </c>
      <c r="K69" s="115"/>
    </row>
    <row r="70" spans="1:11" ht="24">
      <c r="A70" s="114"/>
      <c r="B70" s="107">
        <v>5</v>
      </c>
      <c r="C70" s="10" t="s">
        <v>721</v>
      </c>
      <c r="D70" s="118" t="s">
        <v>721</v>
      </c>
      <c r="E70" s="118" t="s">
        <v>25</v>
      </c>
      <c r="F70" s="159"/>
      <c r="G70" s="160"/>
      <c r="H70" s="11" t="s">
        <v>722</v>
      </c>
      <c r="I70" s="14">
        <v>9.26</v>
      </c>
      <c r="J70" s="109">
        <f t="shared" si="1"/>
        <v>46.3</v>
      </c>
      <c r="K70" s="115"/>
    </row>
    <row r="71" spans="1:11" ht="24">
      <c r="A71" s="114"/>
      <c r="B71" s="107">
        <v>10</v>
      </c>
      <c r="C71" s="10" t="s">
        <v>721</v>
      </c>
      <c r="D71" s="118" t="s">
        <v>721</v>
      </c>
      <c r="E71" s="118" t="s">
        <v>26</v>
      </c>
      <c r="F71" s="159"/>
      <c r="G71" s="160"/>
      <c r="H71" s="11" t="s">
        <v>722</v>
      </c>
      <c r="I71" s="14">
        <v>9.26</v>
      </c>
      <c r="J71" s="109">
        <f t="shared" si="1"/>
        <v>92.6</v>
      </c>
      <c r="K71" s="115"/>
    </row>
    <row r="72" spans="1:11" ht="24">
      <c r="A72" s="114"/>
      <c r="B72" s="107">
        <v>0</v>
      </c>
      <c r="C72" s="10" t="s">
        <v>721</v>
      </c>
      <c r="D72" s="118" t="s">
        <v>721</v>
      </c>
      <c r="E72" s="118" t="s">
        <v>90</v>
      </c>
      <c r="F72" s="159"/>
      <c r="G72" s="160"/>
      <c r="H72" s="11" t="s">
        <v>722</v>
      </c>
      <c r="I72" s="14">
        <v>9.26</v>
      </c>
      <c r="J72" s="109">
        <f t="shared" si="1"/>
        <v>0</v>
      </c>
      <c r="K72" s="115"/>
    </row>
    <row r="73" spans="1:11" ht="24">
      <c r="A73" s="114"/>
      <c r="B73" s="107">
        <v>12</v>
      </c>
      <c r="C73" s="10" t="s">
        <v>721</v>
      </c>
      <c r="D73" s="118" t="s">
        <v>721</v>
      </c>
      <c r="E73" s="118" t="s">
        <v>27</v>
      </c>
      <c r="F73" s="159"/>
      <c r="G73" s="160"/>
      <c r="H73" s="11" t="s">
        <v>722</v>
      </c>
      <c r="I73" s="14">
        <v>9.26</v>
      </c>
      <c r="J73" s="109">
        <f t="shared" si="1"/>
        <v>111.12</v>
      </c>
      <c r="K73" s="115"/>
    </row>
    <row r="74" spans="1:11" ht="24">
      <c r="A74" s="114"/>
      <c r="B74" s="107">
        <v>6</v>
      </c>
      <c r="C74" s="10" t="s">
        <v>723</v>
      </c>
      <c r="D74" s="118" t="s">
        <v>723</v>
      </c>
      <c r="E74" s="118" t="s">
        <v>26</v>
      </c>
      <c r="F74" s="159" t="s">
        <v>239</v>
      </c>
      <c r="G74" s="160"/>
      <c r="H74" s="11" t="s">
        <v>724</v>
      </c>
      <c r="I74" s="14">
        <v>60.16</v>
      </c>
      <c r="J74" s="109">
        <f t="shared" si="1"/>
        <v>360.96</v>
      </c>
      <c r="K74" s="115"/>
    </row>
    <row r="75" spans="1:11" ht="24">
      <c r="A75" s="114"/>
      <c r="B75" s="107">
        <v>2</v>
      </c>
      <c r="C75" s="10" t="s">
        <v>723</v>
      </c>
      <c r="D75" s="118" t="s">
        <v>723</v>
      </c>
      <c r="E75" s="118" t="s">
        <v>26</v>
      </c>
      <c r="F75" s="159" t="s">
        <v>348</v>
      </c>
      <c r="G75" s="160"/>
      <c r="H75" s="11" t="s">
        <v>724</v>
      </c>
      <c r="I75" s="14">
        <v>60.16</v>
      </c>
      <c r="J75" s="109">
        <f t="shared" si="1"/>
        <v>120.32</v>
      </c>
      <c r="K75" s="115"/>
    </row>
    <row r="76" spans="1:11" ht="24">
      <c r="A76" s="114"/>
      <c r="B76" s="107">
        <v>2</v>
      </c>
      <c r="C76" s="10" t="s">
        <v>723</v>
      </c>
      <c r="D76" s="118" t="s">
        <v>723</v>
      </c>
      <c r="E76" s="118" t="s">
        <v>26</v>
      </c>
      <c r="F76" s="159" t="s">
        <v>528</v>
      </c>
      <c r="G76" s="160"/>
      <c r="H76" s="11" t="s">
        <v>724</v>
      </c>
      <c r="I76" s="14">
        <v>60.16</v>
      </c>
      <c r="J76" s="109">
        <f t="shared" si="1"/>
        <v>120.32</v>
      </c>
      <c r="K76" s="115"/>
    </row>
    <row r="77" spans="1:11" ht="24">
      <c r="A77" s="114"/>
      <c r="B77" s="107">
        <v>4</v>
      </c>
      <c r="C77" s="10" t="s">
        <v>723</v>
      </c>
      <c r="D77" s="118" t="s">
        <v>723</v>
      </c>
      <c r="E77" s="118" t="s">
        <v>26</v>
      </c>
      <c r="F77" s="159" t="s">
        <v>725</v>
      </c>
      <c r="G77" s="160"/>
      <c r="H77" s="11" t="s">
        <v>724</v>
      </c>
      <c r="I77" s="14">
        <v>60.16</v>
      </c>
      <c r="J77" s="109">
        <f t="shared" si="1"/>
        <v>240.64</v>
      </c>
      <c r="K77" s="115"/>
    </row>
    <row r="78" spans="1:11" ht="24">
      <c r="A78" s="114"/>
      <c r="B78" s="107">
        <v>10</v>
      </c>
      <c r="C78" s="10" t="s">
        <v>612</v>
      </c>
      <c r="D78" s="118" t="s">
        <v>612</v>
      </c>
      <c r="E78" s="118" t="s">
        <v>25</v>
      </c>
      <c r="F78" s="159" t="s">
        <v>614</v>
      </c>
      <c r="G78" s="160"/>
      <c r="H78" s="11" t="s">
        <v>615</v>
      </c>
      <c r="I78" s="14">
        <v>4.9800000000000004</v>
      </c>
      <c r="J78" s="109">
        <f t="shared" si="1"/>
        <v>49.800000000000004</v>
      </c>
      <c r="K78" s="115"/>
    </row>
    <row r="79" spans="1:11" ht="24">
      <c r="A79" s="114"/>
      <c r="B79" s="107">
        <v>5</v>
      </c>
      <c r="C79" s="10" t="s">
        <v>612</v>
      </c>
      <c r="D79" s="118" t="s">
        <v>612</v>
      </c>
      <c r="E79" s="118" t="s">
        <v>25</v>
      </c>
      <c r="F79" s="159" t="s">
        <v>726</v>
      </c>
      <c r="G79" s="160"/>
      <c r="H79" s="11" t="s">
        <v>615</v>
      </c>
      <c r="I79" s="14">
        <v>4.9800000000000004</v>
      </c>
      <c r="J79" s="109">
        <f t="shared" si="1"/>
        <v>24.900000000000002</v>
      </c>
      <c r="K79" s="115"/>
    </row>
    <row r="80" spans="1:11" ht="24">
      <c r="A80" s="114"/>
      <c r="B80" s="107">
        <v>10</v>
      </c>
      <c r="C80" s="10" t="s">
        <v>612</v>
      </c>
      <c r="D80" s="118" t="s">
        <v>612</v>
      </c>
      <c r="E80" s="118" t="s">
        <v>26</v>
      </c>
      <c r="F80" s="159" t="s">
        <v>614</v>
      </c>
      <c r="G80" s="160"/>
      <c r="H80" s="11" t="s">
        <v>615</v>
      </c>
      <c r="I80" s="14">
        <v>4.9800000000000004</v>
      </c>
      <c r="J80" s="109">
        <f t="shared" si="1"/>
        <v>49.800000000000004</v>
      </c>
      <c r="K80" s="115"/>
    </row>
    <row r="81" spans="1:11" ht="24">
      <c r="A81" s="114"/>
      <c r="B81" s="107">
        <v>10</v>
      </c>
      <c r="C81" s="10" t="s">
        <v>612</v>
      </c>
      <c r="D81" s="118" t="s">
        <v>612</v>
      </c>
      <c r="E81" s="118" t="s">
        <v>27</v>
      </c>
      <c r="F81" s="159" t="s">
        <v>614</v>
      </c>
      <c r="G81" s="160"/>
      <c r="H81" s="11" t="s">
        <v>615</v>
      </c>
      <c r="I81" s="14">
        <v>4.9800000000000004</v>
      </c>
      <c r="J81" s="109">
        <f t="shared" si="1"/>
        <v>49.800000000000004</v>
      </c>
      <c r="K81" s="115"/>
    </row>
    <row r="82" spans="1:11" ht="24">
      <c r="A82" s="114"/>
      <c r="B82" s="107">
        <v>6</v>
      </c>
      <c r="C82" s="10" t="s">
        <v>727</v>
      </c>
      <c r="D82" s="118" t="s">
        <v>727</v>
      </c>
      <c r="E82" s="118" t="s">
        <v>23</v>
      </c>
      <c r="F82" s="159"/>
      <c r="G82" s="160"/>
      <c r="H82" s="11" t="s">
        <v>728</v>
      </c>
      <c r="I82" s="14">
        <v>7.83</v>
      </c>
      <c r="J82" s="109">
        <f t="shared" si="1"/>
        <v>46.980000000000004</v>
      </c>
      <c r="K82" s="115"/>
    </row>
    <row r="83" spans="1:11" ht="24">
      <c r="A83" s="114"/>
      <c r="B83" s="107">
        <v>10</v>
      </c>
      <c r="C83" s="10" t="s">
        <v>727</v>
      </c>
      <c r="D83" s="118" t="s">
        <v>727</v>
      </c>
      <c r="E83" s="118" t="s">
        <v>25</v>
      </c>
      <c r="F83" s="159"/>
      <c r="G83" s="160"/>
      <c r="H83" s="11" t="s">
        <v>728</v>
      </c>
      <c r="I83" s="14">
        <v>7.83</v>
      </c>
      <c r="J83" s="109">
        <f t="shared" si="1"/>
        <v>78.3</v>
      </c>
      <c r="K83" s="115"/>
    </row>
    <row r="84" spans="1:11" ht="24">
      <c r="A84" s="114"/>
      <c r="B84" s="107">
        <v>10</v>
      </c>
      <c r="C84" s="10" t="s">
        <v>727</v>
      </c>
      <c r="D84" s="118" t="s">
        <v>727</v>
      </c>
      <c r="E84" s="118" t="s">
        <v>26</v>
      </c>
      <c r="F84" s="159"/>
      <c r="G84" s="160"/>
      <c r="H84" s="11" t="s">
        <v>728</v>
      </c>
      <c r="I84" s="14">
        <v>7.83</v>
      </c>
      <c r="J84" s="109">
        <f t="shared" si="1"/>
        <v>78.3</v>
      </c>
      <c r="K84" s="115"/>
    </row>
    <row r="85" spans="1:11" ht="24">
      <c r="A85" s="114"/>
      <c r="B85" s="107">
        <v>8</v>
      </c>
      <c r="C85" s="10" t="s">
        <v>727</v>
      </c>
      <c r="D85" s="118" t="s">
        <v>727</v>
      </c>
      <c r="E85" s="118" t="s">
        <v>90</v>
      </c>
      <c r="F85" s="159"/>
      <c r="G85" s="160"/>
      <c r="H85" s="11" t="s">
        <v>728</v>
      </c>
      <c r="I85" s="14">
        <v>7.83</v>
      </c>
      <c r="J85" s="109">
        <f t="shared" si="1"/>
        <v>62.64</v>
      </c>
      <c r="K85" s="115"/>
    </row>
    <row r="86" spans="1:11" ht="24">
      <c r="A86" s="114"/>
      <c r="B86" s="107">
        <v>4</v>
      </c>
      <c r="C86" s="10" t="s">
        <v>727</v>
      </c>
      <c r="D86" s="118" t="s">
        <v>727</v>
      </c>
      <c r="E86" s="118" t="s">
        <v>27</v>
      </c>
      <c r="F86" s="159"/>
      <c r="G86" s="160"/>
      <c r="H86" s="11" t="s">
        <v>728</v>
      </c>
      <c r="I86" s="14">
        <v>7.83</v>
      </c>
      <c r="J86" s="109">
        <f t="shared" ref="J86:J117" si="2">I86*B86</f>
        <v>31.32</v>
      </c>
      <c r="K86" s="115"/>
    </row>
    <row r="87" spans="1:11" ht="24">
      <c r="A87" s="114"/>
      <c r="B87" s="107">
        <v>10</v>
      </c>
      <c r="C87" s="10" t="s">
        <v>729</v>
      </c>
      <c r="D87" s="118" t="s">
        <v>729</v>
      </c>
      <c r="E87" s="118" t="s">
        <v>730</v>
      </c>
      <c r="F87" s="159" t="s">
        <v>107</v>
      </c>
      <c r="G87" s="160"/>
      <c r="H87" s="11" t="s">
        <v>731</v>
      </c>
      <c r="I87" s="14">
        <v>31.68</v>
      </c>
      <c r="J87" s="109">
        <f t="shared" si="2"/>
        <v>316.8</v>
      </c>
      <c r="K87" s="115"/>
    </row>
    <row r="88" spans="1:11" ht="24">
      <c r="A88" s="114"/>
      <c r="B88" s="107">
        <v>4</v>
      </c>
      <c r="C88" s="10" t="s">
        <v>729</v>
      </c>
      <c r="D88" s="118" t="s">
        <v>729</v>
      </c>
      <c r="E88" s="118" t="s">
        <v>730</v>
      </c>
      <c r="F88" s="159" t="s">
        <v>210</v>
      </c>
      <c r="G88" s="160"/>
      <c r="H88" s="11" t="s">
        <v>731</v>
      </c>
      <c r="I88" s="14">
        <v>31.68</v>
      </c>
      <c r="J88" s="109">
        <f t="shared" si="2"/>
        <v>126.72</v>
      </c>
      <c r="K88" s="115"/>
    </row>
    <row r="89" spans="1:11" ht="24">
      <c r="A89" s="114"/>
      <c r="B89" s="107">
        <v>2</v>
      </c>
      <c r="C89" s="10" t="s">
        <v>729</v>
      </c>
      <c r="D89" s="118" t="s">
        <v>729</v>
      </c>
      <c r="E89" s="118" t="s">
        <v>730</v>
      </c>
      <c r="F89" s="159" t="s">
        <v>212</v>
      </c>
      <c r="G89" s="160"/>
      <c r="H89" s="11" t="s">
        <v>731</v>
      </c>
      <c r="I89" s="14">
        <v>31.68</v>
      </c>
      <c r="J89" s="109">
        <f t="shared" si="2"/>
        <v>63.36</v>
      </c>
      <c r="K89" s="115"/>
    </row>
    <row r="90" spans="1:11" ht="24">
      <c r="A90" s="114"/>
      <c r="B90" s="107">
        <v>5</v>
      </c>
      <c r="C90" s="10" t="s">
        <v>729</v>
      </c>
      <c r="D90" s="118" t="s">
        <v>729</v>
      </c>
      <c r="E90" s="118" t="s">
        <v>730</v>
      </c>
      <c r="F90" s="159" t="s">
        <v>214</v>
      </c>
      <c r="G90" s="160"/>
      <c r="H90" s="11" t="s">
        <v>731</v>
      </c>
      <c r="I90" s="14">
        <v>31.68</v>
      </c>
      <c r="J90" s="109">
        <f t="shared" si="2"/>
        <v>158.4</v>
      </c>
      <c r="K90" s="115"/>
    </row>
    <row r="91" spans="1:11" ht="24">
      <c r="A91" s="114"/>
      <c r="B91" s="107">
        <v>6</v>
      </c>
      <c r="C91" s="10" t="s">
        <v>729</v>
      </c>
      <c r="D91" s="118" t="s">
        <v>729</v>
      </c>
      <c r="E91" s="118" t="s">
        <v>732</v>
      </c>
      <c r="F91" s="159" t="s">
        <v>107</v>
      </c>
      <c r="G91" s="160"/>
      <c r="H91" s="11" t="s">
        <v>731</v>
      </c>
      <c r="I91" s="14">
        <v>31.68</v>
      </c>
      <c r="J91" s="109">
        <f t="shared" si="2"/>
        <v>190.07999999999998</v>
      </c>
      <c r="K91" s="115"/>
    </row>
    <row r="92" spans="1:11" ht="24">
      <c r="A92" s="114"/>
      <c r="B92" s="107">
        <v>4</v>
      </c>
      <c r="C92" s="10" t="s">
        <v>729</v>
      </c>
      <c r="D92" s="118" t="s">
        <v>729</v>
      </c>
      <c r="E92" s="118" t="s">
        <v>732</v>
      </c>
      <c r="F92" s="159" t="s">
        <v>210</v>
      </c>
      <c r="G92" s="160"/>
      <c r="H92" s="11" t="s">
        <v>731</v>
      </c>
      <c r="I92" s="14">
        <v>31.68</v>
      </c>
      <c r="J92" s="109">
        <f t="shared" si="2"/>
        <v>126.72</v>
      </c>
      <c r="K92" s="115"/>
    </row>
    <row r="93" spans="1:11" ht="24">
      <c r="A93" s="114"/>
      <c r="B93" s="107">
        <v>2</v>
      </c>
      <c r="C93" s="10" t="s">
        <v>729</v>
      </c>
      <c r="D93" s="118" t="s">
        <v>729</v>
      </c>
      <c r="E93" s="118" t="s">
        <v>732</v>
      </c>
      <c r="F93" s="159" t="s">
        <v>212</v>
      </c>
      <c r="G93" s="160"/>
      <c r="H93" s="11" t="s">
        <v>731</v>
      </c>
      <c r="I93" s="14">
        <v>31.68</v>
      </c>
      <c r="J93" s="109">
        <f t="shared" si="2"/>
        <v>63.36</v>
      </c>
      <c r="K93" s="115"/>
    </row>
    <row r="94" spans="1:11" ht="24">
      <c r="A94" s="114"/>
      <c r="B94" s="107">
        <v>4</v>
      </c>
      <c r="C94" s="10" t="s">
        <v>729</v>
      </c>
      <c r="D94" s="118" t="s">
        <v>729</v>
      </c>
      <c r="E94" s="118" t="s">
        <v>732</v>
      </c>
      <c r="F94" s="159" t="s">
        <v>214</v>
      </c>
      <c r="G94" s="160"/>
      <c r="H94" s="11" t="s">
        <v>731</v>
      </c>
      <c r="I94" s="14">
        <v>31.68</v>
      </c>
      <c r="J94" s="109">
        <f t="shared" si="2"/>
        <v>126.72</v>
      </c>
      <c r="K94" s="115"/>
    </row>
    <row r="95" spans="1:11">
      <c r="A95" s="114"/>
      <c r="B95" s="107">
        <v>10</v>
      </c>
      <c r="C95" s="10" t="s">
        <v>778</v>
      </c>
      <c r="D95" s="118" t="s">
        <v>733</v>
      </c>
      <c r="E95" s="118" t="s">
        <v>294</v>
      </c>
      <c r="F95" s="159" t="s">
        <v>239</v>
      </c>
      <c r="G95" s="160"/>
      <c r="H95" s="11" t="s">
        <v>779</v>
      </c>
      <c r="I95" s="14">
        <v>13.86</v>
      </c>
      <c r="J95" s="109">
        <f t="shared" si="2"/>
        <v>138.6</v>
      </c>
      <c r="K95" s="115"/>
    </row>
    <row r="96" spans="1:11">
      <c r="A96" s="114"/>
      <c r="B96" s="107">
        <v>6</v>
      </c>
      <c r="C96" s="10" t="s">
        <v>778</v>
      </c>
      <c r="D96" s="118" t="s">
        <v>733</v>
      </c>
      <c r="E96" s="118" t="s">
        <v>314</v>
      </c>
      <c r="F96" s="159" t="s">
        <v>210</v>
      </c>
      <c r="G96" s="160"/>
      <c r="H96" s="11" t="s">
        <v>779</v>
      </c>
      <c r="I96" s="14">
        <v>13.86</v>
      </c>
      <c r="J96" s="109">
        <f t="shared" si="2"/>
        <v>83.16</v>
      </c>
      <c r="K96" s="115"/>
    </row>
    <row r="97" spans="1:11">
      <c r="A97" s="114"/>
      <c r="B97" s="107">
        <v>10</v>
      </c>
      <c r="C97" s="10" t="s">
        <v>778</v>
      </c>
      <c r="D97" s="118" t="s">
        <v>733</v>
      </c>
      <c r="E97" s="118" t="s">
        <v>314</v>
      </c>
      <c r="F97" s="159" t="s">
        <v>239</v>
      </c>
      <c r="G97" s="160"/>
      <c r="H97" s="11" t="s">
        <v>779</v>
      </c>
      <c r="I97" s="14">
        <v>13.86</v>
      </c>
      <c r="J97" s="109">
        <f t="shared" si="2"/>
        <v>138.6</v>
      </c>
      <c r="K97" s="115"/>
    </row>
    <row r="98" spans="1:11">
      <c r="A98" s="114"/>
      <c r="B98" s="107">
        <v>6</v>
      </c>
      <c r="C98" s="10" t="s">
        <v>778</v>
      </c>
      <c r="D98" s="118" t="s">
        <v>733</v>
      </c>
      <c r="E98" s="118" t="s">
        <v>314</v>
      </c>
      <c r="F98" s="159" t="s">
        <v>735</v>
      </c>
      <c r="G98" s="160"/>
      <c r="H98" s="11" t="s">
        <v>779</v>
      </c>
      <c r="I98" s="14">
        <v>13.86</v>
      </c>
      <c r="J98" s="109">
        <f t="shared" si="2"/>
        <v>83.16</v>
      </c>
      <c r="K98" s="115"/>
    </row>
    <row r="99" spans="1:11">
      <c r="A99" s="114"/>
      <c r="B99" s="107">
        <v>20</v>
      </c>
      <c r="C99" s="10" t="s">
        <v>656</v>
      </c>
      <c r="D99" s="118" t="s">
        <v>656</v>
      </c>
      <c r="E99" s="118" t="s">
        <v>651</v>
      </c>
      <c r="F99" s="159"/>
      <c r="G99" s="160"/>
      <c r="H99" s="11" t="s">
        <v>658</v>
      </c>
      <c r="I99" s="14">
        <v>6.05</v>
      </c>
      <c r="J99" s="109">
        <f t="shared" si="2"/>
        <v>121</v>
      </c>
      <c r="K99" s="115"/>
    </row>
    <row r="100" spans="1:11">
      <c r="A100" s="114"/>
      <c r="B100" s="107">
        <v>30</v>
      </c>
      <c r="C100" s="10" t="s">
        <v>656</v>
      </c>
      <c r="D100" s="118" t="s">
        <v>656</v>
      </c>
      <c r="E100" s="118" t="s">
        <v>25</v>
      </c>
      <c r="F100" s="159"/>
      <c r="G100" s="160"/>
      <c r="H100" s="11" t="s">
        <v>658</v>
      </c>
      <c r="I100" s="14">
        <v>6.05</v>
      </c>
      <c r="J100" s="109">
        <f t="shared" si="2"/>
        <v>181.5</v>
      </c>
      <c r="K100" s="115"/>
    </row>
    <row r="101" spans="1:11">
      <c r="A101" s="114"/>
      <c r="B101" s="107">
        <v>30</v>
      </c>
      <c r="C101" s="10" t="s">
        <v>656</v>
      </c>
      <c r="D101" s="118" t="s">
        <v>656</v>
      </c>
      <c r="E101" s="118" t="s">
        <v>26</v>
      </c>
      <c r="F101" s="159"/>
      <c r="G101" s="160"/>
      <c r="H101" s="11" t="s">
        <v>658</v>
      </c>
      <c r="I101" s="14">
        <v>6.05</v>
      </c>
      <c r="J101" s="109">
        <f t="shared" si="2"/>
        <v>181.5</v>
      </c>
      <c r="K101" s="115"/>
    </row>
    <row r="102" spans="1:11">
      <c r="A102" s="114"/>
      <c r="B102" s="107">
        <v>10</v>
      </c>
      <c r="C102" s="10" t="s">
        <v>656</v>
      </c>
      <c r="D102" s="118" t="s">
        <v>656</v>
      </c>
      <c r="E102" s="118" t="s">
        <v>27</v>
      </c>
      <c r="F102" s="159"/>
      <c r="G102" s="160"/>
      <c r="H102" s="11" t="s">
        <v>658</v>
      </c>
      <c r="I102" s="14">
        <v>6.05</v>
      </c>
      <c r="J102" s="109">
        <f t="shared" si="2"/>
        <v>60.5</v>
      </c>
      <c r="K102" s="115"/>
    </row>
    <row r="103" spans="1:11" ht="24" customHeight="1">
      <c r="A103" s="114"/>
      <c r="B103" s="107">
        <v>10</v>
      </c>
      <c r="C103" s="10" t="s">
        <v>736</v>
      </c>
      <c r="D103" s="118" t="s">
        <v>767</v>
      </c>
      <c r="E103" s="118" t="s">
        <v>737</v>
      </c>
      <c r="F103" s="159" t="s">
        <v>107</v>
      </c>
      <c r="G103" s="160"/>
      <c r="H103" s="11" t="s">
        <v>738</v>
      </c>
      <c r="I103" s="14">
        <v>28.12</v>
      </c>
      <c r="J103" s="109">
        <f t="shared" si="2"/>
        <v>281.2</v>
      </c>
      <c r="K103" s="115"/>
    </row>
    <row r="104" spans="1:11" ht="24" customHeight="1">
      <c r="A104" s="114"/>
      <c r="B104" s="107">
        <v>5</v>
      </c>
      <c r="C104" s="10" t="s">
        <v>736</v>
      </c>
      <c r="D104" s="118" t="s">
        <v>767</v>
      </c>
      <c r="E104" s="118" t="s">
        <v>737</v>
      </c>
      <c r="F104" s="159" t="s">
        <v>210</v>
      </c>
      <c r="G104" s="160"/>
      <c r="H104" s="11" t="s">
        <v>738</v>
      </c>
      <c r="I104" s="14">
        <v>28.12</v>
      </c>
      <c r="J104" s="109">
        <f t="shared" si="2"/>
        <v>140.6</v>
      </c>
      <c r="K104" s="115"/>
    </row>
    <row r="105" spans="1:11" ht="24" customHeight="1">
      <c r="A105" s="114"/>
      <c r="B105" s="107">
        <v>5</v>
      </c>
      <c r="C105" s="10" t="s">
        <v>736</v>
      </c>
      <c r="D105" s="118" t="s">
        <v>767</v>
      </c>
      <c r="E105" s="118" t="s">
        <v>737</v>
      </c>
      <c r="F105" s="159" t="s">
        <v>214</v>
      </c>
      <c r="G105" s="160"/>
      <c r="H105" s="11" t="s">
        <v>738</v>
      </c>
      <c r="I105" s="14">
        <v>28.12</v>
      </c>
      <c r="J105" s="109">
        <f t="shared" si="2"/>
        <v>140.6</v>
      </c>
      <c r="K105" s="115"/>
    </row>
    <row r="106" spans="1:11" ht="24" customHeight="1">
      <c r="A106" s="114"/>
      <c r="B106" s="107">
        <v>10</v>
      </c>
      <c r="C106" s="10" t="s">
        <v>736</v>
      </c>
      <c r="D106" s="118" t="s">
        <v>767</v>
      </c>
      <c r="E106" s="118" t="s">
        <v>220</v>
      </c>
      <c r="F106" s="159" t="s">
        <v>107</v>
      </c>
      <c r="G106" s="160"/>
      <c r="H106" s="11" t="s">
        <v>738</v>
      </c>
      <c r="I106" s="14">
        <v>28.12</v>
      </c>
      <c r="J106" s="109">
        <f t="shared" si="2"/>
        <v>281.2</v>
      </c>
      <c r="K106" s="115"/>
    </row>
    <row r="107" spans="1:11" ht="24" customHeight="1">
      <c r="A107" s="114"/>
      <c r="B107" s="107">
        <v>5</v>
      </c>
      <c r="C107" s="10" t="s">
        <v>736</v>
      </c>
      <c r="D107" s="118" t="s">
        <v>767</v>
      </c>
      <c r="E107" s="118" t="s">
        <v>220</v>
      </c>
      <c r="F107" s="159" t="s">
        <v>210</v>
      </c>
      <c r="G107" s="160"/>
      <c r="H107" s="11" t="s">
        <v>738</v>
      </c>
      <c r="I107" s="14">
        <v>28.12</v>
      </c>
      <c r="J107" s="109">
        <f t="shared" si="2"/>
        <v>140.6</v>
      </c>
      <c r="K107" s="115"/>
    </row>
    <row r="108" spans="1:11" ht="24" customHeight="1">
      <c r="A108" s="114"/>
      <c r="B108" s="107">
        <v>5</v>
      </c>
      <c r="C108" s="10" t="s">
        <v>736</v>
      </c>
      <c r="D108" s="118" t="s">
        <v>767</v>
      </c>
      <c r="E108" s="118" t="s">
        <v>220</v>
      </c>
      <c r="F108" s="159" t="s">
        <v>214</v>
      </c>
      <c r="G108" s="160"/>
      <c r="H108" s="11" t="s">
        <v>738</v>
      </c>
      <c r="I108" s="14">
        <v>28.12</v>
      </c>
      <c r="J108" s="109">
        <f t="shared" si="2"/>
        <v>140.6</v>
      </c>
      <c r="K108" s="115"/>
    </row>
    <row r="109" spans="1:11" ht="24" customHeight="1">
      <c r="A109" s="114"/>
      <c r="B109" s="107">
        <v>10</v>
      </c>
      <c r="C109" s="10" t="s">
        <v>736</v>
      </c>
      <c r="D109" s="118" t="s">
        <v>768</v>
      </c>
      <c r="E109" s="118" t="s">
        <v>231</v>
      </c>
      <c r="F109" s="159" t="s">
        <v>107</v>
      </c>
      <c r="G109" s="160"/>
      <c r="H109" s="11" t="s">
        <v>738</v>
      </c>
      <c r="I109" s="14">
        <v>29.9</v>
      </c>
      <c r="J109" s="109">
        <f t="shared" si="2"/>
        <v>299</v>
      </c>
      <c r="K109" s="115"/>
    </row>
    <row r="110" spans="1:11" ht="24" customHeight="1">
      <c r="A110" s="114"/>
      <c r="B110" s="107">
        <v>4</v>
      </c>
      <c r="C110" s="10" t="s">
        <v>736</v>
      </c>
      <c r="D110" s="118" t="s">
        <v>768</v>
      </c>
      <c r="E110" s="118" t="s">
        <v>231</v>
      </c>
      <c r="F110" s="159" t="s">
        <v>213</v>
      </c>
      <c r="G110" s="160"/>
      <c r="H110" s="11" t="s">
        <v>738</v>
      </c>
      <c r="I110" s="14">
        <v>29.9</v>
      </c>
      <c r="J110" s="109">
        <f t="shared" si="2"/>
        <v>119.6</v>
      </c>
      <c r="K110" s="115"/>
    </row>
    <row r="111" spans="1:11" ht="24" customHeight="1">
      <c r="A111" s="114"/>
      <c r="B111" s="107">
        <v>6</v>
      </c>
      <c r="C111" s="10" t="s">
        <v>736</v>
      </c>
      <c r="D111" s="118" t="s">
        <v>768</v>
      </c>
      <c r="E111" s="118" t="s">
        <v>231</v>
      </c>
      <c r="F111" s="159" t="s">
        <v>265</v>
      </c>
      <c r="G111" s="160"/>
      <c r="H111" s="11" t="s">
        <v>738</v>
      </c>
      <c r="I111" s="14">
        <v>29.9</v>
      </c>
      <c r="J111" s="109">
        <f t="shared" si="2"/>
        <v>179.39999999999998</v>
      </c>
      <c r="K111" s="115"/>
    </row>
    <row r="112" spans="1:11" ht="24" customHeight="1">
      <c r="A112" s="114"/>
      <c r="B112" s="107">
        <v>10</v>
      </c>
      <c r="C112" s="10" t="s">
        <v>736</v>
      </c>
      <c r="D112" s="118" t="s">
        <v>768</v>
      </c>
      <c r="E112" s="118" t="s">
        <v>232</v>
      </c>
      <c r="F112" s="159" t="s">
        <v>107</v>
      </c>
      <c r="G112" s="160"/>
      <c r="H112" s="11" t="s">
        <v>738</v>
      </c>
      <c r="I112" s="14">
        <v>29.9</v>
      </c>
      <c r="J112" s="109">
        <f t="shared" si="2"/>
        <v>299</v>
      </c>
      <c r="K112" s="115"/>
    </row>
    <row r="113" spans="1:11" ht="24" customHeight="1">
      <c r="A113" s="114"/>
      <c r="B113" s="107">
        <v>6</v>
      </c>
      <c r="C113" s="10" t="s">
        <v>736</v>
      </c>
      <c r="D113" s="118" t="s">
        <v>768</v>
      </c>
      <c r="E113" s="118" t="s">
        <v>232</v>
      </c>
      <c r="F113" s="159" t="s">
        <v>265</v>
      </c>
      <c r="G113" s="160"/>
      <c r="H113" s="11" t="s">
        <v>738</v>
      </c>
      <c r="I113" s="14">
        <v>29.9</v>
      </c>
      <c r="J113" s="109">
        <f t="shared" si="2"/>
        <v>179.39999999999998</v>
      </c>
      <c r="K113" s="115"/>
    </row>
    <row r="114" spans="1:11" ht="36">
      <c r="A114" s="114"/>
      <c r="B114" s="107">
        <v>4</v>
      </c>
      <c r="C114" s="10" t="s">
        <v>739</v>
      </c>
      <c r="D114" s="118" t="s">
        <v>739</v>
      </c>
      <c r="E114" s="118" t="s">
        <v>26</v>
      </c>
      <c r="F114" s="159" t="s">
        <v>107</v>
      </c>
      <c r="G114" s="160"/>
      <c r="H114" s="11" t="s">
        <v>740</v>
      </c>
      <c r="I114" s="14">
        <v>74.760000000000005</v>
      </c>
      <c r="J114" s="109">
        <f t="shared" si="2"/>
        <v>299.04000000000002</v>
      </c>
      <c r="K114" s="115"/>
    </row>
    <row r="115" spans="1:11" ht="36">
      <c r="A115" s="114"/>
      <c r="B115" s="107">
        <v>2</v>
      </c>
      <c r="C115" s="10" t="s">
        <v>739</v>
      </c>
      <c r="D115" s="118" t="s">
        <v>739</v>
      </c>
      <c r="E115" s="118" t="s">
        <v>26</v>
      </c>
      <c r="F115" s="159" t="s">
        <v>210</v>
      </c>
      <c r="G115" s="160"/>
      <c r="H115" s="11" t="s">
        <v>740</v>
      </c>
      <c r="I115" s="14">
        <v>74.760000000000005</v>
      </c>
      <c r="J115" s="109">
        <f t="shared" si="2"/>
        <v>149.52000000000001</v>
      </c>
      <c r="K115" s="115"/>
    </row>
    <row r="116" spans="1:11" ht="36">
      <c r="A116" s="114"/>
      <c r="B116" s="107">
        <v>2</v>
      </c>
      <c r="C116" s="10" t="s">
        <v>739</v>
      </c>
      <c r="D116" s="118" t="s">
        <v>739</v>
      </c>
      <c r="E116" s="118" t="s">
        <v>26</v>
      </c>
      <c r="F116" s="159" t="s">
        <v>213</v>
      </c>
      <c r="G116" s="160"/>
      <c r="H116" s="11" t="s">
        <v>740</v>
      </c>
      <c r="I116" s="14">
        <v>74.760000000000005</v>
      </c>
      <c r="J116" s="109">
        <f t="shared" si="2"/>
        <v>149.52000000000001</v>
      </c>
      <c r="K116" s="115"/>
    </row>
    <row r="117" spans="1:11" ht="36">
      <c r="A117" s="114"/>
      <c r="B117" s="107">
        <v>2</v>
      </c>
      <c r="C117" s="10" t="s">
        <v>739</v>
      </c>
      <c r="D117" s="118" t="s">
        <v>739</v>
      </c>
      <c r="E117" s="118" t="s">
        <v>26</v>
      </c>
      <c r="F117" s="159" t="s">
        <v>214</v>
      </c>
      <c r="G117" s="160"/>
      <c r="H117" s="11" t="s">
        <v>740</v>
      </c>
      <c r="I117" s="14">
        <v>74.760000000000005</v>
      </c>
      <c r="J117" s="109">
        <f t="shared" si="2"/>
        <v>149.52000000000001</v>
      </c>
      <c r="K117" s="115"/>
    </row>
    <row r="118" spans="1:11" ht="36">
      <c r="A118" s="114"/>
      <c r="B118" s="107">
        <v>4</v>
      </c>
      <c r="C118" s="10" t="s">
        <v>741</v>
      </c>
      <c r="D118" s="118" t="s">
        <v>741</v>
      </c>
      <c r="E118" s="118" t="s">
        <v>26</v>
      </c>
      <c r="F118" s="159" t="s">
        <v>107</v>
      </c>
      <c r="G118" s="160"/>
      <c r="H118" s="11" t="s">
        <v>742</v>
      </c>
      <c r="I118" s="14">
        <v>70.13</v>
      </c>
      <c r="J118" s="109">
        <f t="shared" ref="J118:J161" si="3">I118*B118</f>
        <v>280.52</v>
      </c>
      <c r="K118" s="115"/>
    </row>
    <row r="119" spans="1:11" ht="36">
      <c r="A119" s="114"/>
      <c r="B119" s="107">
        <v>3</v>
      </c>
      <c r="C119" s="10" t="s">
        <v>741</v>
      </c>
      <c r="D119" s="118" t="s">
        <v>741</v>
      </c>
      <c r="E119" s="118" t="s">
        <v>26</v>
      </c>
      <c r="F119" s="159" t="s">
        <v>311</v>
      </c>
      <c r="G119" s="160"/>
      <c r="H119" s="11" t="s">
        <v>742</v>
      </c>
      <c r="I119" s="14">
        <v>70.13</v>
      </c>
      <c r="J119" s="109">
        <f t="shared" si="3"/>
        <v>210.39</v>
      </c>
      <c r="K119" s="115"/>
    </row>
    <row r="120" spans="1:11" ht="24">
      <c r="A120" s="114"/>
      <c r="B120" s="107">
        <v>5</v>
      </c>
      <c r="C120" s="10" t="s">
        <v>743</v>
      </c>
      <c r="D120" s="118" t="s">
        <v>769</v>
      </c>
      <c r="E120" s="118" t="s">
        <v>635</v>
      </c>
      <c r="F120" s="159" t="s">
        <v>26</v>
      </c>
      <c r="G120" s="160"/>
      <c r="H120" s="11" t="s">
        <v>744</v>
      </c>
      <c r="I120" s="14">
        <v>69.77</v>
      </c>
      <c r="J120" s="109">
        <f t="shared" si="3"/>
        <v>348.84999999999997</v>
      </c>
      <c r="K120" s="115"/>
    </row>
    <row r="121" spans="1:11" ht="24" customHeight="1">
      <c r="A121" s="114"/>
      <c r="B121" s="107">
        <v>4</v>
      </c>
      <c r="C121" s="10" t="s">
        <v>745</v>
      </c>
      <c r="D121" s="118" t="s">
        <v>745</v>
      </c>
      <c r="E121" s="118" t="s">
        <v>25</v>
      </c>
      <c r="F121" s="159"/>
      <c r="G121" s="160"/>
      <c r="H121" s="11" t="s">
        <v>746</v>
      </c>
      <c r="I121" s="14">
        <v>109.29</v>
      </c>
      <c r="J121" s="109">
        <f t="shared" si="3"/>
        <v>437.16</v>
      </c>
      <c r="K121" s="115"/>
    </row>
    <row r="122" spans="1:11" ht="24" customHeight="1">
      <c r="A122" s="114"/>
      <c r="B122" s="107">
        <v>6</v>
      </c>
      <c r="C122" s="10" t="s">
        <v>745</v>
      </c>
      <c r="D122" s="118" t="s">
        <v>745</v>
      </c>
      <c r="E122" s="118" t="s">
        <v>26</v>
      </c>
      <c r="F122" s="159"/>
      <c r="G122" s="160"/>
      <c r="H122" s="11" t="s">
        <v>746</v>
      </c>
      <c r="I122" s="14">
        <v>109.29</v>
      </c>
      <c r="J122" s="109">
        <f t="shared" si="3"/>
        <v>655.74</v>
      </c>
      <c r="K122" s="115"/>
    </row>
    <row r="123" spans="1:11" ht="24" customHeight="1">
      <c r="A123" s="114"/>
      <c r="B123" s="107">
        <v>2</v>
      </c>
      <c r="C123" s="10" t="s">
        <v>745</v>
      </c>
      <c r="D123" s="118" t="s">
        <v>745</v>
      </c>
      <c r="E123" s="118" t="s">
        <v>27</v>
      </c>
      <c r="F123" s="159"/>
      <c r="G123" s="160"/>
      <c r="H123" s="11" t="s">
        <v>746</v>
      </c>
      <c r="I123" s="14">
        <v>109.29</v>
      </c>
      <c r="J123" s="109">
        <f t="shared" si="3"/>
        <v>218.58</v>
      </c>
      <c r="K123" s="115"/>
    </row>
    <row r="124" spans="1:11" ht="24">
      <c r="A124" s="114"/>
      <c r="B124" s="107">
        <v>4</v>
      </c>
      <c r="C124" s="10" t="s">
        <v>747</v>
      </c>
      <c r="D124" s="118" t="s">
        <v>770</v>
      </c>
      <c r="E124" s="118" t="s">
        <v>635</v>
      </c>
      <c r="F124" s="159" t="s">
        <v>26</v>
      </c>
      <c r="G124" s="160"/>
      <c r="H124" s="11" t="s">
        <v>748</v>
      </c>
      <c r="I124" s="14">
        <v>77.599999999999994</v>
      </c>
      <c r="J124" s="109">
        <f t="shared" si="3"/>
        <v>310.39999999999998</v>
      </c>
      <c r="K124" s="115"/>
    </row>
    <row r="125" spans="1:11" ht="24">
      <c r="A125" s="114"/>
      <c r="B125" s="107">
        <v>5</v>
      </c>
      <c r="C125" s="10" t="s">
        <v>749</v>
      </c>
      <c r="D125" s="118" t="s">
        <v>749</v>
      </c>
      <c r="E125" s="118" t="s">
        <v>26</v>
      </c>
      <c r="F125" s="159" t="s">
        <v>239</v>
      </c>
      <c r="G125" s="160"/>
      <c r="H125" s="11" t="s">
        <v>750</v>
      </c>
      <c r="I125" s="14">
        <v>72.260000000000005</v>
      </c>
      <c r="J125" s="109">
        <f t="shared" si="3"/>
        <v>361.3</v>
      </c>
      <c r="K125" s="115"/>
    </row>
    <row r="126" spans="1:11" ht="24">
      <c r="A126" s="114"/>
      <c r="B126" s="107">
        <v>2</v>
      </c>
      <c r="C126" s="10" t="s">
        <v>749</v>
      </c>
      <c r="D126" s="118" t="s">
        <v>749</v>
      </c>
      <c r="E126" s="118" t="s">
        <v>26</v>
      </c>
      <c r="F126" s="159" t="s">
        <v>348</v>
      </c>
      <c r="G126" s="160"/>
      <c r="H126" s="11" t="s">
        <v>750</v>
      </c>
      <c r="I126" s="14">
        <v>72.260000000000005</v>
      </c>
      <c r="J126" s="109">
        <f t="shared" si="3"/>
        <v>144.52000000000001</v>
      </c>
      <c r="K126" s="115"/>
    </row>
    <row r="127" spans="1:11" ht="24">
      <c r="A127" s="114"/>
      <c r="B127" s="107">
        <v>2</v>
      </c>
      <c r="C127" s="10" t="s">
        <v>749</v>
      </c>
      <c r="D127" s="118" t="s">
        <v>749</v>
      </c>
      <c r="E127" s="118" t="s">
        <v>26</v>
      </c>
      <c r="F127" s="159" t="s">
        <v>528</v>
      </c>
      <c r="G127" s="160"/>
      <c r="H127" s="11" t="s">
        <v>750</v>
      </c>
      <c r="I127" s="14">
        <v>72.260000000000005</v>
      </c>
      <c r="J127" s="109">
        <f t="shared" si="3"/>
        <v>144.52000000000001</v>
      </c>
      <c r="K127" s="115"/>
    </row>
    <row r="128" spans="1:11" ht="24">
      <c r="A128" s="114"/>
      <c r="B128" s="107">
        <v>2</v>
      </c>
      <c r="C128" s="10" t="s">
        <v>749</v>
      </c>
      <c r="D128" s="118" t="s">
        <v>749</v>
      </c>
      <c r="E128" s="118" t="s">
        <v>26</v>
      </c>
      <c r="F128" s="159" t="s">
        <v>751</v>
      </c>
      <c r="G128" s="160"/>
      <c r="H128" s="11" t="s">
        <v>750</v>
      </c>
      <c r="I128" s="14">
        <v>72.260000000000005</v>
      </c>
      <c r="J128" s="109">
        <f t="shared" si="3"/>
        <v>144.52000000000001</v>
      </c>
      <c r="K128" s="115"/>
    </row>
    <row r="129" spans="1:11" ht="24">
      <c r="A129" s="114"/>
      <c r="B129" s="107">
        <v>4</v>
      </c>
      <c r="C129" s="10" t="s">
        <v>752</v>
      </c>
      <c r="D129" s="118" t="s">
        <v>752</v>
      </c>
      <c r="E129" s="118" t="s">
        <v>239</v>
      </c>
      <c r="F129" s="159" t="s">
        <v>26</v>
      </c>
      <c r="G129" s="160"/>
      <c r="H129" s="11" t="s">
        <v>753</v>
      </c>
      <c r="I129" s="14">
        <v>88.64</v>
      </c>
      <c r="J129" s="109">
        <f t="shared" si="3"/>
        <v>354.56</v>
      </c>
      <c r="K129" s="115"/>
    </row>
    <row r="130" spans="1:11" ht="24">
      <c r="A130" s="114"/>
      <c r="B130" s="107">
        <v>2</v>
      </c>
      <c r="C130" s="10" t="s">
        <v>752</v>
      </c>
      <c r="D130" s="118" t="s">
        <v>752</v>
      </c>
      <c r="E130" s="118" t="s">
        <v>348</v>
      </c>
      <c r="F130" s="159" t="s">
        <v>26</v>
      </c>
      <c r="G130" s="160"/>
      <c r="H130" s="11" t="s">
        <v>753</v>
      </c>
      <c r="I130" s="14">
        <v>88.64</v>
      </c>
      <c r="J130" s="109">
        <f t="shared" si="3"/>
        <v>177.28</v>
      </c>
      <c r="K130" s="115"/>
    </row>
    <row r="131" spans="1:11" ht="35.1" customHeight="1">
      <c r="A131" s="114"/>
      <c r="B131" s="107">
        <v>4</v>
      </c>
      <c r="C131" s="10" t="s">
        <v>754</v>
      </c>
      <c r="D131" s="118" t="s">
        <v>754</v>
      </c>
      <c r="E131" s="118" t="s">
        <v>26</v>
      </c>
      <c r="F131" s="159" t="s">
        <v>239</v>
      </c>
      <c r="G131" s="160"/>
      <c r="H131" s="11" t="s">
        <v>755</v>
      </c>
      <c r="I131" s="14">
        <v>127.09</v>
      </c>
      <c r="J131" s="109">
        <f t="shared" si="3"/>
        <v>508.36</v>
      </c>
      <c r="K131" s="115"/>
    </row>
    <row r="132" spans="1:11" ht="35.1" customHeight="1">
      <c r="A132" s="114"/>
      <c r="B132" s="107">
        <v>2</v>
      </c>
      <c r="C132" s="10" t="s">
        <v>754</v>
      </c>
      <c r="D132" s="118" t="s">
        <v>754</v>
      </c>
      <c r="E132" s="118" t="s">
        <v>26</v>
      </c>
      <c r="F132" s="159" t="s">
        <v>348</v>
      </c>
      <c r="G132" s="160"/>
      <c r="H132" s="11" t="s">
        <v>755</v>
      </c>
      <c r="I132" s="14">
        <v>127.09</v>
      </c>
      <c r="J132" s="109">
        <f t="shared" si="3"/>
        <v>254.18</v>
      </c>
      <c r="K132" s="115"/>
    </row>
    <row r="133" spans="1:11" ht="35.1" customHeight="1">
      <c r="A133" s="114"/>
      <c r="B133" s="107">
        <v>2</v>
      </c>
      <c r="C133" s="10" t="s">
        <v>754</v>
      </c>
      <c r="D133" s="118" t="s">
        <v>754</v>
      </c>
      <c r="E133" s="118" t="s">
        <v>26</v>
      </c>
      <c r="F133" s="159" t="s">
        <v>528</v>
      </c>
      <c r="G133" s="160"/>
      <c r="H133" s="11" t="s">
        <v>755</v>
      </c>
      <c r="I133" s="14">
        <v>127.09</v>
      </c>
      <c r="J133" s="109">
        <f t="shared" si="3"/>
        <v>254.18</v>
      </c>
      <c r="K133" s="115"/>
    </row>
    <row r="134" spans="1:11" ht="24">
      <c r="A134" s="114"/>
      <c r="B134" s="107">
        <v>10</v>
      </c>
      <c r="C134" s="10" t="s">
        <v>756</v>
      </c>
      <c r="D134" s="118" t="s">
        <v>756</v>
      </c>
      <c r="E134" s="118" t="s">
        <v>26</v>
      </c>
      <c r="F134" s="159" t="s">
        <v>239</v>
      </c>
      <c r="G134" s="160"/>
      <c r="H134" s="11" t="s">
        <v>757</v>
      </c>
      <c r="I134" s="14">
        <v>85.79</v>
      </c>
      <c r="J134" s="109">
        <f t="shared" si="3"/>
        <v>857.90000000000009</v>
      </c>
      <c r="K134" s="115"/>
    </row>
    <row r="135" spans="1:11" ht="24">
      <c r="A135" s="114"/>
      <c r="B135" s="107">
        <v>5</v>
      </c>
      <c r="C135" s="10" t="s">
        <v>756</v>
      </c>
      <c r="D135" s="118" t="s">
        <v>756</v>
      </c>
      <c r="E135" s="118" t="s">
        <v>26</v>
      </c>
      <c r="F135" s="159" t="s">
        <v>348</v>
      </c>
      <c r="G135" s="160"/>
      <c r="H135" s="11" t="s">
        <v>757</v>
      </c>
      <c r="I135" s="14">
        <v>85.79</v>
      </c>
      <c r="J135" s="109">
        <f t="shared" si="3"/>
        <v>428.95000000000005</v>
      </c>
      <c r="K135" s="115"/>
    </row>
    <row r="136" spans="1:11" ht="24">
      <c r="A136" s="114"/>
      <c r="B136" s="107">
        <v>5</v>
      </c>
      <c r="C136" s="10" t="s">
        <v>756</v>
      </c>
      <c r="D136" s="118" t="s">
        <v>756</v>
      </c>
      <c r="E136" s="118" t="s">
        <v>26</v>
      </c>
      <c r="F136" s="159" t="s">
        <v>528</v>
      </c>
      <c r="G136" s="160"/>
      <c r="H136" s="11" t="s">
        <v>757</v>
      </c>
      <c r="I136" s="14">
        <v>85.79</v>
      </c>
      <c r="J136" s="109">
        <f t="shared" si="3"/>
        <v>428.95000000000005</v>
      </c>
      <c r="K136" s="115"/>
    </row>
    <row r="137" spans="1:11" ht="48">
      <c r="A137" s="114"/>
      <c r="B137" s="107">
        <v>4</v>
      </c>
      <c r="C137" s="10" t="s">
        <v>758</v>
      </c>
      <c r="D137" s="118" t="s">
        <v>771</v>
      </c>
      <c r="E137" s="118" t="s">
        <v>26</v>
      </c>
      <c r="F137" s="159" t="s">
        <v>294</v>
      </c>
      <c r="G137" s="160"/>
      <c r="H137" s="11" t="s">
        <v>759</v>
      </c>
      <c r="I137" s="14">
        <v>89.35</v>
      </c>
      <c r="J137" s="109">
        <f t="shared" si="3"/>
        <v>357.4</v>
      </c>
      <c r="K137" s="115"/>
    </row>
    <row r="138" spans="1:11" ht="24">
      <c r="A138" s="114"/>
      <c r="B138" s="107">
        <v>10</v>
      </c>
      <c r="C138" s="10" t="s">
        <v>760</v>
      </c>
      <c r="D138" s="118" t="s">
        <v>760</v>
      </c>
      <c r="E138" s="118" t="s">
        <v>107</v>
      </c>
      <c r="F138" s="159" t="s">
        <v>761</v>
      </c>
      <c r="G138" s="160"/>
      <c r="H138" s="11" t="s">
        <v>762</v>
      </c>
      <c r="I138" s="14">
        <v>87.22</v>
      </c>
      <c r="J138" s="109">
        <f t="shared" si="3"/>
        <v>872.2</v>
      </c>
      <c r="K138" s="115"/>
    </row>
    <row r="139" spans="1:11" ht="60">
      <c r="A139" s="114"/>
      <c r="B139" s="107">
        <v>6</v>
      </c>
      <c r="C139" s="10" t="s">
        <v>763</v>
      </c>
      <c r="D139" s="118" t="s">
        <v>763</v>
      </c>
      <c r="E139" s="118" t="s">
        <v>26</v>
      </c>
      <c r="F139" s="159" t="s">
        <v>239</v>
      </c>
      <c r="G139" s="160"/>
      <c r="H139" s="11" t="s">
        <v>764</v>
      </c>
      <c r="I139" s="14">
        <v>114.98</v>
      </c>
      <c r="J139" s="109">
        <f t="shared" si="3"/>
        <v>689.88</v>
      </c>
      <c r="K139" s="115"/>
    </row>
    <row r="140" spans="1:11" ht="60">
      <c r="A140" s="114"/>
      <c r="B140" s="107">
        <v>3</v>
      </c>
      <c r="C140" s="10" t="s">
        <v>763</v>
      </c>
      <c r="D140" s="118" t="s">
        <v>763</v>
      </c>
      <c r="E140" s="118" t="s">
        <v>26</v>
      </c>
      <c r="F140" s="159" t="s">
        <v>348</v>
      </c>
      <c r="G140" s="160"/>
      <c r="H140" s="11" t="s">
        <v>764</v>
      </c>
      <c r="I140" s="14">
        <v>114.98</v>
      </c>
      <c r="J140" s="109">
        <f t="shared" si="3"/>
        <v>344.94</v>
      </c>
      <c r="K140" s="115"/>
    </row>
    <row r="141" spans="1:11" ht="60">
      <c r="A141" s="114"/>
      <c r="B141" s="107">
        <v>3</v>
      </c>
      <c r="C141" s="10" t="s">
        <v>763</v>
      </c>
      <c r="D141" s="118" t="s">
        <v>763</v>
      </c>
      <c r="E141" s="118" t="s">
        <v>26</v>
      </c>
      <c r="F141" s="159" t="s">
        <v>528</v>
      </c>
      <c r="G141" s="160"/>
      <c r="H141" s="11" t="s">
        <v>764</v>
      </c>
      <c r="I141" s="14">
        <v>114.98</v>
      </c>
      <c r="J141" s="109">
        <f t="shared" si="3"/>
        <v>344.94</v>
      </c>
      <c r="K141" s="115"/>
    </row>
    <row r="142" spans="1:11" ht="60">
      <c r="A142" s="114"/>
      <c r="B142" s="107">
        <v>2</v>
      </c>
      <c r="C142" s="10" t="s">
        <v>763</v>
      </c>
      <c r="D142" s="118" t="s">
        <v>763</v>
      </c>
      <c r="E142" s="118" t="s">
        <v>26</v>
      </c>
      <c r="F142" s="159" t="s">
        <v>751</v>
      </c>
      <c r="G142" s="160"/>
      <c r="H142" s="11" t="s">
        <v>764</v>
      </c>
      <c r="I142" s="14">
        <v>114.98</v>
      </c>
      <c r="J142" s="109">
        <f t="shared" si="3"/>
        <v>229.96</v>
      </c>
      <c r="K142" s="115"/>
    </row>
    <row r="143" spans="1:11" ht="24">
      <c r="A143" s="114"/>
      <c r="B143" s="107">
        <v>2</v>
      </c>
      <c r="C143" s="10" t="s">
        <v>765</v>
      </c>
      <c r="D143" s="118" t="s">
        <v>765</v>
      </c>
      <c r="E143" s="118" t="s">
        <v>25</v>
      </c>
      <c r="F143" s="159"/>
      <c r="G143" s="160"/>
      <c r="H143" s="11" t="s">
        <v>766</v>
      </c>
      <c r="I143" s="14">
        <v>44.14</v>
      </c>
      <c r="J143" s="109">
        <f t="shared" si="3"/>
        <v>88.28</v>
      </c>
      <c r="K143" s="115"/>
    </row>
    <row r="144" spans="1:11" ht="24">
      <c r="A144" s="114"/>
      <c r="B144" s="107">
        <v>2</v>
      </c>
      <c r="C144" s="10" t="s">
        <v>765</v>
      </c>
      <c r="D144" s="118" t="s">
        <v>765</v>
      </c>
      <c r="E144" s="118" t="s">
        <v>26</v>
      </c>
      <c r="F144" s="159"/>
      <c r="G144" s="160"/>
      <c r="H144" s="11" t="s">
        <v>766</v>
      </c>
      <c r="I144" s="14">
        <v>44.14</v>
      </c>
      <c r="J144" s="109">
        <f t="shared" si="3"/>
        <v>88.28</v>
      </c>
      <c r="K144" s="115"/>
    </row>
    <row r="145" spans="1:11" ht="24.75" thickBot="1">
      <c r="A145" s="114"/>
      <c r="B145" s="107">
        <v>2</v>
      </c>
      <c r="C145" s="10" t="s">
        <v>765</v>
      </c>
      <c r="D145" s="118" t="s">
        <v>765</v>
      </c>
      <c r="E145" s="118" t="s">
        <v>27</v>
      </c>
      <c r="F145" s="159"/>
      <c r="G145" s="160"/>
      <c r="H145" s="11" t="s">
        <v>766</v>
      </c>
      <c r="I145" s="14">
        <v>44.14</v>
      </c>
      <c r="J145" s="109">
        <f t="shared" si="3"/>
        <v>88.28</v>
      </c>
      <c r="K145" s="115"/>
    </row>
    <row r="146" spans="1:11" ht="14.25" thickTop="1" thickBot="1">
      <c r="A146" s="114"/>
      <c r="B146" s="134"/>
      <c r="C146" s="135"/>
      <c r="D146" s="135"/>
      <c r="E146" s="135"/>
      <c r="F146" s="171"/>
      <c r="G146" s="171"/>
      <c r="H146" s="135" t="s">
        <v>777</v>
      </c>
      <c r="I146" s="135"/>
      <c r="J146" s="136"/>
      <c r="K146" s="115"/>
    </row>
    <row r="147" spans="1:11" ht="24.75" thickTop="1">
      <c r="A147" s="114"/>
      <c r="B147" s="107">
        <v>3</v>
      </c>
      <c r="C147" s="10" t="s">
        <v>662</v>
      </c>
      <c r="D147" s="118" t="s">
        <v>662</v>
      </c>
      <c r="E147" s="118" t="s">
        <v>27</v>
      </c>
      <c r="F147" s="159" t="s">
        <v>107</v>
      </c>
      <c r="G147" s="160"/>
      <c r="H147" s="11" t="s">
        <v>716</v>
      </c>
      <c r="I147" s="14">
        <v>30.61</v>
      </c>
      <c r="J147" s="109">
        <f t="shared" si="3"/>
        <v>91.83</v>
      </c>
      <c r="K147" s="115"/>
    </row>
    <row r="148" spans="1:11" ht="24">
      <c r="A148" s="114"/>
      <c r="B148" s="107">
        <v>3</v>
      </c>
      <c r="C148" s="10" t="s">
        <v>662</v>
      </c>
      <c r="D148" s="118" t="s">
        <v>662</v>
      </c>
      <c r="E148" s="118" t="s">
        <v>27</v>
      </c>
      <c r="F148" s="159" t="s">
        <v>210</v>
      </c>
      <c r="G148" s="160"/>
      <c r="H148" s="11" t="s">
        <v>716</v>
      </c>
      <c r="I148" s="14">
        <v>30.61</v>
      </c>
      <c r="J148" s="109">
        <f t="shared" si="3"/>
        <v>91.83</v>
      </c>
      <c r="K148" s="115"/>
    </row>
    <row r="149" spans="1:11" ht="24">
      <c r="A149" s="114"/>
      <c r="B149" s="107">
        <v>2</v>
      </c>
      <c r="C149" s="10" t="s">
        <v>662</v>
      </c>
      <c r="D149" s="118" t="s">
        <v>662</v>
      </c>
      <c r="E149" s="118" t="s">
        <v>27</v>
      </c>
      <c r="F149" s="159" t="s">
        <v>212</v>
      </c>
      <c r="G149" s="160"/>
      <c r="H149" s="11" t="s">
        <v>716</v>
      </c>
      <c r="I149" s="14">
        <v>30.61</v>
      </c>
      <c r="J149" s="109">
        <f t="shared" si="3"/>
        <v>61.22</v>
      </c>
      <c r="K149" s="115"/>
    </row>
    <row r="150" spans="1:11" ht="24">
      <c r="A150" s="114"/>
      <c r="B150" s="107">
        <v>2</v>
      </c>
      <c r="C150" s="10" t="s">
        <v>662</v>
      </c>
      <c r="D150" s="118" t="s">
        <v>662</v>
      </c>
      <c r="E150" s="118" t="s">
        <v>27</v>
      </c>
      <c r="F150" s="159" t="s">
        <v>213</v>
      </c>
      <c r="G150" s="160"/>
      <c r="H150" s="11" t="s">
        <v>716</v>
      </c>
      <c r="I150" s="14">
        <v>30.61</v>
      </c>
      <c r="J150" s="109">
        <f t="shared" si="3"/>
        <v>61.22</v>
      </c>
      <c r="K150" s="115"/>
    </row>
    <row r="151" spans="1:11" ht="24">
      <c r="A151" s="114"/>
      <c r="B151" s="107">
        <v>2</v>
      </c>
      <c r="C151" s="10" t="s">
        <v>662</v>
      </c>
      <c r="D151" s="118" t="s">
        <v>662</v>
      </c>
      <c r="E151" s="118" t="s">
        <v>27</v>
      </c>
      <c r="F151" s="159" t="s">
        <v>263</v>
      </c>
      <c r="G151" s="160"/>
      <c r="H151" s="11" t="s">
        <v>716</v>
      </c>
      <c r="I151" s="14">
        <v>30.61</v>
      </c>
      <c r="J151" s="109">
        <f t="shared" si="3"/>
        <v>61.22</v>
      </c>
      <c r="K151" s="115"/>
    </row>
    <row r="152" spans="1:11" ht="24">
      <c r="A152" s="114"/>
      <c r="B152" s="107">
        <v>2</v>
      </c>
      <c r="C152" s="10" t="s">
        <v>662</v>
      </c>
      <c r="D152" s="118" t="s">
        <v>662</v>
      </c>
      <c r="E152" s="118" t="s">
        <v>27</v>
      </c>
      <c r="F152" s="159" t="s">
        <v>214</v>
      </c>
      <c r="G152" s="160"/>
      <c r="H152" s="11" t="s">
        <v>716</v>
      </c>
      <c r="I152" s="14">
        <v>30.61</v>
      </c>
      <c r="J152" s="109">
        <f t="shared" si="3"/>
        <v>61.22</v>
      </c>
      <c r="K152" s="115"/>
    </row>
    <row r="153" spans="1:11" ht="24">
      <c r="A153" s="114"/>
      <c r="B153" s="107">
        <v>2</v>
      </c>
      <c r="C153" s="10" t="s">
        <v>662</v>
      </c>
      <c r="D153" s="118" t="s">
        <v>662</v>
      </c>
      <c r="E153" s="118" t="s">
        <v>27</v>
      </c>
      <c r="F153" s="159" t="s">
        <v>265</v>
      </c>
      <c r="G153" s="160"/>
      <c r="H153" s="11" t="s">
        <v>716</v>
      </c>
      <c r="I153" s="14">
        <v>30.61</v>
      </c>
      <c r="J153" s="109">
        <f t="shared" si="3"/>
        <v>61.22</v>
      </c>
      <c r="K153" s="115"/>
    </row>
    <row r="154" spans="1:11" ht="24">
      <c r="A154" s="114"/>
      <c r="B154" s="107">
        <v>1</v>
      </c>
      <c r="C154" s="10" t="s">
        <v>662</v>
      </c>
      <c r="D154" s="118" t="s">
        <v>662</v>
      </c>
      <c r="E154" s="118" t="s">
        <v>27</v>
      </c>
      <c r="F154" s="159" t="s">
        <v>266</v>
      </c>
      <c r="G154" s="160"/>
      <c r="H154" s="11" t="s">
        <v>716</v>
      </c>
      <c r="I154" s="14">
        <v>30.61</v>
      </c>
      <c r="J154" s="109">
        <f t="shared" si="3"/>
        <v>30.61</v>
      </c>
      <c r="K154" s="115"/>
    </row>
    <row r="155" spans="1:11" ht="24">
      <c r="A155" s="114"/>
      <c r="B155" s="107">
        <v>1</v>
      </c>
      <c r="C155" s="10" t="s">
        <v>662</v>
      </c>
      <c r="D155" s="118" t="s">
        <v>662</v>
      </c>
      <c r="E155" s="118" t="s">
        <v>27</v>
      </c>
      <c r="F155" s="159" t="s">
        <v>268</v>
      </c>
      <c r="G155" s="160"/>
      <c r="H155" s="11" t="s">
        <v>716</v>
      </c>
      <c r="I155" s="14">
        <v>30.61</v>
      </c>
      <c r="J155" s="109">
        <f t="shared" si="3"/>
        <v>30.61</v>
      </c>
      <c r="K155" s="115"/>
    </row>
    <row r="156" spans="1:11" ht="24">
      <c r="A156" s="114"/>
      <c r="B156" s="107">
        <v>1</v>
      </c>
      <c r="C156" s="10" t="s">
        <v>662</v>
      </c>
      <c r="D156" s="118" t="s">
        <v>662</v>
      </c>
      <c r="E156" s="118" t="s">
        <v>27</v>
      </c>
      <c r="F156" s="159" t="s">
        <v>269</v>
      </c>
      <c r="G156" s="160"/>
      <c r="H156" s="11" t="s">
        <v>716</v>
      </c>
      <c r="I156" s="14">
        <v>30.61</v>
      </c>
      <c r="J156" s="109">
        <f t="shared" si="3"/>
        <v>30.61</v>
      </c>
      <c r="K156" s="115"/>
    </row>
    <row r="157" spans="1:11" ht="24">
      <c r="A157" s="114"/>
      <c r="B157" s="107">
        <v>1</v>
      </c>
      <c r="C157" s="10" t="s">
        <v>662</v>
      </c>
      <c r="D157" s="118" t="s">
        <v>662</v>
      </c>
      <c r="E157" s="118" t="s">
        <v>27</v>
      </c>
      <c r="F157" s="159" t="s">
        <v>270</v>
      </c>
      <c r="G157" s="160"/>
      <c r="H157" s="11" t="s">
        <v>716</v>
      </c>
      <c r="I157" s="14">
        <v>30.61</v>
      </c>
      <c r="J157" s="109">
        <f t="shared" si="3"/>
        <v>30.61</v>
      </c>
      <c r="K157" s="115"/>
    </row>
    <row r="158" spans="1:11" ht="24">
      <c r="A158" s="114"/>
      <c r="B158" s="107">
        <v>1</v>
      </c>
      <c r="C158" s="10" t="s">
        <v>662</v>
      </c>
      <c r="D158" s="118" t="s">
        <v>662</v>
      </c>
      <c r="E158" s="118" t="s">
        <v>27</v>
      </c>
      <c r="F158" s="159" t="s">
        <v>311</v>
      </c>
      <c r="G158" s="160"/>
      <c r="H158" s="11" t="s">
        <v>716</v>
      </c>
      <c r="I158" s="14">
        <v>30.61</v>
      </c>
      <c r="J158" s="109">
        <f t="shared" si="3"/>
        <v>30.61</v>
      </c>
      <c r="K158" s="115"/>
    </row>
    <row r="159" spans="1:11" ht="24">
      <c r="A159" s="114"/>
      <c r="B159" s="107">
        <v>1</v>
      </c>
      <c r="C159" s="10" t="s">
        <v>662</v>
      </c>
      <c r="D159" s="118" t="s">
        <v>662</v>
      </c>
      <c r="E159" s="118" t="s">
        <v>27</v>
      </c>
      <c r="F159" s="159" t="s">
        <v>664</v>
      </c>
      <c r="G159" s="160"/>
      <c r="H159" s="11" t="s">
        <v>716</v>
      </c>
      <c r="I159" s="14">
        <v>30.61</v>
      </c>
      <c r="J159" s="109">
        <f t="shared" si="3"/>
        <v>30.61</v>
      </c>
      <c r="K159" s="115"/>
    </row>
    <row r="160" spans="1:11" ht="24">
      <c r="A160" s="114"/>
      <c r="B160" s="107">
        <v>1</v>
      </c>
      <c r="C160" s="10" t="s">
        <v>662</v>
      </c>
      <c r="D160" s="118" t="s">
        <v>662</v>
      </c>
      <c r="E160" s="118" t="s">
        <v>27</v>
      </c>
      <c r="F160" s="159" t="s">
        <v>302</v>
      </c>
      <c r="G160" s="160"/>
      <c r="H160" s="11" t="s">
        <v>716</v>
      </c>
      <c r="I160" s="14">
        <v>30.61</v>
      </c>
      <c r="J160" s="109">
        <f t="shared" si="3"/>
        <v>30.61</v>
      </c>
      <c r="K160" s="115"/>
    </row>
    <row r="161" spans="1:11" ht="24.75" thickBot="1">
      <c r="A161" s="114"/>
      <c r="B161" s="108">
        <v>1</v>
      </c>
      <c r="C161" s="12" t="s">
        <v>662</v>
      </c>
      <c r="D161" s="119" t="s">
        <v>662</v>
      </c>
      <c r="E161" s="119" t="s">
        <v>27</v>
      </c>
      <c r="F161" s="169" t="s">
        <v>663</v>
      </c>
      <c r="G161" s="170"/>
      <c r="H161" s="13" t="s">
        <v>716</v>
      </c>
      <c r="I161" s="15">
        <v>30.61</v>
      </c>
      <c r="J161" s="110">
        <f t="shared" si="3"/>
        <v>30.61</v>
      </c>
      <c r="K161" s="115"/>
    </row>
    <row r="162" spans="1:11" ht="14.25" thickTop="1" thickBot="1">
      <c r="A162" s="114"/>
      <c r="B162" s="134"/>
      <c r="C162" s="135"/>
      <c r="D162" s="135"/>
      <c r="E162" s="135"/>
      <c r="F162" s="171"/>
      <c r="G162" s="171"/>
      <c r="H162" s="135" t="s">
        <v>780</v>
      </c>
      <c r="I162" s="135"/>
      <c r="J162" s="136"/>
      <c r="K162" s="115"/>
    </row>
    <row r="163" spans="1:11" ht="36.75" thickTop="1">
      <c r="A163" s="114"/>
      <c r="B163" s="107">
        <v>2</v>
      </c>
      <c r="C163" s="10" t="s">
        <v>781</v>
      </c>
      <c r="D163" s="118" t="s">
        <v>781</v>
      </c>
      <c r="E163" s="118" t="s">
        <v>25</v>
      </c>
      <c r="F163" s="159" t="s">
        <v>107</v>
      </c>
      <c r="G163" s="160"/>
      <c r="H163" s="11" t="s">
        <v>783</v>
      </c>
      <c r="I163" s="14">
        <v>86.22</v>
      </c>
      <c r="J163" s="109">
        <f t="shared" ref="J163:J174" si="4">I163*B163</f>
        <v>172.44</v>
      </c>
      <c r="K163" s="115"/>
    </row>
    <row r="164" spans="1:11" ht="36">
      <c r="A164" s="114"/>
      <c r="B164" s="107">
        <v>2</v>
      </c>
      <c r="C164" s="10" t="s">
        <v>781</v>
      </c>
      <c r="D164" s="118" t="s">
        <v>781</v>
      </c>
      <c r="E164" s="118" t="s">
        <v>25</v>
      </c>
      <c r="F164" s="159" t="s">
        <v>210</v>
      </c>
      <c r="G164" s="160"/>
      <c r="H164" s="11" t="s">
        <v>783</v>
      </c>
      <c r="I164" s="14">
        <v>86.22</v>
      </c>
      <c r="J164" s="109">
        <f t="shared" si="4"/>
        <v>172.44</v>
      </c>
      <c r="K164" s="115"/>
    </row>
    <row r="165" spans="1:11" ht="36">
      <c r="A165" s="114"/>
      <c r="B165" s="107">
        <v>1</v>
      </c>
      <c r="C165" s="10" t="s">
        <v>781</v>
      </c>
      <c r="D165" s="118" t="s">
        <v>781</v>
      </c>
      <c r="E165" s="118" t="s">
        <v>25</v>
      </c>
      <c r="F165" s="159" t="s">
        <v>212</v>
      </c>
      <c r="G165" s="160"/>
      <c r="H165" s="11" t="s">
        <v>783</v>
      </c>
      <c r="I165" s="14">
        <v>86.22</v>
      </c>
      <c r="J165" s="109">
        <f t="shared" si="4"/>
        <v>86.22</v>
      </c>
      <c r="K165" s="115"/>
    </row>
    <row r="166" spans="1:11" ht="36">
      <c r="A166" s="114"/>
      <c r="B166" s="107">
        <v>1</v>
      </c>
      <c r="C166" s="10" t="s">
        <v>781</v>
      </c>
      <c r="D166" s="118" t="s">
        <v>781</v>
      </c>
      <c r="E166" s="118" t="s">
        <v>25</v>
      </c>
      <c r="F166" s="159" t="s">
        <v>214</v>
      </c>
      <c r="G166" s="160"/>
      <c r="H166" s="11" t="s">
        <v>783</v>
      </c>
      <c r="I166" s="14">
        <v>86.22</v>
      </c>
      <c r="J166" s="109">
        <f t="shared" si="4"/>
        <v>86.22</v>
      </c>
      <c r="K166" s="115"/>
    </row>
    <row r="167" spans="1:11" ht="36">
      <c r="A167" s="114"/>
      <c r="B167" s="107">
        <v>1</v>
      </c>
      <c r="C167" s="10" t="s">
        <v>781</v>
      </c>
      <c r="D167" s="118" t="s">
        <v>781</v>
      </c>
      <c r="E167" s="118" t="s">
        <v>25</v>
      </c>
      <c r="F167" s="159" t="s">
        <v>266</v>
      </c>
      <c r="G167" s="160"/>
      <c r="H167" s="11" t="s">
        <v>783</v>
      </c>
      <c r="I167" s="14">
        <v>86.22</v>
      </c>
      <c r="J167" s="109">
        <f t="shared" si="4"/>
        <v>86.22</v>
      </c>
      <c r="K167" s="115"/>
    </row>
    <row r="168" spans="1:11" ht="36">
      <c r="A168" s="114"/>
      <c r="B168" s="107">
        <v>2</v>
      </c>
      <c r="C168" s="10" t="s">
        <v>781</v>
      </c>
      <c r="D168" s="118" t="s">
        <v>781</v>
      </c>
      <c r="E168" s="118" t="s">
        <v>26</v>
      </c>
      <c r="F168" s="159" t="s">
        <v>107</v>
      </c>
      <c r="G168" s="160"/>
      <c r="H168" s="11" t="s">
        <v>783</v>
      </c>
      <c r="I168" s="14">
        <v>86.22</v>
      </c>
      <c r="J168" s="109">
        <f t="shared" si="4"/>
        <v>172.44</v>
      </c>
      <c r="K168" s="115"/>
    </row>
    <row r="169" spans="1:11" ht="36">
      <c r="A169" s="114"/>
      <c r="B169" s="107">
        <v>2</v>
      </c>
      <c r="C169" s="10" t="s">
        <v>781</v>
      </c>
      <c r="D169" s="118" t="s">
        <v>781</v>
      </c>
      <c r="E169" s="118" t="s">
        <v>26</v>
      </c>
      <c r="F169" s="159" t="s">
        <v>210</v>
      </c>
      <c r="G169" s="160"/>
      <c r="H169" s="11" t="s">
        <v>783</v>
      </c>
      <c r="I169" s="14">
        <v>86.22</v>
      </c>
      <c r="J169" s="109">
        <f t="shared" si="4"/>
        <v>172.44</v>
      </c>
      <c r="K169" s="115"/>
    </row>
    <row r="170" spans="1:11" ht="36">
      <c r="A170" s="114"/>
      <c r="B170" s="107">
        <v>1</v>
      </c>
      <c r="C170" s="10" t="s">
        <v>781</v>
      </c>
      <c r="D170" s="118" t="s">
        <v>781</v>
      </c>
      <c r="E170" s="118" t="s">
        <v>26</v>
      </c>
      <c r="F170" s="159" t="s">
        <v>212</v>
      </c>
      <c r="G170" s="160"/>
      <c r="H170" s="11" t="s">
        <v>783</v>
      </c>
      <c r="I170" s="14">
        <v>86.22</v>
      </c>
      <c r="J170" s="109">
        <f t="shared" si="4"/>
        <v>86.22</v>
      </c>
      <c r="K170" s="115"/>
    </row>
    <row r="171" spans="1:11" ht="36">
      <c r="A171" s="114"/>
      <c r="B171" s="107">
        <v>1</v>
      </c>
      <c r="C171" s="10" t="s">
        <v>781</v>
      </c>
      <c r="D171" s="118" t="s">
        <v>781</v>
      </c>
      <c r="E171" s="118" t="s">
        <v>26</v>
      </c>
      <c r="F171" s="159" t="s">
        <v>214</v>
      </c>
      <c r="G171" s="160"/>
      <c r="H171" s="11" t="s">
        <v>783</v>
      </c>
      <c r="I171" s="14">
        <v>86.22</v>
      </c>
      <c r="J171" s="109">
        <f t="shared" si="4"/>
        <v>86.22</v>
      </c>
      <c r="K171" s="115"/>
    </row>
    <row r="172" spans="1:11" ht="36">
      <c r="A172" s="114"/>
      <c r="B172" s="107">
        <v>1</v>
      </c>
      <c r="C172" s="10" t="s">
        <v>781</v>
      </c>
      <c r="D172" s="118" t="s">
        <v>781</v>
      </c>
      <c r="E172" s="118" t="s">
        <v>26</v>
      </c>
      <c r="F172" s="159" t="s">
        <v>266</v>
      </c>
      <c r="G172" s="160"/>
      <c r="H172" s="11" t="s">
        <v>783</v>
      </c>
      <c r="I172" s="14">
        <v>86.22</v>
      </c>
      <c r="J172" s="109">
        <f t="shared" si="4"/>
        <v>86.22</v>
      </c>
      <c r="K172" s="115"/>
    </row>
    <row r="173" spans="1:11" ht="36">
      <c r="A173" s="114"/>
      <c r="B173" s="107">
        <v>3</v>
      </c>
      <c r="C173" s="10" t="s">
        <v>782</v>
      </c>
      <c r="D173" s="118" t="s">
        <v>782</v>
      </c>
      <c r="E173" s="118" t="s">
        <v>25</v>
      </c>
      <c r="F173" s="159" t="s">
        <v>239</v>
      </c>
      <c r="G173" s="160"/>
      <c r="H173" s="11" t="s">
        <v>784</v>
      </c>
      <c r="I173" s="14">
        <v>86.93</v>
      </c>
      <c r="J173" s="109">
        <f t="shared" si="4"/>
        <v>260.79000000000002</v>
      </c>
      <c r="K173" s="115"/>
    </row>
    <row r="174" spans="1:11" ht="36">
      <c r="A174" s="114"/>
      <c r="B174" s="107">
        <v>2</v>
      </c>
      <c r="C174" s="10" t="s">
        <v>782</v>
      </c>
      <c r="D174" s="118" t="s">
        <v>782</v>
      </c>
      <c r="E174" s="118" t="s">
        <v>25</v>
      </c>
      <c r="F174" s="159" t="s">
        <v>348</v>
      </c>
      <c r="G174" s="160"/>
      <c r="H174" s="11" t="s">
        <v>784</v>
      </c>
      <c r="I174" s="14">
        <v>86.93</v>
      </c>
      <c r="J174" s="109">
        <f t="shared" si="4"/>
        <v>173.86</v>
      </c>
      <c r="K174" s="115"/>
    </row>
    <row r="175" spans="1:11" ht="36">
      <c r="A175" s="114"/>
      <c r="B175" s="107">
        <v>2</v>
      </c>
      <c r="C175" s="10" t="s">
        <v>782</v>
      </c>
      <c r="D175" s="118" t="s">
        <v>782</v>
      </c>
      <c r="E175" s="118" t="s">
        <v>25</v>
      </c>
      <c r="F175" s="159" t="s">
        <v>528</v>
      </c>
      <c r="G175" s="160"/>
      <c r="H175" s="11" t="s">
        <v>784</v>
      </c>
      <c r="I175" s="14">
        <v>86.93</v>
      </c>
      <c r="J175" s="109">
        <f t="shared" ref="J175:J177" si="5">I175*B175</f>
        <v>173.86</v>
      </c>
      <c r="K175" s="115"/>
    </row>
    <row r="176" spans="1:11" ht="36">
      <c r="A176" s="114"/>
      <c r="B176" s="107">
        <v>3</v>
      </c>
      <c r="C176" s="10" t="s">
        <v>782</v>
      </c>
      <c r="D176" s="118" t="s">
        <v>782</v>
      </c>
      <c r="E176" s="118" t="s">
        <v>26</v>
      </c>
      <c r="F176" s="159" t="s">
        <v>239</v>
      </c>
      <c r="G176" s="160"/>
      <c r="H176" s="11" t="s">
        <v>784</v>
      </c>
      <c r="I176" s="14">
        <v>86.93</v>
      </c>
      <c r="J176" s="109">
        <f t="shared" si="5"/>
        <v>260.79000000000002</v>
      </c>
      <c r="K176" s="115"/>
    </row>
    <row r="177" spans="1:11" ht="36">
      <c r="A177" s="114"/>
      <c r="B177" s="107">
        <v>2</v>
      </c>
      <c r="C177" s="10" t="s">
        <v>782</v>
      </c>
      <c r="D177" s="118" t="s">
        <v>782</v>
      </c>
      <c r="E177" s="118" t="s">
        <v>26</v>
      </c>
      <c r="F177" s="159" t="s">
        <v>348</v>
      </c>
      <c r="G177" s="160"/>
      <c r="H177" s="11" t="s">
        <v>784</v>
      </c>
      <c r="I177" s="14">
        <v>86.93</v>
      </c>
      <c r="J177" s="109">
        <f t="shared" si="5"/>
        <v>173.86</v>
      </c>
      <c r="K177" s="115"/>
    </row>
    <row r="178" spans="1:11" ht="36">
      <c r="A178" s="114"/>
      <c r="B178" s="107">
        <v>2</v>
      </c>
      <c r="C178" s="10" t="s">
        <v>782</v>
      </c>
      <c r="D178" s="118" t="s">
        <v>782</v>
      </c>
      <c r="E178" s="118" t="s">
        <v>26</v>
      </c>
      <c r="F178" s="159" t="s">
        <v>528</v>
      </c>
      <c r="G178" s="160"/>
      <c r="H178" s="11" t="s">
        <v>784</v>
      </c>
      <c r="I178" s="14">
        <v>86.93</v>
      </c>
      <c r="J178" s="109">
        <f t="shared" ref="J178:J185" si="6">I178*B178</f>
        <v>173.86</v>
      </c>
      <c r="K178" s="115"/>
    </row>
    <row r="179" spans="1:11" ht="24">
      <c r="A179" s="114"/>
      <c r="B179" s="107">
        <v>2</v>
      </c>
      <c r="C179" s="10" t="s">
        <v>785</v>
      </c>
      <c r="D179" s="118" t="s">
        <v>785</v>
      </c>
      <c r="E179" s="118" t="s">
        <v>25</v>
      </c>
      <c r="F179" s="159" t="s">
        <v>107</v>
      </c>
      <c r="G179" s="160"/>
      <c r="H179" s="11" t="s">
        <v>786</v>
      </c>
      <c r="I179" s="14">
        <v>56.29</v>
      </c>
      <c r="J179" s="109">
        <f t="shared" si="6"/>
        <v>112.58</v>
      </c>
      <c r="K179" s="115"/>
    </row>
    <row r="180" spans="1:11" ht="24">
      <c r="A180" s="114"/>
      <c r="B180" s="107">
        <v>2</v>
      </c>
      <c r="C180" s="10" t="s">
        <v>785</v>
      </c>
      <c r="D180" s="118" t="s">
        <v>785</v>
      </c>
      <c r="E180" s="118" t="s">
        <v>25</v>
      </c>
      <c r="F180" s="159" t="s">
        <v>210</v>
      </c>
      <c r="G180" s="160"/>
      <c r="H180" s="11" t="s">
        <v>786</v>
      </c>
      <c r="I180" s="14">
        <v>56.29</v>
      </c>
      <c r="J180" s="109">
        <f t="shared" si="6"/>
        <v>112.58</v>
      </c>
      <c r="K180" s="115"/>
    </row>
    <row r="181" spans="1:11" ht="24">
      <c r="A181" s="114"/>
      <c r="B181" s="107">
        <v>1</v>
      </c>
      <c r="C181" s="10" t="s">
        <v>785</v>
      </c>
      <c r="D181" s="118" t="s">
        <v>785</v>
      </c>
      <c r="E181" s="118" t="s">
        <v>25</v>
      </c>
      <c r="F181" s="159" t="s">
        <v>213</v>
      </c>
      <c r="G181" s="160"/>
      <c r="H181" s="11" t="s">
        <v>786</v>
      </c>
      <c r="I181" s="14">
        <v>56.29</v>
      </c>
      <c r="J181" s="109">
        <f t="shared" si="6"/>
        <v>56.29</v>
      </c>
      <c r="K181" s="115"/>
    </row>
    <row r="182" spans="1:11" ht="24">
      <c r="A182" s="114"/>
      <c r="B182" s="107">
        <v>1</v>
      </c>
      <c r="C182" s="10" t="s">
        <v>785</v>
      </c>
      <c r="D182" s="118" t="s">
        <v>785</v>
      </c>
      <c r="E182" s="118" t="s">
        <v>25</v>
      </c>
      <c r="F182" s="159" t="s">
        <v>266</v>
      </c>
      <c r="G182" s="160"/>
      <c r="H182" s="11" t="s">
        <v>786</v>
      </c>
      <c r="I182" s="14">
        <v>56.29</v>
      </c>
      <c r="J182" s="109">
        <f t="shared" si="6"/>
        <v>56.29</v>
      </c>
      <c r="K182" s="115"/>
    </row>
    <row r="183" spans="1:11" ht="24">
      <c r="A183" s="114"/>
      <c r="B183" s="107">
        <v>2</v>
      </c>
      <c r="C183" s="10" t="s">
        <v>785</v>
      </c>
      <c r="D183" s="118" t="s">
        <v>785</v>
      </c>
      <c r="E183" s="118" t="s">
        <v>26</v>
      </c>
      <c r="F183" s="159" t="s">
        <v>107</v>
      </c>
      <c r="G183" s="160"/>
      <c r="H183" s="11" t="s">
        <v>786</v>
      </c>
      <c r="I183" s="14">
        <v>56.29</v>
      </c>
      <c r="J183" s="109">
        <f t="shared" si="6"/>
        <v>112.58</v>
      </c>
      <c r="K183" s="115"/>
    </row>
    <row r="184" spans="1:11" ht="24">
      <c r="A184" s="114"/>
      <c r="B184" s="107">
        <v>2</v>
      </c>
      <c r="C184" s="10" t="s">
        <v>785</v>
      </c>
      <c r="D184" s="118" t="s">
        <v>785</v>
      </c>
      <c r="E184" s="118" t="s">
        <v>26</v>
      </c>
      <c r="F184" s="159" t="s">
        <v>210</v>
      </c>
      <c r="G184" s="160"/>
      <c r="H184" s="11" t="s">
        <v>786</v>
      </c>
      <c r="I184" s="14">
        <v>56.29</v>
      </c>
      <c r="J184" s="109">
        <f t="shared" si="6"/>
        <v>112.58</v>
      </c>
      <c r="K184" s="115"/>
    </row>
    <row r="185" spans="1:11" ht="24">
      <c r="A185" s="114"/>
      <c r="B185" s="107">
        <v>1</v>
      </c>
      <c r="C185" s="10" t="s">
        <v>785</v>
      </c>
      <c r="D185" s="118" t="s">
        <v>785</v>
      </c>
      <c r="E185" s="118" t="s">
        <v>26</v>
      </c>
      <c r="F185" s="159" t="s">
        <v>213</v>
      </c>
      <c r="G185" s="160"/>
      <c r="H185" s="11" t="s">
        <v>786</v>
      </c>
      <c r="I185" s="14">
        <v>56.29</v>
      </c>
      <c r="J185" s="109">
        <f t="shared" si="6"/>
        <v>56.29</v>
      </c>
      <c r="K185" s="115"/>
    </row>
    <row r="186" spans="1:11" ht="24.75" thickBot="1">
      <c r="A186" s="114"/>
      <c r="B186" s="108">
        <v>1</v>
      </c>
      <c r="C186" s="12" t="s">
        <v>785</v>
      </c>
      <c r="D186" s="119" t="s">
        <v>785</v>
      </c>
      <c r="E186" s="119" t="s">
        <v>26</v>
      </c>
      <c r="F186" s="169" t="s">
        <v>266</v>
      </c>
      <c r="G186" s="170"/>
      <c r="H186" s="13" t="s">
        <v>786</v>
      </c>
      <c r="I186" s="15">
        <v>56.29</v>
      </c>
      <c r="J186" s="110">
        <f t="shared" ref="J186" si="7">I186*B186</f>
        <v>56.29</v>
      </c>
      <c r="K186" s="115"/>
    </row>
    <row r="187" spans="1:11" ht="14.25" thickTop="1" thickBot="1">
      <c r="A187" s="114"/>
      <c r="B187" s="134"/>
      <c r="C187" s="135"/>
      <c r="D187" s="135"/>
      <c r="E187" s="135"/>
      <c r="F187" s="171"/>
      <c r="G187" s="171"/>
      <c r="H187" s="135" t="s">
        <v>787</v>
      </c>
      <c r="I187" s="135"/>
      <c r="J187" s="136"/>
      <c r="K187" s="115"/>
    </row>
    <row r="188" spans="1:11" ht="24" customHeight="1" thickTop="1">
      <c r="A188" s="114"/>
      <c r="B188" s="107">
        <v>5</v>
      </c>
      <c r="C188" s="10" t="s">
        <v>788</v>
      </c>
      <c r="D188" s="118" t="s">
        <v>788</v>
      </c>
      <c r="E188" s="118" t="s">
        <v>25</v>
      </c>
      <c r="F188" s="159" t="s">
        <v>789</v>
      </c>
      <c r="G188" s="160"/>
      <c r="H188" s="11" t="s">
        <v>791</v>
      </c>
      <c r="I188" s="14">
        <v>31.75</v>
      </c>
      <c r="J188" s="109">
        <f t="shared" ref="J188:J230" si="8">I188*B188</f>
        <v>158.75</v>
      </c>
      <c r="K188" s="115"/>
    </row>
    <row r="189" spans="1:11" ht="24" customHeight="1">
      <c r="A189" s="114"/>
      <c r="B189" s="107">
        <v>5</v>
      </c>
      <c r="C189" s="10" t="s">
        <v>788</v>
      </c>
      <c r="D189" s="118" t="s">
        <v>788</v>
      </c>
      <c r="E189" s="118" t="s">
        <v>25</v>
      </c>
      <c r="F189" s="159" t="s">
        <v>790</v>
      </c>
      <c r="G189" s="160"/>
      <c r="H189" s="11" t="s">
        <v>791</v>
      </c>
      <c r="I189" s="14">
        <v>31.75</v>
      </c>
      <c r="J189" s="109">
        <f t="shared" si="8"/>
        <v>158.75</v>
      </c>
      <c r="K189" s="115"/>
    </row>
    <row r="190" spans="1:11" ht="24" customHeight="1">
      <c r="A190" s="114"/>
      <c r="B190" s="107">
        <v>5</v>
      </c>
      <c r="C190" s="10" t="s">
        <v>788</v>
      </c>
      <c r="D190" s="118" t="s">
        <v>788</v>
      </c>
      <c r="E190" s="118" t="s">
        <v>26</v>
      </c>
      <c r="F190" s="159" t="s">
        <v>789</v>
      </c>
      <c r="G190" s="160"/>
      <c r="H190" s="11" t="s">
        <v>791</v>
      </c>
      <c r="I190" s="14">
        <v>31.75</v>
      </c>
      <c r="J190" s="109">
        <f t="shared" si="8"/>
        <v>158.75</v>
      </c>
      <c r="K190" s="115"/>
    </row>
    <row r="191" spans="1:11" ht="24" customHeight="1">
      <c r="A191" s="114"/>
      <c r="B191" s="107">
        <v>5</v>
      </c>
      <c r="C191" s="10" t="s">
        <v>788</v>
      </c>
      <c r="D191" s="118" t="s">
        <v>788</v>
      </c>
      <c r="E191" s="118" t="s">
        <v>26</v>
      </c>
      <c r="F191" s="159" t="s">
        <v>790</v>
      </c>
      <c r="G191" s="160"/>
      <c r="H191" s="11" t="s">
        <v>791</v>
      </c>
      <c r="I191" s="14">
        <v>31.75</v>
      </c>
      <c r="J191" s="109">
        <f t="shared" si="8"/>
        <v>158.75</v>
      </c>
      <c r="K191" s="115"/>
    </row>
    <row r="192" spans="1:11" ht="36">
      <c r="A192" s="114"/>
      <c r="B192" s="107">
        <v>10</v>
      </c>
      <c r="C192" s="10" t="s">
        <v>792</v>
      </c>
      <c r="D192" s="118" t="s">
        <v>792</v>
      </c>
      <c r="E192" s="118" t="s">
        <v>28</v>
      </c>
      <c r="F192" s="159" t="s">
        <v>210</v>
      </c>
      <c r="G192" s="160"/>
      <c r="H192" s="11" t="s">
        <v>783</v>
      </c>
      <c r="I192" s="14">
        <v>108.46</v>
      </c>
      <c r="J192" s="109">
        <f t="shared" si="8"/>
        <v>1084.5999999999999</v>
      </c>
      <c r="K192" s="115"/>
    </row>
    <row r="193" spans="1:11" ht="36">
      <c r="A193" s="114"/>
      <c r="B193" s="107">
        <v>10</v>
      </c>
      <c r="C193" s="10" t="s">
        <v>792</v>
      </c>
      <c r="D193" s="118" t="s">
        <v>792</v>
      </c>
      <c r="E193" s="118" t="s">
        <v>28</v>
      </c>
      <c r="F193" s="159" t="s">
        <v>214</v>
      </c>
      <c r="G193" s="160"/>
      <c r="H193" s="11" t="s">
        <v>783</v>
      </c>
      <c r="I193" s="14">
        <v>108.46</v>
      </c>
      <c r="J193" s="109">
        <f t="shared" si="8"/>
        <v>1084.5999999999999</v>
      </c>
      <c r="K193" s="115"/>
    </row>
    <row r="194" spans="1:11" ht="36">
      <c r="A194" s="114"/>
      <c r="B194" s="107">
        <v>30</v>
      </c>
      <c r="C194" s="10" t="s">
        <v>792</v>
      </c>
      <c r="D194" s="118" t="s">
        <v>792</v>
      </c>
      <c r="E194" s="118" t="s">
        <v>28</v>
      </c>
      <c r="F194" s="159" t="s">
        <v>302</v>
      </c>
      <c r="G194" s="160"/>
      <c r="H194" s="11" t="s">
        <v>783</v>
      </c>
      <c r="I194" s="14">
        <v>108.46</v>
      </c>
      <c r="J194" s="109">
        <f t="shared" si="8"/>
        <v>3253.7999999999997</v>
      </c>
      <c r="K194" s="115"/>
    </row>
    <row r="195" spans="1:11" ht="24">
      <c r="A195" s="114"/>
      <c r="B195" s="107">
        <v>10</v>
      </c>
      <c r="C195" s="10" t="s">
        <v>760</v>
      </c>
      <c r="D195" s="118" t="s">
        <v>760</v>
      </c>
      <c r="E195" s="118" t="s">
        <v>761</v>
      </c>
      <c r="F195" s="159" t="s">
        <v>107</v>
      </c>
      <c r="G195" s="160"/>
      <c r="H195" s="11" t="s">
        <v>762</v>
      </c>
      <c r="I195" s="14">
        <v>86.22</v>
      </c>
      <c r="J195" s="109">
        <f t="shared" si="8"/>
        <v>862.2</v>
      </c>
      <c r="K195" s="115"/>
    </row>
    <row r="196" spans="1:11" ht="24">
      <c r="A196" s="114"/>
      <c r="B196" s="107">
        <v>8</v>
      </c>
      <c r="C196" s="10" t="s">
        <v>760</v>
      </c>
      <c r="D196" s="118" t="s">
        <v>760</v>
      </c>
      <c r="E196" s="118" t="s">
        <v>761</v>
      </c>
      <c r="F196" s="159" t="s">
        <v>210</v>
      </c>
      <c r="G196" s="160"/>
      <c r="H196" s="11" t="s">
        <v>762</v>
      </c>
      <c r="I196" s="14">
        <v>86.22</v>
      </c>
      <c r="J196" s="109">
        <f t="shared" si="8"/>
        <v>689.76</v>
      </c>
      <c r="K196" s="115"/>
    </row>
    <row r="197" spans="1:11" ht="24">
      <c r="A197" s="114"/>
      <c r="B197" s="107">
        <v>4</v>
      </c>
      <c r="C197" s="10" t="s">
        <v>760</v>
      </c>
      <c r="D197" s="118" t="s">
        <v>760</v>
      </c>
      <c r="E197" s="118" t="s">
        <v>761</v>
      </c>
      <c r="F197" s="159" t="s">
        <v>212</v>
      </c>
      <c r="G197" s="160"/>
      <c r="H197" s="11" t="s">
        <v>762</v>
      </c>
      <c r="I197" s="14">
        <v>86.93</v>
      </c>
      <c r="J197" s="109">
        <f t="shared" si="8"/>
        <v>347.72</v>
      </c>
      <c r="K197" s="115"/>
    </row>
    <row r="198" spans="1:11" ht="24">
      <c r="A198" s="114"/>
      <c r="B198" s="107">
        <v>6</v>
      </c>
      <c r="C198" s="10" t="s">
        <v>760</v>
      </c>
      <c r="D198" s="118" t="s">
        <v>760</v>
      </c>
      <c r="E198" s="118" t="s">
        <v>761</v>
      </c>
      <c r="F198" s="159" t="s">
        <v>213</v>
      </c>
      <c r="G198" s="160"/>
      <c r="H198" s="11" t="s">
        <v>762</v>
      </c>
      <c r="I198" s="14">
        <v>86.93</v>
      </c>
      <c r="J198" s="109">
        <f t="shared" si="8"/>
        <v>521.58000000000004</v>
      </c>
      <c r="K198" s="115"/>
    </row>
    <row r="199" spans="1:11" ht="24">
      <c r="A199" s="114"/>
      <c r="B199" s="107">
        <v>6</v>
      </c>
      <c r="C199" s="10" t="s">
        <v>760</v>
      </c>
      <c r="D199" s="118" t="s">
        <v>760</v>
      </c>
      <c r="E199" s="118" t="s">
        <v>761</v>
      </c>
      <c r="F199" s="159" t="s">
        <v>214</v>
      </c>
      <c r="G199" s="160"/>
      <c r="H199" s="11" t="s">
        <v>762</v>
      </c>
      <c r="I199" s="14">
        <v>86.93</v>
      </c>
      <c r="J199" s="109">
        <f t="shared" si="8"/>
        <v>521.58000000000004</v>
      </c>
      <c r="K199" s="115"/>
    </row>
    <row r="200" spans="1:11" ht="24">
      <c r="A200" s="114"/>
      <c r="B200" s="107">
        <v>6</v>
      </c>
      <c r="C200" s="10" t="s">
        <v>760</v>
      </c>
      <c r="D200" s="118" t="s">
        <v>760</v>
      </c>
      <c r="E200" s="118" t="s">
        <v>761</v>
      </c>
      <c r="F200" s="159" t="s">
        <v>265</v>
      </c>
      <c r="G200" s="160"/>
      <c r="H200" s="11" t="s">
        <v>762</v>
      </c>
      <c r="I200" s="14">
        <v>86.93</v>
      </c>
      <c r="J200" s="109">
        <f t="shared" si="8"/>
        <v>521.58000000000004</v>
      </c>
      <c r="K200" s="115"/>
    </row>
    <row r="201" spans="1:11" ht="24">
      <c r="A201" s="114"/>
      <c r="B201" s="107">
        <v>2</v>
      </c>
      <c r="C201" s="10" t="s">
        <v>760</v>
      </c>
      <c r="D201" s="118" t="s">
        <v>760</v>
      </c>
      <c r="E201" s="118" t="s">
        <v>761</v>
      </c>
      <c r="F201" s="159" t="s">
        <v>310</v>
      </c>
      <c r="G201" s="160"/>
      <c r="H201" s="11" t="s">
        <v>762</v>
      </c>
      <c r="I201" s="14">
        <v>86.93</v>
      </c>
      <c r="J201" s="109">
        <f t="shared" si="8"/>
        <v>173.86</v>
      </c>
      <c r="K201" s="115"/>
    </row>
    <row r="202" spans="1:11">
      <c r="A202" s="114"/>
      <c r="B202" s="107">
        <v>10</v>
      </c>
      <c r="C202" s="10" t="s">
        <v>22</v>
      </c>
      <c r="D202" s="118" t="s">
        <v>22</v>
      </c>
      <c r="E202" s="118" t="s">
        <v>25</v>
      </c>
      <c r="F202" s="159"/>
      <c r="G202" s="160"/>
      <c r="H202" s="11" t="s">
        <v>793</v>
      </c>
      <c r="I202" s="14">
        <v>6.78</v>
      </c>
      <c r="J202" s="109">
        <f t="shared" si="8"/>
        <v>67.8</v>
      </c>
      <c r="K202" s="115"/>
    </row>
    <row r="203" spans="1:11">
      <c r="A203" s="114"/>
      <c r="B203" s="107">
        <v>10</v>
      </c>
      <c r="C203" s="10" t="s">
        <v>22</v>
      </c>
      <c r="D203" s="118" t="s">
        <v>22</v>
      </c>
      <c r="E203" s="118" t="s">
        <v>26</v>
      </c>
      <c r="F203" s="159"/>
      <c r="G203" s="160"/>
      <c r="H203" s="11" t="s">
        <v>793</v>
      </c>
      <c r="I203" s="14">
        <v>6.78</v>
      </c>
      <c r="J203" s="109">
        <f t="shared" si="8"/>
        <v>67.8</v>
      </c>
      <c r="K203" s="115"/>
    </row>
    <row r="204" spans="1:11">
      <c r="A204" s="114"/>
      <c r="B204" s="107">
        <v>10</v>
      </c>
      <c r="C204" s="10" t="s">
        <v>22</v>
      </c>
      <c r="D204" s="118" t="s">
        <v>22</v>
      </c>
      <c r="E204" s="118" t="s">
        <v>27</v>
      </c>
      <c r="F204" s="159"/>
      <c r="G204" s="160"/>
      <c r="H204" s="11" t="s">
        <v>793</v>
      </c>
      <c r="I204" s="14">
        <v>6.78</v>
      </c>
      <c r="J204" s="109">
        <f t="shared" si="8"/>
        <v>67.8</v>
      </c>
      <c r="K204" s="115"/>
    </row>
    <row r="205" spans="1:11">
      <c r="A205" s="114"/>
      <c r="B205" s="107">
        <v>20</v>
      </c>
      <c r="C205" s="10" t="s">
        <v>22</v>
      </c>
      <c r="D205" s="118" t="s">
        <v>22</v>
      </c>
      <c r="E205" s="118" t="s">
        <v>28</v>
      </c>
      <c r="F205" s="159"/>
      <c r="G205" s="160"/>
      <c r="H205" s="11" t="s">
        <v>793</v>
      </c>
      <c r="I205" s="14">
        <v>6.78</v>
      </c>
      <c r="J205" s="109">
        <f t="shared" si="8"/>
        <v>135.6</v>
      </c>
      <c r="K205" s="115"/>
    </row>
    <row r="206" spans="1:11">
      <c r="A206" s="114"/>
      <c r="B206" s="107">
        <v>10</v>
      </c>
      <c r="C206" s="10" t="s">
        <v>22</v>
      </c>
      <c r="D206" s="118" t="s">
        <v>22</v>
      </c>
      <c r="E206" s="118" t="s">
        <v>29</v>
      </c>
      <c r="F206" s="159"/>
      <c r="G206" s="160"/>
      <c r="H206" s="11" t="s">
        <v>793</v>
      </c>
      <c r="I206" s="14">
        <v>6.78</v>
      </c>
      <c r="J206" s="109">
        <f t="shared" si="8"/>
        <v>67.8</v>
      </c>
      <c r="K206" s="115"/>
    </row>
    <row r="207" spans="1:11" ht="24">
      <c r="A207" s="114"/>
      <c r="B207" s="107">
        <v>10</v>
      </c>
      <c r="C207" s="10" t="s">
        <v>794</v>
      </c>
      <c r="D207" s="118" t="s">
        <v>794</v>
      </c>
      <c r="E207" s="118" t="s">
        <v>28</v>
      </c>
      <c r="F207" s="159" t="s">
        <v>107</v>
      </c>
      <c r="G207" s="160"/>
      <c r="H207" s="11" t="s">
        <v>795</v>
      </c>
      <c r="I207" s="14">
        <v>62.08</v>
      </c>
      <c r="J207" s="109">
        <f t="shared" si="8"/>
        <v>620.79999999999995</v>
      </c>
      <c r="K207" s="115"/>
    </row>
    <row r="208" spans="1:11" ht="24">
      <c r="A208" s="114"/>
      <c r="B208" s="107">
        <v>4</v>
      </c>
      <c r="C208" s="10" t="s">
        <v>794</v>
      </c>
      <c r="D208" s="118" t="s">
        <v>794</v>
      </c>
      <c r="E208" s="118" t="s">
        <v>28</v>
      </c>
      <c r="F208" s="159" t="s">
        <v>212</v>
      </c>
      <c r="G208" s="160"/>
      <c r="H208" s="11" t="s">
        <v>795</v>
      </c>
      <c r="I208" s="14">
        <v>62.08</v>
      </c>
      <c r="J208" s="109">
        <f t="shared" si="8"/>
        <v>248.32</v>
      </c>
      <c r="K208" s="115"/>
    </row>
    <row r="209" spans="1:11" ht="24">
      <c r="A209" s="114"/>
      <c r="B209" s="107">
        <v>6</v>
      </c>
      <c r="C209" s="10" t="s">
        <v>794</v>
      </c>
      <c r="D209" s="118" t="s">
        <v>794</v>
      </c>
      <c r="E209" s="118" t="s">
        <v>28</v>
      </c>
      <c r="F209" s="159" t="s">
        <v>213</v>
      </c>
      <c r="G209" s="160"/>
      <c r="H209" s="11" t="s">
        <v>795</v>
      </c>
      <c r="I209" s="14">
        <v>62.08</v>
      </c>
      <c r="J209" s="109">
        <f t="shared" si="8"/>
        <v>372.48</v>
      </c>
      <c r="K209" s="115"/>
    </row>
    <row r="210" spans="1:11" ht="24">
      <c r="A210" s="114"/>
      <c r="B210" s="107">
        <v>4</v>
      </c>
      <c r="C210" s="10" t="s">
        <v>794</v>
      </c>
      <c r="D210" s="118" t="s">
        <v>794</v>
      </c>
      <c r="E210" s="118" t="s">
        <v>28</v>
      </c>
      <c r="F210" s="159" t="s">
        <v>263</v>
      </c>
      <c r="G210" s="160"/>
      <c r="H210" s="11" t="s">
        <v>795</v>
      </c>
      <c r="I210" s="14">
        <v>62.08</v>
      </c>
      <c r="J210" s="109">
        <f t="shared" si="8"/>
        <v>248.32</v>
      </c>
      <c r="K210" s="115"/>
    </row>
    <row r="211" spans="1:11" ht="24">
      <c r="A211" s="114"/>
      <c r="B211" s="107">
        <v>6</v>
      </c>
      <c r="C211" s="10" t="s">
        <v>794</v>
      </c>
      <c r="D211" s="118" t="s">
        <v>794</v>
      </c>
      <c r="E211" s="118" t="s">
        <v>28</v>
      </c>
      <c r="F211" s="159" t="s">
        <v>214</v>
      </c>
      <c r="G211" s="160"/>
      <c r="H211" s="11" t="s">
        <v>795</v>
      </c>
      <c r="I211" s="14">
        <v>62.08</v>
      </c>
      <c r="J211" s="109">
        <f t="shared" ref="J211:J212" si="9">I211*B211</f>
        <v>372.48</v>
      </c>
      <c r="K211" s="115"/>
    </row>
    <row r="212" spans="1:11" ht="24">
      <c r="A212" s="114"/>
      <c r="B212" s="107">
        <v>6</v>
      </c>
      <c r="C212" s="10" t="s">
        <v>794</v>
      </c>
      <c r="D212" s="118" t="s">
        <v>794</v>
      </c>
      <c r="E212" s="118" t="s">
        <v>28</v>
      </c>
      <c r="F212" s="159" t="s">
        <v>265</v>
      </c>
      <c r="G212" s="160"/>
      <c r="H212" s="11" t="s">
        <v>795</v>
      </c>
      <c r="I212" s="14">
        <v>62.08</v>
      </c>
      <c r="J212" s="109">
        <f t="shared" si="9"/>
        <v>372.48</v>
      </c>
      <c r="K212" s="115"/>
    </row>
    <row r="213" spans="1:11" ht="24">
      <c r="A213" s="114"/>
      <c r="B213" s="107">
        <v>4</v>
      </c>
      <c r="C213" s="10" t="s">
        <v>794</v>
      </c>
      <c r="D213" s="118" t="s">
        <v>794</v>
      </c>
      <c r="E213" s="118" t="s">
        <v>28</v>
      </c>
      <c r="F213" s="159" t="s">
        <v>266</v>
      </c>
      <c r="G213" s="160"/>
      <c r="H213" s="11" t="s">
        <v>795</v>
      </c>
      <c r="I213" s="14">
        <v>62.08</v>
      </c>
      <c r="J213" s="109">
        <f t="shared" ref="J213:J220" si="10">I213*B213</f>
        <v>248.32</v>
      </c>
      <c r="K213" s="115"/>
    </row>
    <row r="214" spans="1:11" ht="24">
      <c r="A214" s="114"/>
      <c r="B214" s="107">
        <v>6</v>
      </c>
      <c r="C214" s="10" t="s">
        <v>794</v>
      </c>
      <c r="D214" s="118" t="s">
        <v>794</v>
      </c>
      <c r="E214" s="118" t="s">
        <v>28</v>
      </c>
      <c r="F214" s="159" t="s">
        <v>267</v>
      </c>
      <c r="G214" s="160"/>
      <c r="H214" s="11" t="s">
        <v>795</v>
      </c>
      <c r="I214" s="14">
        <v>62.08</v>
      </c>
      <c r="J214" s="109">
        <f t="shared" si="10"/>
        <v>372.48</v>
      </c>
      <c r="K214" s="115"/>
    </row>
    <row r="215" spans="1:11" ht="36">
      <c r="A215" s="114"/>
      <c r="B215" s="107">
        <v>10</v>
      </c>
      <c r="C215" s="10" t="s">
        <v>796</v>
      </c>
      <c r="D215" s="118" t="s">
        <v>796</v>
      </c>
      <c r="E215" s="118" t="s">
        <v>28</v>
      </c>
      <c r="F215" s="159" t="s">
        <v>107</v>
      </c>
      <c r="G215" s="160"/>
      <c r="H215" s="11" t="s">
        <v>797</v>
      </c>
      <c r="I215" s="14">
        <v>80.27</v>
      </c>
      <c r="J215" s="109">
        <f t="shared" si="10"/>
        <v>802.69999999999993</v>
      </c>
      <c r="K215" s="115"/>
    </row>
    <row r="216" spans="1:11" ht="36">
      <c r="A216" s="114"/>
      <c r="B216" s="107">
        <v>8</v>
      </c>
      <c r="C216" s="10" t="s">
        <v>796</v>
      </c>
      <c r="D216" s="118" t="s">
        <v>796</v>
      </c>
      <c r="E216" s="118" t="s">
        <v>28</v>
      </c>
      <c r="F216" s="159" t="s">
        <v>210</v>
      </c>
      <c r="G216" s="160"/>
      <c r="H216" s="11" t="s">
        <v>797</v>
      </c>
      <c r="I216" s="14">
        <v>80.27</v>
      </c>
      <c r="J216" s="109">
        <f t="shared" si="10"/>
        <v>642.16</v>
      </c>
      <c r="K216" s="115"/>
    </row>
    <row r="217" spans="1:11" ht="36">
      <c r="A217" s="114"/>
      <c r="B217" s="107">
        <v>4</v>
      </c>
      <c r="C217" s="10" t="s">
        <v>796</v>
      </c>
      <c r="D217" s="118" t="s">
        <v>796</v>
      </c>
      <c r="E217" s="118" t="s">
        <v>28</v>
      </c>
      <c r="F217" s="159" t="s">
        <v>212</v>
      </c>
      <c r="G217" s="160"/>
      <c r="H217" s="11" t="s">
        <v>797</v>
      </c>
      <c r="I217" s="14">
        <v>80.27</v>
      </c>
      <c r="J217" s="109">
        <f t="shared" si="10"/>
        <v>321.08</v>
      </c>
      <c r="K217" s="115"/>
    </row>
    <row r="218" spans="1:11" ht="36">
      <c r="A218" s="114"/>
      <c r="B218" s="107">
        <v>6</v>
      </c>
      <c r="C218" s="10" t="s">
        <v>796</v>
      </c>
      <c r="D218" s="118" t="s">
        <v>796</v>
      </c>
      <c r="E218" s="118" t="s">
        <v>28</v>
      </c>
      <c r="F218" s="159" t="s">
        <v>213</v>
      </c>
      <c r="G218" s="160"/>
      <c r="H218" s="11" t="s">
        <v>797</v>
      </c>
      <c r="I218" s="14">
        <v>80.27</v>
      </c>
      <c r="J218" s="109">
        <f t="shared" si="10"/>
        <v>481.62</v>
      </c>
      <c r="K218" s="115"/>
    </row>
    <row r="219" spans="1:11" ht="36">
      <c r="A219" s="114"/>
      <c r="B219" s="107">
        <v>4</v>
      </c>
      <c r="C219" s="10" t="s">
        <v>796</v>
      </c>
      <c r="D219" s="118" t="s">
        <v>796</v>
      </c>
      <c r="E219" s="118" t="s">
        <v>28</v>
      </c>
      <c r="F219" s="159" t="s">
        <v>263</v>
      </c>
      <c r="G219" s="160"/>
      <c r="H219" s="11" t="s">
        <v>797</v>
      </c>
      <c r="I219" s="14">
        <v>80.27</v>
      </c>
      <c r="J219" s="109">
        <f t="shared" si="10"/>
        <v>321.08</v>
      </c>
      <c r="K219" s="115"/>
    </row>
    <row r="220" spans="1:11" ht="36">
      <c r="A220" s="114"/>
      <c r="B220" s="107">
        <v>6</v>
      </c>
      <c r="C220" s="10" t="s">
        <v>796</v>
      </c>
      <c r="D220" s="118" t="s">
        <v>796</v>
      </c>
      <c r="E220" s="118" t="s">
        <v>28</v>
      </c>
      <c r="F220" s="159" t="s">
        <v>214</v>
      </c>
      <c r="G220" s="160"/>
      <c r="H220" s="11" t="s">
        <v>797</v>
      </c>
      <c r="I220" s="14">
        <v>80.27</v>
      </c>
      <c r="J220" s="109">
        <f t="shared" si="10"/>
        <v>481.62</v>
      </c>
      <c r="K220" s="115"/>
    </row>
    <row r="221" spans="1:11" ht="36">
      <c r="A221" s="114"/>
      <c r="B221" s="107">
        <v>4</v>
      </c>
      <c r="C221" s="10" t="s">
        <v>796</v>
      </c>
      <c r="D221" s="118" t="s">
        <v>796</v>
      </c>
      <c r="E221" s="118" t="s">
        <v>28</v>
      </c>
      <c r="F221" s="159" t="s">
        <v>265</v>
      </c>
      <c r="G221" s="160"/>
      <c r="H221" s="11" t="s">
        <v>797</v>
      </c>
      <c r="I221" s="14">
        <v>80.27</v>
      </c>
      <c r="J221" s="109">
        <f t="shared" si="8"/>
        <v>321.08</v>
      </c>
      <c r="K221" s="115"/>
    </row>
    <row r="222" spans="1:11" ht="36">
      <c r="A222" s="114"/>
      <c r="B222" s="107">
        <v>4</v>
      </c>
      <c r="C222" s="10" t="s">
        <v>796</v>
      </c>
      <c r="D222" s="118" t="s">
        <v>796</v>
      </c>
      <c r="E222" s="118" t="s">
        <v>28</v>
      </c>
      <c r="F222" s="159" t="s">
        <v>266</v>
      </c>
      <c r="G222" s="160"/>
      <c r="H222" s="11" t="s">
        <v>797</v>
      </c>
      <c r="I222" s="14">
        <v>80.27</v>
      </c>
      <c r="J222" s="109">
        <f t="shared" si="8"/>
        <v>321.08</v>
      </c>
      <c r="K222" s="115"/>
    </row>
    <row r="223" spans="1:11" ht="36">
      <c r="A223" s="114"/>
      <c r="B223" s="107">
        <v>4</v>
      </c>
      <c r="C223" s="10" t="s">
        <v>796</v>
      </c>
      <c r="D223" s="118" t="s">
        <v>796</v>
      </c>
      <c r="E223" s="118" t="s">
        <v>28</v>
      </c>
      <c r="F223" s="159" t="s">
        <v>268</v>
      </c>
      <c r="G223" s="160"/>
      <c r="H223" s="11" t="s">
        <v>797</v>
      </c>
      <c r="I223" s="14">
        <v>80.27</v>
      </c>
      <c r="J223" s="109">
        <f t="shared" si="8"/>
        <v>321.08</v>
      </c>
      <c r="K223" s="115"/>
    </row>
    <row r="224" spans="1:11" ht="36">
      <c r="A224" s="114"/>
      <c r="B224" s="107">
        <v>10</v>
      </c>
      <c r="C224" s="10" t="s">
        <v>798</v>
      </c>
      <c r="D224" s="118" t="s">
        <v>799</v>
      </c>
      <c r="E224" s="118" t="s">
        <v>23</v>
      </c>
      <c r="F224" s="159" t="s">
        <v>239</v>
      </c>
      <c r="G224" s="160"/>
      <c r="H224" s="11" t="s">
        <v>800</v>
      </c>
      <c r="I224" s="14">
        <v>42.45</v>
      </c>
      <c r="J224" s="109">
        <f t="shared" ref="J224:J226" si="11">I224*B224</f>
        <v>424.5</v>
      </c>
      <c r="K224" s="115"/>
    </row>
    <row r="225" spans="1:11" ht="36">
      <c r="A225" s="114"/>
      <c r="B225" s="107">
        <v>10</v>
      </c>
      <c r="C225" s="10" t="s">
        <v>798</v>
      </c>
      <c r="D225" s="118" t="s">
        <v>799</v>
      </c>
      <c r="E225" s="118" t="s">
        <v>23</v>
      </c>
      <c r="F225" s="159" t="s">
        <v>725</v>
      </c>
      <c r="G225" s="160"/>
      <c r="H225" s="11" t="s">
        <v>800</v>
      </c>
      <c r="I225" s="14">
        <v>42.45</v>
      </c>
      <c r="J225" s="109">
        <f t="shared" si="11"/>
        <v>424.5</v>
      </c>
      <c r="K225" s="115"/>
    </row>
    <row r="226" spans="1:11" ht="36">
      <c r="A226" s="114"/>
      <c r="B226" s="107">
        <v>5</v>
      </c>
      <c r="C226" s="10" t="s">
        <v>798</v>
      </c>
      <c r="D226" s="118" t="s">
        <v>799</v>
      </c>
      <c r="E226" s="118" t="s">
        <v>23</v>
      </c>
      <c r="F226" s="159" t="s">
        <v>348</v>
      </c>
      <c r="G226" s="160"/>
      <c r="H226" s="11" t="s">
        <v>800</v>
      </c>
      <c r="I226" s="14">
        <v>42.45</v>
      </c>
      <c r="J226" s="109">
        <f t="shared" si="11"/>
        <v>212.25</v>
      </c>
      <c r="K226" s="115"/>
    </row>
    <row r="227" spans="1:11" ht="36">
      <c r="A227" s="114"/>
      <c r="B227" s="107">
        <v>6</v>
      </c>
      <c r="C227" s="10" t="s">
        <v>798</v>
      </c>
      <c r="D227" s="118" t="s">
        <v>799</v>
      </c>
      <c r="E227" s="118" t="s">
        <v>23</v>
      </c>
      <c r="F227" s="159" t="s">
        <v>528</v>
      </c>
      <c r="G227" s="160"/>
      <c r="H227" s="11" t="s">
        <v>800</v>
      </c>
      <c r="I227" s="14">
        <v>42.45</v>
      </c>
      <c r="J227" s="109">
        <f t="shared" si="8"/>
        <v>254.70000000000002</v>
      </c>
      <c r="K227" s="115"/>
    </row>
    <row r="228" spans="1:11" ht="36">
      <c r="A228" s="114"/>
      <c r="B228" s="107">
        <v>30</v>
      </c>
      <c r="C228" s="10" t="s">
        <v>798</v>
      </c>
      <c r="D228" s="118" t="s">
        <v>799</v>
      </c>
      <c r="E228" s="118" t="s">
        <v>25</v>
      </c>
      <c r="F228" s="159" t="s">
        <v>239</v>
      </c>
      <c r="G228" s="160"/>
      <c r="H228" s="11" t="s">
        <v>800</v>
      </c>
      <c r="I228" s="14">
        <v>42.45</v>
      </c>
      <c r="J228" s="109">
        <f t="shared" si="8"/>
        <v>1273.5</v>
      </c>
      <c r="K228" s="115"/>
    </row>
    <row r="229" spans="1:11" ht="36">
      <c r="A229" s="114"/>
      <c r="B229" s="107">
        <v>10</v>
      </c>
      <c r="C229" s="10" t="s">
        <v>798</v>
      </c>
      <c r="D229" s="118" t="s">
        <v>799</v>
      </c>
      <c r="E229" s="118" t="s">
        <v>25</v>
      </c>
      <c r="F229" s="159" t="s">
        <v>725</v>
      </c>
      <c r="G229" s="160"/>
      <c r="H229" s="11" t="s">
        <v>800</v>
      </c>
      <c r="I229" s="14">
        <v>42.45</v>
      </c>
      <c r="J229" s="109">
        <f t="shared" si="8"/>
        <v>424.5</v>
      </c>
      <c r="K229" s="115"/>
    </row>
    <row r="230" spans="1:11" ht="36">
      <c r="A230" s="114"/>
      <c r="B230" s="107">
        <v>5</v>
      </c>
      <c r="C230" s="10" t="s">
        <v>798</v>
      </c>
      <c r="D230" s="118" t="s">
        <v>799</v>
      </c>
      <c r="E230" s="118" t="s">
        <v>25</v>
      </c>
      <c r="F230" s="159" t="s">
        <v>348</v>
      </c>
      <c r="G230" s="160"/>
      <c r="H230" s="11" t="s">
        <v>800</v>
      </c>
      <c r="I230" s="14">
        <v>42.45</v>
      </c>
      <c r="J230" s="109">
        <f t="shared" si="8"/>
        <v>212.25</v>
      </c>
      <c r="K230" s="115"/>
    </row>
    <row r="231" spans="1:11" ht="36">
      <c r="A231" s="114"/>
      <c r="B231" s="107">
        <v>6</v>
      </c>
      <c r="C231" s="10" t="s">
        <v>798</v>
      </c>
      <c r="D231" s="118" t="s">
        <v>799</v>
      </c>
      <c r="E231" s="118" t="s">
        <v>25</v>
      </c>
      <c r="F231" s="159" t="s">
        <v>528</v>
      </c>
      <c r="G231" s="160"/>
      <c r="H231" s="11" t="s">
        <v>800</v>
      </c>
      <c r="I231" s="14">
        <v>42.45</v>
      </c>
      <c r="J231" s="109">
        <f t="shared" ref="J231:J234" si="12">I231*B231</f>
        <v>254.70000000000002</v>
      </c>
      <c r="K231" s="115"/>
    </row>
    <row r="232" spans="1:11" ht="36">
      <c r="A232" s="114"/>
      <c r="B232" s="107">
        <v>20</v>
      </c>
      <c r="C232" s="10" t="s">
        <v>798</v>
      </c>
      <c r="D232" s="118" t="s">
        <v>799</v>
      </c>
      <c r="E232" s="118" t="s">
        <v>26</v>
      </c>
      <c r="F232" s="159" t="s">
        <v>239</v>
      </c>
      <c r="G232" s="160"/>
      <c r="H232" s="11" t="s">
        <v>800</v>
      </c>
      <c r="I232" s="14">
        <v>42.45</v>
      </c>
      <c r="J232" s="109">
        <f t="shared" si="12"/>
        <v>849</v>
      </c>
      <c r="K232" s="115"/>
    </row>
    <row r="233" spans="1:11" ht="36">
      <c r="A233" s="114"/>
      <c r="B233" s="107">
        <v>10</v>
      </c>
      <c r="C233" s="10" t="s">
        <v>798</v>
      </c>
      <c r="D233" s="118" t="s">
        <v>799</v>
      </c>
      <c r="E233" s="118" t="s">
        <v>26</v>
      </c>
      <c r="F233" s="159" t="s">
        <v>725</v>
      </c>
      <c r="G233" s="160"/>
      <c r="H233" s="11" t="s">
        <v>800</v>
      </c>
      <c r="I233" s="14">
        <v>42.45</v>
      </c>
      <c r="J233" s="109">
        <f t="shared" si="12"/>
        <v>424.5</v>
      </c>
      <c r="K233" s="115"/>
    </row>
    <row r="234" spans="1:11" ht="36">
      <c r="A234" s="114"/>
      <c r="B234" s="107">
        <v>5</v>
      </c>
      <c r="C234" s="10" t="s">
        <v>798</v>
      </c>
      <c r="D234" s="118" t="s">
        <v>799</v>
      </c>
      <c r="E234" s="118" t="s">
        <v>26</v>
      </c>
      <c r="F234" s="159" t="s">
        <v>348</v>
      </c>
      <c r="G234" s="160"/>
      <c r="H234" s="11" t="s">
        <v>800</v>
      </c>
      <c r="I234" s="14">
        <v>42.45</v>
      </c>
      <c r="J234" s="109">
        <f t="shared" si="12"/>
        <v>212.25</v>
      </c>
      <c r="K234" s="115"/>
    </row>
    <row r="235" spans="1:11" ht="36">
      <c r="A235" s="114"/>
      <c r="B235" s="108">
        <v>6</v>
      </c>
      <c r="C235" s="12" t="s">
        <v>798</v>
      </c>
      <c r="D235" s="119" t="s">
        <v>799</v>
      </c>
      <c r="E235" s="119" t="s">
        <v>26</v>
      </c>
      <c r="F235" s="169" t="s">
        <v>528</v>
      </c>
      <c r="G235" s="170"/>
      <c r="H235" s="13" t="s">
        <v>800</v>
      </c>
      <c r="I235" s="15">
        <v>42.45</v>
      </c>
      <c r="J235" s="110">
        <f t="shared" ref="J235" si="13">I235*B235</f>
        <v>254.70000000000002</v>
      </c>
      <c r="K235" s="115"/>
    </row>
    <row r="236" spans="1:11">
      <c r="A236" s="114"/>
      <c r="B236" s="127">
        <f>SUM(B22:B235)</f>
        <v>1158</v>
      </c>
      <c r="C236" s="127" t="s">
        <v>144</v>
      </c>
      <c r="D236" s="127"/>
      <c r="E236" s="127"/>
      <c r="F236" s="127"/>
      <c r="G236" s="127"/>
      <c r="H236" s="127"/>
      <c r="I236" s="128" t="s">
        <v>255</v>
      </c>
      <c r="J236" s="129">
        <f>SUM(J22:J235)</f>
        <v>55108.170000000056</v>
      </c>
      <c r="K236" s="115"/>
    </row>
    <row r="237" spans="1:11">
      <c r="A237" s="114"/>
      <c r="B237" s="127"/>
      <c r="C237" s="127"/>
      <c r="D237" s="127"/>
      <c r="E237" s="127"/>
      <c r="F237" s="127"/>
      <c r="G237" s="127"/>
      <c r="H237" s="127"/>
      <c r="I237" s="131" t="s">
        <v>801</v>
      </c>
      <c r="J237" s="129">
        <f>J236*-0.05</f>
        <v>-2755.4085000000032</v>
      </c>
      <c r="K237" s="115"/>
    </row>
    <row r="238" spans="1:11" outlineLevel="1">
      <c r="A238" s="114"/>
      <c r="B238" s="127"/>
      <c r="C238" s="127"/>
      <c r="D238" s="127"/>
      <c r="E238" s="127"/>
      <c r="F238" s="127"/>
      <c r="G238" s="127"/>
      <c r="H238" s="127"/>
      <c r="I238" s="128" t="s">
        <v>775</v>
      </c>
      <c r="J238" s="129">
        <v>0</v>
      </c>
      <c r="K238" s="115"/>
    </row>
    <row r="239" spans="1:11">
      <c r="A239" s="114"/>
      <c r="B239" s="127"/>
      <c r="C239" s="127"/>
      <c r="D239" s="127"/>
      <c r="E239" s="127"/>
      <c r="F239" s="127"/>
      <c r="G239" s="127"/>
      <c r="H239" s="127"/>
      <c r="I239" s="128" t="s">
        <v>257</v>
      </c>
      <c r="J239" s="129">
        <f>SUM(J236:J238)</f>
        <v>52352.761500000051</v>
      </c>
      <c r="K239" s="115"/>
    </row>
    <row r="240" spans="1:11">
      <c r="A240" s="6"/>
      <c r="B240" s="7"/>
      <c r="C240" s="7"/>
      <c r="D240" s="7"/>
      <c r="E240" s="7"/>
      <c r="F240" s="7"/>
      <c r="G240" s="7"/>
      <c r="H240" s="7" t="s">
        <v>802</v>
      </c>
      <c r="I240" s="7"/>
      <c r="J240" s="7"/>
      <c r="K240" s="8"/>
    </row>
    <row r="242" spans="8:9">
      <c r="H242" s="1" t="s">
        <v>773</v>
      </c>
      <c r="I242" s="91">
        <f>'Tax Invoice'!E14</f>
        <v>1</v>
      </c>
    </row>
    <row r="243" spans="8:9">
      <c r="H243" s="1" t="s">
        <v>705</v>
      </c>
      <c r="I243" s="91">
        <f>'Tax Invoice'!M11</f>
        <v>35.58</v>
      </c>
    </row>
    <row r="244" spans="8:9">
      <c r="H244" s="1" t="s">
        <v>708</v>
      </c>
      <c r="I244" s="91">
        <f>I246/I243</f>
        <v>1548.8524451939309</v>
      </c>
    </row>
    <row r="245" spans="8:9">
      <c r="H245" s="1" t="s">
        <v>709</v>
      </c>
      <c r="I245" s="91">
        <f>I247/I243</f>
        <v>1471.4098229342342</v>
      </c>
    </row>
    <row r="246" spans="8:9">
      <c r="H246" s="1" t="s">
        <v>706</v>
      </c>
      <c r="I246" s="91">
        <f>J236*I242</f>
        <v>55108.170000000056</v>
      </c>
    </row>
    <row r="247" spans="8:9">
      <c r="H247" s="1" t="s">
        <v>707</v>
      </c>
      <c r="I247" s="91">
        <f>J239*I242</f>
        <v>52352.761500000051</v>
      </c>
    </row>
  </sheetData>
  <mergeCells count="218">
    <mergeCell ref="F228:G228"/>
    <mergeCell ref="F229:G229"/>
    <mergeCell ref="F230:G230"/>
    <mergeCell ref="F231:G231"/>
    <mergeCell ref="F232:G232"/>
    <mergeCell ref="F233:G233"/>
    <mergeCell ref="F234:G234"/>
    <mergeCell ref="F235:G235"/>
    <mergeCell ref="F205:G205"/>
    <mergeCell ref="F206:G206"/>
    <mergeCell ref="F207:G207"/>
    <mergeCell ref="F221:G221"/>
    <mergeCell ref="F222:G222"/>
    <mergeCell ref="F227:G227"/>
    <mergeCell ref="F213:G213"/>
    <mergeCell ref="F214:G214"/>
    <mergeCell ref="F215:G215"/>
    <mergeCell ref="F208:G208"/>
    <mergeCell ref="F209:G209"/>
    <mergeCell ref="F210:G210"/>
    <mergeCell ref="F211:G211"/>
    <mergeCell ref="F212:G212"/>
    <mergeCell ref="F223:G223"/>
    <mergeCell ref="F224:G224"/>
    <mergeCell ref="F225:G225"/>
    <mergeCell ref="F216:G216"/>
    <mergeCell ref="F217:G217"/>
    <mergeCell ref="F218:G218"/>
    <mergeCell ref="F219:G219"/>
    <mergeCell ref="F220:G220"/>
    <mergeCell ref="F226:G226"/>
    <mergeCell ref="F196:G196"/>
    <mergeCell ref="F197:G197"/>
    <mergeCell ref="F198:G198"/>
    <mergeCell ref="F199:G199"/>
    <mergeCell ref="F200:G200"/>
    <mergeCell ref="F201:G201"/>
    <mergeCell ref="F202:G202"/>
    <mergeCell ref="F203:G203"/>
    <mergeCell ref="F204:G204"/>
    <mergeCell ref="F187:G187"/>
    <mergeCell ref="F188:G188"/>
    <mergeCell ref="F189:G189"/>
    <mergeCell ref="F190:G190"/>
    <mergeCell ref="F191:G191"/>
    <mergeCell ref="F192:G192"/>
    <mergeCell ref="F193:G193"/>
    <mergeCell ref="F194:G194"/>
    <mergeCell ref="F195:G195"/>
    <mergeCell ref="F180:G180"/>
    <mergeCell ref="F181:G181"/>
    <mergeCell ref="F182:G182"/>
    <mergeCell ref="F183:G183"/>
    <mergeCell ref="F184:G184"/>
    <mergeCell ref="F185:G185"/>
    <mergeCell ref="F186:G186"/>
    <mergeCell ref="F171:G171"/>
    <mergeCell ref="F172:G172"/>
    <mergeCell ref="F173:G173"/>
    <mergeCell ref="F174:G174"/>
    <mergeCell ref="F175:G175"/>
    <mergeCell ref="F176:G176"/>
    <mergeCell ref="F177:G177"/>
    <mergeCell ref="F178:G178"/>
    <mergeCell ref="F179:G179"/>
    <mergeCell ref="F162:G162"/>
    <mergeCell ref="F163:G163"/>
    <mergeCell ref="F164:G164"/>
    <mergeCell ref="F165:G165"/>
    <mergeCell ref="F166:G166"/>
    <mergeCell ref="F167:G167"/>
    <mergeCell ref="F168:G168"/>
    <mergeCell ref="F169:G169"/>
    <mergeCell ref="F170:G170"/>
    <mergeCell ref="F156:G156"/>
    <mergeCell ref="F157:G157"/>
    <mergeCell ref="F158:G158"/>
    <mergeCell ref="F159:G159"/>
    <mergeCell ref="F160:G160"/>
    <mergeCell ref="F161:G161"/>
    <mergeCell ref="F146:G146"/>
    <mergeCell ref="F147:G147"/>
    <mergeCell ref="F148:G148"/>
    <mergeCell ref="F149:G149"/>
    <mergeCell ref="F150:G150"/>
    <mergeCell ref="F151:G151"/>
    <mergeCell ref="F152:G152"/>
    <mergeCell ref="F153:G153"/>
    <mergeCell ref="F154:G154"/>
    <mergeCell ref="F155:G155"/>
    <mergeCell ref="F32:G32"/>
    <mergeCell ref="F33:G33"/>
    <mergeCell ref="F34:G34"/>
    <mergeCell ref="F23:G23"/>
    <mergeCell ref="F24:G24"/>
    <mergeCell ref="F25:G25"/>
    <mergeCell ref="F26:G26"/>
    <mergeCell ref="F27:G27"/>
    <mergeCell ref="J10:J11"/>
    <mergeCell ref="J14:J15"/>
    <mergeCell ref="F20:G20"/>
    <mergeCell ref="F21:G21"/>
    <mergeCell ref="F22:G22"/>
    <mergeCell ref="F28:G28"/>
    <mergeCell ref="F29:G29"/>
    <mergeCell ref="F30:G30"/>
    <mergeCell ref="F31:G31"/>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 ref="F54:G54"/>
    <mergeCell ref="F45:G45"/>
    <mergeCell ref="F46:G46"/>
    <mergeCell ref="F47:G47"/>
    <mergeCell ref="F48:G48"/>
    <mergeCell ref="F49:G49"/>
    <mergeCell ref="F60:G60"/>
    <mergeCell ref="F61:G61"/>
    <mergeCell ref="F62:G62"/>
    <mergeCell ref="F63:G63"/>
    <mergeCell ref="F64:G64"/>
    <mergeCell ref="F55:G55"/>
    <mergeCell ref="F56:G56"/>
    <mergeCell ref="F57:G57"/>
    <mergeCell ref="F58:G58"/>
    <mergeCell ref="F59:G59"/>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F133:G133"/>
    <mergeCell ref="F134:G134"/>
    <mergeCell ref="F125:G125"/>
    <mergeCell ref="F126:G126"/>
    <mergeCell ref="F127:G127"/>
    <mergeCell ref="F128:G128"/>
    <mergeCell ref="F129:G129"/>
    <mergeCell ref="F145:G145"/>
    <mergeCell ref="F140:G140"/>
    <mergeCell ref="F141:G141"/>
    <mergeCell ref="F142:G142"/>
    <mergeCell ref="F143:G143"/>
    <mergeCell ref="F144:G144"/>
    <mergeCell ref="F135:G135"/>
    <mergeCell ref="F136:G136"/>
    <mergeCell ref="F137:G137"/>
    <mergeCell ref="F138:G138"/>
    <mergeCell ref="F139:G139"/>
  </mergeCells>
  <printOptions horizontalCentered="1"/>
  <pageMargins left="0.11" right="0.11" top="0.32" bottom="0.31" header="0.17" footer="0.12000000000000001"/>
  <pageSetup paperSize="9" scale="72" orientation="portrait" horizontalDpi="4294967293" verticalDpi="0" r:id="rId1"/>
  <headerFooter>
    <oddFooter>&amp;CPage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4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732</v>
      </c>
      <c r="O1" t="s">
        <v>144</v>
      </c>
      <c r="T1" t="s">
        <v>255</v>
      </c>
      <c r="U1">
        <v>29911.709999999988</v>
      </c>
    </row>
    <row r="2" spans="1:21" ht="15.75">
      <c r="A2" s="114"/>
      <c r="B2" s="125" t="s">
        <v>134</v>
      </c>
      <c r="C2" s="120"/>
      <c r="D2" s="120"/>
      <c r="E2" s="120"/>
      <c r="F2" s="120"/>
      <c r="G2" s="120"/>
      <c r="H2" s="120"/>
      <c r="I2" s="126" t="s">
        <v>140</v>
      </c>
      <c r="J2" s="115"/>
      <c r="T2" t="s">
        <v>184</v>
      </c>
      <c r="U2">
        <v>897.35</v>
      </c>
    </row>
    <row r="3" spans="1:21">
      <c r="A3" s="114"/>
      <c r="B3" s="122" t="s">
        <v>135</v>
      </c>
      <c r="C3" s="120"/>
      <c r="D3" s="120"/>
      <c r="E3" s="120"/>
      <c r="F3" s="120"/>
      <c r="G3" s="120"/>
      <c r="H3" s="120"/>
      <c r="I3" s="120"/>
      <c r="J3" s="115"/>
      <c r="T3" t="s">
        <v>185</v>
      </c>
    </row>
    <row r="4" spans="1:21">
      <c r="A4" s="114"/>
      <c r="B4" s="122" t="s">
        <v>136</v>
      </c>
      <c r="C4" s="120"/>
      <c r="D4" s="120"/>
      <c r="E4" s="120"/>
      <c r="F4" s="120"/>
      <c r="G4" s="120"/>
      <c r="H4" s="120"/>
      <c r="I4" s="120"/>
      <c r="J4" s="115"/>
      <c r="T4" t="s">
        <v>257</v>
      </c>
      <c r="U4">
        <v>30809.059999999987</v>
      </c>
    </row>
    <row r="5" spans="1:21">
      <c r="A5" s="114"/>
      <c r="B5" s="122" t="s">
        <v>137</v>
      </c>
      <c r="C5" s="120"/>
      <c r="D5" s="120"/>
      <c r="E5" s="120"/>
      <c r="F5" s="120"/>
      <c r="G5" s="120"/>
      <c r="H5" s="120"/>
      <c r="I5" s="120"/>
      <c r="J5" s="115"/>
      <c r="S5" t="s">
        <v>772</v>
      </c>
    </row>
    <row r="6" spans="1:21">
      <c r="A6" s="114"/>
      <c r="B6" s="122" t="s">
        <v>138</v>
      </c>
      <c r="C6" s="120"/>
      <c r="D6" s="120"/>
      <c r="E6" s="120"/>
      <c r="F6" s="120"/>
      <c r="G6" s="120"/>
      <c r="H6" s="120"/>
      <c r="I6" s="120"/>
      <c r="J6" s="115"/>
    </row>
    <row r="7" spans="1:21">
      <c r="A7" s="114"/>
      <c r="B7" s="122"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61"/>
      <c r="J10" s="115"/>
    </row>
    <row r="11" spans="1:21">
      <c r="A11" s="114"/>
      <c r="B11" s="114" t="s">
        <v>710</v>
      </c>
      <c r="C11" s="120"/>
      <c r="D11" s="120"/>
      <c r="E11" s="115"/>
      <c r="F11" s="116"/>
      <c r="G11" s="116" t="s">
        <v>710</v>
      </c>
      <c r="H11" s="120"/>
      <c r="I11" s="162"/>
      <c r="J11" s="115"/>
    </row>
    <row r="12" spans="1:21">
      <c r="A12" s="114"/>
      <c r="B12" s="114" t="s">
        <v>711</v>
      </c>
      <c r="C12" s="120"/>
      <c r="D12" s="120"/>
      <c r="E12" s="115"/>
      <c r="F12" s="116"/>
      <c r="G12" s="116" t="s">
        <v>711</v>
      </c>
      <c r="H12" s="120"/>
      <c r="I12" s="120"/>
      <c r="J12" s="115"/>
    </row>
    <row r="13" spans="1:21">
      <c r="A13" s="114"/>
      <c r="B13" s="114" t="s">
        <v>712</v>
      </c>
      <c r="C13" s="120"/>
      <c r="D13" s="120"/>
      <c r="E13" s="115"/>
      <c r="F13" s="116"/>
      <c r="G13" s="116" t="s">
        <v>712</v>
      </c>
      <c r="H13" s="120"/>
      <c r="I13" s="99" t="s">
        <v>11</v>
      </c>
      <c r="J13" s="115"/>
    </row>
    <row r="14" spans="1:21">
      <c r="A14" s="114"/>
      <c r="B14" s="114" t="s">
        <v>713</v>
      </c>
      <c r="C14" s="120"/>
      <c r="D14" s="120"/>
      <c r="E14" s="115"/>
      <c r="F14" s="116"/>
      <c r="G14" s="116" t="s">
        <v>713</v>
      </c>
      <c r="H14" s="120"/>
      <c r="I14" s="163">
        <v>45309</v>
      </c>
      <c r="J14" s="115"/>
    </row>
    <row r="15" spans="1:21">
      <c r="A15" s="114"/>
      <c r="B15" s="6" t="s">
        <v>6</v>
      </c>
      <c r="C15" s="7"/>
      <c r="D15" s="7"/>
      <c r="E15" s="8"/>
      <c r="F15" s="116"/>
      <c r="G15" s="9" t="s">
        <v>6</v>
      </c>
      <c r="H15" s="120"/>
      <c r="I15" s="164"/>
      <c r="J15" s="115"/>
    </row>
    <row r="16" spans="1:21">
      <c r="A16" s="114"/>
      <c r="B16" s="120"/>
      <c r="C16" s="120"/>
      <c r="D16" s="120"/>
      <c r="E16" s="120"/>
      <c r="F16" s="120"/>
      <c r="G16" s="120"/>
      <c r="H16" s="124" t="s">
        <v>142</v>
      </c>
      <c r="I16" s="130">
        <v>41430</v>
      </c>
      <c r="J16" s="115"/>
    </row>
    <row r="17" spans="1:16">
      <c r="A17" s="114"/>
      <c r="B17" s="120" t="s">
        <v>714</v>
      </c>
      <c r="C17" s="120"/>
      <c r="D17" s="120"/>
      <c r="E17" s="120"/>
      <c r="F17" s="120"/>
      <c r="G17" s="120"/>
      <c r="H17" s="124" t="s">
        <v>143</v>
      </c>
      <c r="I17" s="130"/>
      <c r="J17" s="115"/>
    </row>
    <row r="18" spans="1:16" ht="18">
      <c r="A18" s="114"/>
      <c r="B18" s="120" t="s">
        <v>715</v>
      </c>
      <c r="C18" s="120"/>
      <c r="D18" s="120"/>
      <c r="E18" s="120"/>
      <c r="F18" s="120"/>
      <c r="G18" s="120"/>
      <c r="H18" s="123" t="s">
        <v>258</v>
      </c>
      <c r="I18" s="104" t="s">
        <v>276</v>
      </c>
      <c r="J18" s="115"/>
    </row>
    <row r="19" spans="1:16">
      <c r="A19" s="114"/>
      <c r="B19" s="120"/>
      <c r="C19" s="120"/>
      <c r="D19" s="120"/>
      <c r="E19" s="120"/>
      <c r="F19" s="120"/>
      <c r="G19" s="120"/>
      <c r="H19" s="120"/>
      <c r="I19" s="120"/>
      <c r="J19" s="115"/>
      <c r="P19">
        <v>45309</v>
      </c>
    </row>
    <row r="20" spans="1:16">
      <c r="A20" s="114"/>
      <c r="B20" s="100" t="s">
        <v>198</v>
      </c>
      <c r="C20" s="100" t="s">
        <v>199</v>
      </c>
      <c r="D20" s="117" t="s">
        <v>200</v>
      </c>
      <c r="E20" s="165" t="s">
        <v>201</v>
      </c>
      <c r="F20" s="166"/>
      <c r="G20" s="100" t="s">
        <v>169</v>
      </c>
      <c r="H20" s="100" t="s">
        <v>202</v>
      </c>
      <c r="I20" s="100" t="s">
        <v>21</v>
      </c>
      <c r="J20" s="115"/>
    </row>
    <row r="21" spans="1:16">
      <c r="A21" s="114"/>
      <c r="B21" s="105"/>
      <c r="C21" s="105"/>
      <c r="D21" s="106"/>
      <c r="E21" s="167"/>
      <c r="F21" s="168"/>
      <c r="G21" s="105" t="s">
        <v>141</v>
      </c>
      <c r="H21" s="105"/>
      <c r="I21" s="105"/>
      <c r="J21" s="115"/>
    </row>
    <row r="22" spans="1:16" ht="192">
      <c r="A22" s="114"/>
      <c r="B22" s="107">
        <v>10</v>
      </c>
      <c r="C22" s="10" t="s">
        <v>662</v>
      </c>
      <c r="D22" s="118" t="s">
        <v>23</v>
      </c>
      <c r="E22" s="159" t="s">
        <v>107</v>
      </c>
      <c r="F22" s="160"/>
      <c r="G22" s="11" t="s">
        <v>716</v>
      </c>
      <c r="H22" s="14">
        <v>30.61</v>
      </c>
      <c r="I22" s="109">
        <f t="shared" ref="I22:I53" si="0">H22*B22</f>
        <v>306.10000000000002</v>
      </c>
      <c r="J22" s="115"/>
    </row>
    <row r="23" spans="1:16" ht="192">
      <c r="A23" s="114"/>
      <c r="B23" s="107">
        <v>10</v>
      </c>
      <c r="C23" s="10" t="s">
        <v>662</v>
      </c>
      <c r="D23" s="118" t="s">
        <v>23</v>
      </c>
      <c r="E23" s="159" t="s">
        <v>210</v>
      </c>
      <c r="F23" s="160"/>
      <c r="G23" s="11" t="s">
        <v>716</v>
      </c>
      <c r="H23" s="14">
        <v>30.61</v>
      </c>
      <c r="I23" s="109">
        <f t="shared" si="0"/>
        <v>306.10000000000002</v>
      </c>
      <c r="J23" s="115"/>
    </row>
    <row r="24" spans="1:16" ht="192">
      <c r="A24" s="114"/>
      <c r="B24" s="107">
        <v>6</v>
      </c>
      <c r="C24" s="10" t="s">
        <v>662</v>
      </c>
      <c r="D24" s="118" t="s">
        <v>23</v>
      </c>
      <c r="E24" s="159" t="s">
        <v>212</v>
      </c>
      <c r="F24" s="160"/>
      <c r="G24" s="11" t="s">
        <v>716</v>
      </c>
      <c r="H24" s="14">
        <v>30.61</v>
      </c>
      <c r="I24" s="109">
        <f t="shared" si="0"/>
        <v>183.66</v>
      </c>
      <c r="J24" s="115"/>
    </row>
    <row r="25" spans="1:16" ht="192">
      <c r="A25" s="114"/>
      <c r="B25" s="107">
        <v>8</v>
      </c>
      <c r="C25" s="10" t="s">
        <v>662</v>
      </c>
      <c r="D25" s="118" t="s">
        <v>23</v>
      </c>
      <c r="E25" s="159" t="s">
        <v>213</v>
      </c>
      <c r="F25" s="160"/>
      <c r="G25" s="11" t="s">
        <v>716</v>
      </c>
      <c r="H25" s="14">
        <v>30.61</v>
      </c>
      <c r="I25" s="109">
        <f t="shared" si="0"/>
        <v>244.88</v>
      </c>
      <c r="J25" s="115"/>
    </row>
    <row r="26" spans="1:16" ht="192">
      <c r="A26" s="114"/>
      <c r="B26" s="107">
        <v>4</v>
      </c>
      <c r="C26" s="10" t="s">
        <v>662</v>
      </c>
      <c r="D26" s="118" t="s">
        <v>23</v>
      </c>
      <c r="E26" s="159" t="s">
        <v>263</v>
      </c>
      <c r="F26" s="160"/>
      <c r="G26" s="11" t="s">
        <v>716</v>
      </c>
      <c r="H26" s="14">
        <v>30.61</v>
      </c>
      <c r="I26" s="109">
        <f t="shared" si="0"/>
        <v>122.44</v>
      </c>
      <c r="J26" s="115"/>
    </row>
    <row r="27" spans="1:16" ht="192">
      <c r="A27" s="114"/>
      <c r="B27" s="107">
        <v>8</v>
      </c>
      <c r="C27" s="10" t="s">
        <v>662</v>
      </c>
      <c r="D27" s="118" t="s">
        <v>23</v>
      </c>
      <c r="E27" s="159" t="s">
        <v>214</v>
      </c>
      <c r="F27" s="160"/>
      <c r="G27" s="11" t="s">
        <v>716</v>
      </c>
      <c r="H27" s="14">
        <v>30.61</v>
      </c>
      <c r="I27" s="109">
        <f t="shared" si="0"/>
        <v>244.88</v>
      </c>
      <c r="J27" s="115"/>
    </row>
    <row r="28" spans="1:16" ht="192">
      <c r="A28" s="114"/>
      <c r="B28" s="107">
        <v>6</v>
      </c>
      <c r="C28" s="10" t="s">
        <v>662</v>
      </c>
      <c r="D28" s="118" t="s">
        <v>23</v>
      </c>
      <c r="E28" s="159" t="s">
        <v>265</v>
      </c>
      <c r="F28" s="160"/>
      <c r="G28" s="11" t="s">
        <v>716</v>
      </c>
      <c r="H28" s="14">
        <v>30.61</v>
      </c>
      <c r="I28" s="109">
        <f t="shared" si="0"/>
        <v>183.66</v>
      </c>
      <c r="J28" s="115"/>
    </row>
    <row r="29" spans="1:16" ht="192">
      <c r="A29" s="114"/>
      <c r="B29" s="107">
        <v>4</v>
      </c>
      <c r="C29" s="10" t="s">
        <v>662</v>
      </c>
      <c r="D29" s="118" t="s">
        <v>23</v>
      </c>
      <c r="E29" s="159" t="s">
        <v>266</v>
      </c>
      <c r="F29" s="160"/>
      <c r="G29" s="11" t="s">
        <v>716</v>
      </c>
      <c r="H29" s="14">
        <v>30.61</v>
      </c>
      <c r="I29" s="109">
        <f t="shared" si="0"/>
        <v>122.44</v>
      </c>
      <c r="J29" s="115"/>
    </row>
    <row r="30" spans="1:16" ht="192">
      <c r="A30" s="114"/>
      <c r="B30" s="107">
        <v>4</v>
      </c>
      <c r="C30" s="10" t="s">
        <v>662</v>
      </c>
      <c r="D30" s="118" t="s">
        <v>23</v>
      </c>
      <c r="E30" s="159" t="s">
        <v>268</v>
      </c>
      <c r="F30" s="160"/>
      <c r="G30" s="11" t="s">
        <v>716</v>
      </c>
      <c r="H30" s="14">
        <v>30.61</v>
      </c>
      <c r="I30" s="109">
        <f t="shared" si="0"/>
        <v>122.44</v>
      </c>
      <c r="J30" s="115"/>
    </row>
    <row r="31" spans="1:16" ht="192">
      <c r="A31" s="114"/>
      <c r="B31" s="107">
        <v>4</v>
      </c>
      <c r="C31" s="10" t="s">
        <v>662</v>
      </c>
      <c r="D31" s="118" t="s">
        <v>23</v>
      </c>
      <c r="E31" s="159" t="s">
        <v>269</v>
      </c>
      <c r="F31" s="160"/>
      <c r="G31" s="11" t="s">
        <v>716</v>
      </c>
      <c r="H31" s="14">
        <v>30.61</v>
      </c>
      <c r="I31" s="109">
        <f t="shared" si="0"/>
        <v>122.44</v>
      </c>
      <c r="J31" s="115"/>
    </row>
    <row r="32" spans="1:16" ht="192">
      <c r="A32" s="114"/>
      <c r="B32" s="107">
        <v>4</v>
      </c>
      <c r="C32" s="10" t="s">
        <v>662</v>
      </c>
      <c r="D32" s="118" t="s">
        <v>23</v>
      </c>
      <c r="E32" s="159" t="s">
        <v>270</v>
      </c>
      <c r="F32" s="160"/>
      <c r="G32" s="11" t="s">
        <v>716</v>
      </c>
      <c r="H32" s="14">
        <v>30.61</v>
      </c>
      <c r="I32" s="109">
        <f t="shared" si="0"/>
        <v>122.44</v>
      </c>
      <c r="J32" s="115"/>
    </row>
    <row r="33" spans="1:10" ht="192">
      <c r="A33" s="114"/>
      <c r="B33" s="107">
        <v>2</v>
      </c>
      <c r="C33" s="10" t="s">
        <v>662</v>
      </c>
      <c r="D33" s="118" t="s">
        <v>23</v>
      </c>
      <c r="E33" s="159" t="s">
        <v>311</v>
      </c>
      <c r="F33" s="160"/>
      <c r="G33" s="11" t="s">
        <v>716</v>
      </c>
      <c r="H33" s="14">
        <v>30.61</v>
      </c>
      <c r="I33" s="109">
        <f t="shared" si="0"/>
        <v>61.22</v>
      </c>
      <c r="J33" s="115"/>
    </row>
    <row r="34" spans="1:10" ht="192">
      <c r="A34" s="114"/>
      <c r="B34" s="107">
        <v>2</v>
      </c>
      <c r="C34" s="10" t="s">
        <v>662</v>
      </c>
      <c r="D34" s="118" t="s">
        <v>23</v>
      </c>
      <c r="E34" s="159" t="s">
        <v>664</v>
      </c>
      <c r="F34" s="160"/>
      <c r="G34" s="11" t="s">
        <v>716</v>
      </c>
      <c r="H34" s="14">
        <v>30.61</v>
      </c>
      <c r="I34" s="109">
        <f t="shared" si="0"/>
        <v>61.22</v>
      </c>
      <c r="J34" s="115"/>
    </row>
    <row r="35" spans="1:10" ht="192">
      <c r="A35" s="114"/>
      <c r="B35" s="107">
        <v>5</v>
      </c>
      <c r="C35" s="10" t="s">
        <v>662</v>
      </c>
      <c r="D35" s="118" t="s">
        <v>23</v>
      </c>
      <c r="E35" s="159" t="s">
        <v>302</v>
      </c>
      <c r="F35" s="160"/>
      <c r="G35" s="11" t="s">
        <v>716</v>
      </c>
      <c r="H35" s="14">
        <v>30.61</v>
      </c>
      <c r="I35" s="109">
        <f t="shared" si="0"/>
        <v>153.05000000000001</v>
      </c>
      <c r="J35" s="115"/>
    </row>
    <row r="36" spans="1:10" ht="192">
      <c r="A36" s="114"/>
      <c r="B36" s="107">
        <v>2</v>
      </c>
      <c r="C36" s="10" t="s">
        <v>662</v>
      </c>
      <c r="D36" s="118" t="s">
        <v>23</v>
      </c>
      <c r="E36" s="159" t="s">
        <v>663</v>
      </c>
      <c r="F36" s="160"/>
      <c r="G36" s="11" t="s">
        <v>716</v>
      </c>
      <c r="H36" s="14">
        <v>30.61</v>
      </c>
      <c r="I36" s="109">
        <f t="shared" si="0"/>
        <v>61.22</v>
      </c>
      <c r="J36" s="115"/>
    </row>
    <row r="37" spans="1:10" ht="192">
      <c r="A37" s="114"/>
      <c r="B37" s="107">
        <v>15</v>
      </c>
      <c r="C37" s="10" t="s">
        <v>662</v>
      </c>
      <c r="D37" s="118" t="s">
        <v>26</v>
      </c>
      <c r="E37" s="159" t="s">
        <v>107</v>
      </c>
      <c r="F37" s="160"/>
      <c r="G37" s="11" t="s">
        <v>716</v>
      </c>
      <c r="H37" s="14">
        <v>30.61</v>
      </c>
      <c r="I37" s="109">
        <f t="shared" si="0"/>
        <v>459.15</v>
      </c>
      <c r="J37" s="115"/>
    </row>
    <row r="38" spans="1:10" ht="192">
      <c r="A38" s="114"/>
      <c r="B38" s="107">
        <v>10</v>
      </c>
      <c r="C38" s="10" t="s">
        <v>662</v>
      </c>
      <c r="D38" s="118" t="s">
        <v>26</v>
      </c>
      <c r="E38" s="159" t="s">
        <v>210</v>
      </c>
      <c r="F38" s="160"/>
      <c r="G38" s="11" t="s">
        <v>716</v>
      </c>
      <c r="H38" s="14">
        <v>30.61</v>
      </c>
      <c r="I38" s="109">
        <f t="shared" si="0"/>
        <v>306.10000000000002</v>
      </c>
      <c r="J38" s="115"/>
    </row>
    <row r="39" spans="1:10" ht="192">
      <c r="A39" s="114"/>
      <c r="B39" s="107">
        <v>6</v>
      </c>
      <c r="C39" s="10" t="s">
        <v>662</v>
      </c>
      <c r="D39" s="118" t="s">
        <v>26</v>
      </c>
      <c r="E39" s="159" t="s">
        <v>212</v>
      </c>
      <c r="F39" s="160"/>
      <c r="G39" s="11" t="s">
        <v>716</v>
      </c>
      <c r="H39" s="14">
        <v>30.61</v>
      </c>
      <c r="I39" s="109">
        <f t="shared" si="0"/>
        <v>183.66</v>
      </c>
      <c r="J39" s="115"/>
    </row>
    <row r="40" spans="1:10" ht="192">
      <c r="A40" s="114"/>
      <c r="B40" s="107">
        <v>6</v>
      </c>
      <c r="C40" s="10" t="s">
        <v>662</v>
      </c>
      <c r="D40" s="118" t="s">
        <v>26</v>
      </c>
      <c r="E40" s="159" t="s">
        <v>213</v>
      </c>
      <c r="F40" s="160"/>
      <c r="G40" s="11" t="s">
        <v>716</v>
      </c>
      <c r="H40" s="14">
        <v>30.61</v>
      </c>
      <c r="I40" s="109">
        <f t="shared" si="0"/>
        <v>183.66</v>
      </c>
      <c r="J40" s="115"/>
    </row>
    <row r="41" spans="1:10" ht="192">
      <c r="A41" s="114"/>
      <c r="B41" s="107">
        <v>6</v>
      </c>
      <c r="C41" s="10" t="s">
        <v>662</v>
      </c>
      <c r="D41" s="118" t="s">
        <v>26</v>
      </c>
      <c r="E41" s="159" t="s">
        <v>263</v>
      </c>
      <c r="F41" s="160"/>
      <c r="G41" s="11" t="s">
        <v>716</v>
      </c>
      <c r="H41" s="14">
        <v>30.61</v>
      </c>
      <c r="I41" s="109">
        <f t="shared" si="0"/>
        <v>183.66</v>
      </c>
      <c r="J41" s="115"/>
    </row>
    <row r="42" spans="1:10" ht="192">
      <c r="A42" s="114"/>
      <c r="B42" s="107">
        <v>10</v>
      </c>
      <c r="C42" s="10" t="s">
        <v>662</v>
      </c>
      <c r="D42" s="118" t="s">
        <v>26</v>
      </c>
      <c r="E42" s="159" t="s">
        <v>214</v>
      </c>
      <c r="F42" s="160"/>
      <c r="G42" s="11" t="s">
        <v>716</v>
      </c>
      <c r="H42" s="14">
        <v>30.61</v>
      </c>
      <c r="I42" s="109">
        <f t="shared" si="0"/>
        <v>306.10000000000002</v>
      </c>
      <c r="J42" s="115"/>
    </row>
    <row r="43" spans="1:10" ht="192">
      <c r="A43" s="114"/>
      <c r="B43" s="107">
        <v>6</v>
      </c>
      <c r="C43" s="10" t="s">
        <v>662</v>
      </c>
      <c r="D43" s="118" t="s">
        <v>26</v>
      </c>
      <c r="E43" s="159" t="s">
        <v>265</v>
      </c>
      <c r="F43" s="160"/>
      <c r="G43" s="11" t="s">
        <v>716</v>
      </c>
      <c r="H43" s="14">
        <v>30.61</v>
      </c>
      <c r="I43" s="109">
        <f t="shared" si="0"/>
        <v>183.66</v>
      </c>
      <c r="J43" s="115"/>
    </row>
    <row r="44" spans="1:10" ht="192">
      <c r="A44" s="114"/>
      <c r="B44" s="107">
        <v>4</v>
      </c>
      <c r="C44" s="10" t="s">
        <v>662</v>
      </c>
      <c r="D44" s="118" t="s">
        <v>26</v>
      </c>
      <c r="E44" s="159" t="s">
        <v>266</v>
      </c>
      <c r="F44" s="160"/>
      <c r="G44" s="11" t="s">
        <v>716</v>
      </c>
      <c r="H44" s="14">
        <v>30.61</v>
      </c>
      <c r="I44" s="109">
        <f t="shared" si="0"/>
        <v>122.44</v>
      </c>
      <c r="J44" s="115"/>
    </row>
    <row r="45" spans="1:10" ht="192">
      <c r="A45" s="114"/>
      <c r="B45" s="107">
        <v>2</v>
      </c>
      <c r="C45" s="10" t="s">
        <v>662</v>
      </c>
      <c r="D45" s="118" t="s">
        <v>26</v>
      </c>
      <c r="E45" s="159" t="s">
        <v>267</v>
      </c>
      <c r="F45" s="160"/>
      <c r="G45" s="11" t="s">
        <v>716</v>
      </c>
      <c r="H45" s="14">
        <v>30.61</v>
      </c>
      <c r="I45" s="109">
        <f t="shared" si="0"/>
        <v>61.22</v>
      </c>
      <c r="J45" s="115"/>
    </row>
    <row r="46" spans="1:10" ht="192">
      <c r="A46" s="114"/>
      <c r="B46" s="107">
        <v>4</v>
      </c>
      <c r="C46" s="10" t="s">
        <v>662</v>
      </c>
      <c r="D46" s="118" t="s">
        <v>26</v>
      </c>
      <c r="E46" s="159" t="s">
        <v>268</v>
      </c>
      <c r="F46" s="160"/>
      <c r="G46" s="11" t="s">
        <v>716</v>
      </c>
      <c r="H46" s="14">
        <v>30.61</v>
      </c>
      <c r="I46" s="109">
        <f t="shared" si="0"/>
        <v>122.44</v>
      </c>
      <c r="J46" s="115"/>
    </row>
    <row r="47" spans="1:10" ht="192">
      <c r="A47" s="114"/>
      <c r="B47" s="107">
        <v>4</v>
      </c>
      <c r="C47" s="10" t="s">
        <v>662</v>
      </c>
      <c r="D47" s="118" t="s">
        <v>26</v>
      </c>
      <c r="E47" s="159" t="s">
        <v>269</v>
      </c>
      <c r="F47" s="160"/>
      <c r="G47" s="11" t="s">
        <v>716</v>
      </c>
      <c r="H47" s="14">
        <v>30.61</v>
      </c>
      <c r="I47" s="109">
        <f t="shared" si="0"/>
        <v>122.44</v>
      </c>
      <c r="J47" s="115"/>
    </row>
    <row r="48" spans="1:10" ht="192">
      <c r="A48" s="114"/>
      <c r="B48" s="107">
        <v>6</v>
      </c>
      <c r="C48" s="10" t="s">
        <v>662</v>
      </c>
      <c r="D48" s="118" t="s">
        <v>26</v>
      </c>
      <c r="E48" s="159" t="s">
        <v>270</v>
      </c>
      <c r="F48" s="160"/>
      <c r="G48" s="11" t="s">
        <v>716</v>
      </c>
      <c r="H48" s="14">
        <v>30.61</v>
      </c>
      <c r="I48" s="109">
        <f t="shared" si="0"/>
        <v>183.66</v>
      </c>
      <c r="J48" s="115"/>
    </row>
    <row r="49" spans="1:10" ht="192">
      <c r="A49" s="114"/>
      <c r="B49" s="107">
        <v>2</v>
      </c>
      <c r="C49" s="10" t="s">
        <v>662</v>
      </c>
      <c r="D49" s="118" t="s">
        <v>26</v>
      </c>
      <c r="E49" s="159" t="s">
        <v>311</v>
      </c>
      <c r="F49" s="160"/>
      <c r="G49" s="11" t="s">
        <v>716</v>
      </c>
      <c r="H49" s="14">
        <v>30.61</v>
      </c>
      <c r="I49" s="109">
        <f t="shared" si="0"/>
        <v>61.22</v>
      </c>
      <c r="J49" s="115"/>
    </row>
    <row r="50" spans="1:10" ht="192">
      <c r="A50" s="114"/>
      <c r="B50" s="107">
        <v>2</v>
      </c>
      <c r="C50" s="10" t="s">
        <v>662</v>
      </c>
      <c r="D50" s="118" t="s">
        <v>26</v>
      </c>
      <c r="E50" s="159" t="s">
        <v>664</v>
      </c>
      <c r="F50" s="160"/>
      <c r="G50" s="11" t="s">
        <v>716</v>
      </c>
      <c r="H50" s="14">
        <v>30.61</v>
      </c>
      <c r="I50" s="109">
        <f t="shared" si="0"/>
        <v>61.22</v>
      </c>
      <c r="J50" s="115"/>
    </row>
    <row r="51" spans="1:10" ht="192">
      <c r="A51" s="114"/>
      <c r="B51" s="107">
        <v>5</v>
      </c>
      <c r="C51" s="10" t="s">
        <v>662</v>
      </c>
      <c r="D51" s="118" t="s">
        <v>26</v>
      </c>
      <c r="E51" s="159" t="s">
        <v>302</v>
      </c>
      <c r="F51" s="160"/>
      <c r="G51" s="11" t="s">
        <v>716</v>
      </c>
      <c r="H51" s="14">
        <v>30.61</v>
      </c>
      <c r="I51" s="109">
        <f t="shared" si="0"/>
        <v>153.05000000000001</v>
      </c>
      <c r="J51" s="115"/>
    </row>
    <row r="52" spans="1:10" ht="192">
      <c r="A52" s="114"/>
      <c r="B52" s="107">
        <v>2</v>
      </c>
      <c r="C52" s="10" t="s">
        <v>662</v>
      </c>
      <c r="D52" s="118" t="s">
        <v>26</v>
      </c>
      <c r="E52" s="159" t="s">
        <v>663</v>
      </c>
      <c r="F52" s="160"/>
      <c r="G52" s="11" t="s">
        <v>716</v>
      </c>
      <c r="H52" s="14">
        <v>30.61</v>
      </c>
      <c r="I52" s="109">
        <f t="shared" si="0"/>
        <v>61.22</v>
      </c>
      <c r="J52" s="115"/>
    </row>
    <row r="53" spans="1:10" ht="180">
      <c r="A53" s="114"/>
      <c r="B53" s="107">
        <v>10</v>
      </c>
      <c r="C53" s="10" t="s">
        <v>717</v>
      </c>
      <c r="D53" s="118" t="s">
        <v>25</v>
      </c>
      <c r="E53" s="159" t="s">
        <v>107</v>
      </c>
      <c r="F53" s="160"/>
      <c r="G53" s="11" t="s">
        <v>718</v>
      </c>
      <c r="H53" s="14">
        <v>108.22</v>
      </c>
      <c r="I53" s="109">
        <f t="shared" si="0"/>
        <v>1082.2</v>
      </c>
      <c r="J53" s="121"/>
    </row>
    <row r="54" spans="1:10" ht="180">
      <c r="A54" s="114"/>
      <c r="B54" s="107">
        <v>5</v>
      </c>
      <c r="C54" s="10" t="s">
        <v>717</v>
      </c>
      <c r="D54" s="118" t="s">
        <v>25</v>
      </c>
      <c r="E54" s="159" t="s">
        <v>210</v>
      </c>
      <c r="F54" s="160"/>
      <c r="G54" s="11" t="s">
        <v>718</v>
      </c>
      <c r="H54" s="14">
        <v>108.22</v>
      </c>
      <c r="I54" s="109">
        <f t="shared" ref="I54:I85" si="1">H54*B54</f>
        <v>541.1</v>
      </c>
      <c r="J54" s="115"/>
    </row>
    <row r="55" spans="1:10" ht="180">
      <c r="A55" s="114"/>
      <c r="B55" s="107">
        <v>4</v>
      </c>
      <c r="C55" s="10" t="s">
        <v>717</v>
      </c>
      <c r="D55" s="118" t="s">
        <v>25</v>
      </c>
      <c r="E55" s="159" t="s">
        <v>213</v>
      </c>
      <c r="F55" s="160"/>
      <c r="G55" s="11" t="s">
        <v>718</v>
      </c>
      <c r="H55" s="14">
        <v>108.22</v>
      </c>
      <c r="I55" s="109">
        <f t="shared" si="1"/>
        <v>432.88</v>
      </c>
      <c r="J55" s="115"/>
    </row>
    <row r="56" spans="1:10" ht="180">
      <c r="A56" s="114"/>
      <c r="B56" s="107">
        <v>5</v>
      </c>
      <c r="C56" s="10" t="s">
        <v>717</v>
      </c>
      <c r="D56" s="118" t="s">
        <v>25</v>
      </c>
      <c r="E56" s="159" t="s">
        <v>214</v>
      </c>
      <c r="F56" s="160"/>
      <c r="G56" s="11" t="s">
        <v>718</v>
      </c>
      <c r="H56" s="14">
        <v>108.22</v>
      </c>
      <c r="I56" s="109">
        <f t="shared" si="1"/>
        <v>541.1</v>
      </c>
      <c r="J56" s="115"/>
    </row>
    <row r="57" spans="1:10" ht="180">
      <c r="A57" s="114"/>
      <c r="B57" s="107">
        <v>4</v>
      </c>
      <c r="C57" s="10" t="s">
        <v>717</v>
      </c>
      <c r="D57" s="118" t="s">
        <v>25</v>
      </c>
      <c r="E57" s="159" t="s">
        <v>265</v>
      </c>
      <c r="F57" s="160"/>
      <c r="G57" s="11" t="s">
        <v>718</v>
      </c>
      <c r="H57" s="14">
        <v>108.22</v>
      </c>
      <c r="I57" s="109">
        <f t="shared" si="1"/>
        <v>432.88</v>
      </c>
      <c r="J57" s="115"/>
    </row>
    <row r="58" spans="1:10" ht="180">
      <c r="A58" s="114"/>
      <c r="B58" s="107">
        <v>10</v>
      </c>
      <c r="C58" s="10" t="s">
        <v>717</v>
      </c>
      <c r="D58" s="118" t="s">
        <v>26</v>
      </c>
      <c r="E58" s="159" t="s">
        <v>107</v>
      </c>
      <c r="F58" s="160"/>
      <c r="G58" s="11" t="s">
        <v>718</v>
      </c>
      <c r="H58" s="14">
        <v>108.22</v>
      </c>
      <c r="I58" s="109">
        <f t="shared" si="1"/>
        <v>1082.2</v>
      </c>
      <c r="J58" s="121"/>
    </row>
    <row r="59" spans="1:10" ht="180">
      <c r="A59" s="114"/>
      <c r="B59" s="107">
        <v>5</v>
      </c>
      <c r="C59" s="10" t="s">
        <v>717</v>
      </c>
      <c r="D59" s="118" t="s">
        <v>26</v>
      </c>
      <c r="E59" s="159" t="s">
        <v>210</v>
      </c>
      <c r="F59" s="160"/>
      <c r="G59" s="11" t="s">
        <v>718</v>
      </c>
      <c r="H59" s="14">
        <v>108.22</v>
      </c>
      <c r="I59" s="109">
        <f t="shared" si="1"/>
        <v>541.1</v>
      </c>
      <c r="J59" s="115"/>
    </row>
    <row r="60" spans="1:10" ht="180">
      <c r="A60" s="114"/>
      <c r="B60" s="107">
        <v>2</v>
      </c>
      <c r="C60" s="10" t="s">
        <v>717</v>
      </c>
      <c r="D60" s="118" t="s">
        <v>26</v>
      </c>
      <c r="E60" s="159" t="s">
        <v>212</v>
      </c>
      <c r="F60" s="160"/>
      <c r="G60" s="11" t="s">
        <v>718</v>
      </c>
      <c r="H60" s="14">
        <v>108.22</v>
      </c>
      <c r="I60" s="109">
        <f t="shared" si="1"/>
        <v>216.44</v>
      </c>
      <c r="J60" s="115"/>
    </row>
    <row r="61" spans="1:10" ht="180">
      <c r="A61" s="114"/>
      <c r="B61" s="107">
        <v>4</v>
      </c>
      <c r="C61" s="10" t="s">
        <v>717</v>
      </c>
      <c r="D61" s="118" t="s">
        <v>26</v>
      </c>
      <c r="E61" s="159" t="s">
        <v>213</v>
      </c>
      <c r="F61" s="160"/>
      <c r="G61" s="11" t="s">
        <v>718</v>
      </c>
      <c r="H61" s="14">
        <v>108.22</v>
      </c>
      <c r="I61" s="109">
        <f t="shared" si="1"/>
        <v>432.88</v>
      </c>
      <c r="J61" s="115"/>
    </row>
    <row r="62" spans="1:10" ht="180">
      <c r="A62" s="114"/>
      <c r="B62" s="107">
        <v>4</v>
      </c>
      <c r="C62" s="10" t="s">
        <v>717</v>
      </c>
      <c r="D62" s="118" t="s">
        <v>26</v>
      </c>
      <c r="E62" s="159" t="s">
        <v>263</v>
      </c>
      <c r="F62" s="160"/>
      <c r="G62" s="11" t="s">
        <v>718</v>
      </c>
      <c r="H62" s="14">
        <v>108.22</v>
      </c>
      <c r="I62" s="109">
        <f t="shared" si="1"/>
        <v>432.88</v>
      </c>
      <c r="J62" s="115"/>
    </row>
    <row r="63" spans="1:10" ht="180">
      <c r="A63" s="114"/>
      <c r="B63" s="107">
        <v>5</v>
      </c>
      <c r="C63" s="10" t="s">
        <v>717</v>
      </c>
      <c r="D63" s="118" t="s">
        <v>26</v>
      </c>
      <c r="E63" s="159" t="s">
        <v>214</v>
      </c>
      <c r="F63" s="160"/>
      <c r="G63" s="11" t="s">
        <v>718</v>
      </c>
      <c r="H63" s="14">
        <v>108.22</v>
      </c>
      <c r="I63" s="109">
        <f t="shared" si="1"/>
        <v>541.1</v>
      </c>
      <c r="J63" s="115"/>
    </row>
    <row r="64" spans="1:10" ht="180">
      <c r="A64" s="114"/>
      <c r="B64" s="107">
        <v>4</v>
      </c>
      <c r="C64" s="10" t="s">
        <v>717</v>
      </c>
      <c r="D64" s="118" t="s">
        <v>26</v>
      </c>
      <c r="E64" s="159" t="s">
        <v>265</v>
      </c>
      <c r="F64" s="160"/>
      <c r="G64" s="11" t="s">
        <v>718</v>
      </c>
      <c r="H64" s="14">
        <v>108.22</v>
      </c>
      <c r="I64" s="109">
        <f t="shared" si="1"/>
        <v>432.88</v>
      </c>
      <c r="J64" s="115"/>
    </row>
    <row r="65" spans="1:10" ht="204">
      <c r="A65" s="114"/>
      <c r="B65" s="107">
        <v>10</v>
      </c>
      <c r="C65" s="10" t="s">
        <v>719</v>
      </c>
      <c r="D65" s="118" t="s">
        <v>25</v>
      </c>
      <c r="E65" s="159" t="s">
        <v>107</v>
      </c>
      <c r="F65" s="160"/>
      <c r="G65" s="11" t="s">
        <v>720</v>
      </c>
      <c r="H65" s="14">
        <v>58.03</v>
      </c>
      <c r="I65" s="109">
        <f t="shared" si="1"/>
        <v>580.29999999999995</v>
      </c>
      <c r="J65" s="115"/>
    </row>
    <row r="66" spans="1:10" ht="204">
      <c r="A66" s="114"/>
      <c r="B66" s="107">
        <v>10</v>
      </c>
      <c r="C66" s="10" t="s">
        <v>719</v>
      </c>
      <c r="D66" s="118" t="s">
        <v>26</v>
      </c>
      <c r="E66" s="159" t="s">
        <v>107</v>
      </c>
      <c r="F66" s="160"/>
      <c r="G66" s="11" t="s">
        <v>720</v>
      </c>
      <c r="H66" s="14">
        <v>58.03</v>
      </c>
      <c r="I66" s="109">
        <f t="shared" si="1"/>
        <v>580.29999999999995</v>
      </c>
      <c r="J66" s="115"/>
    </row>
    <row r="67" spans="1:10" ht="204">
      <c r="A67" s="114"/>
      <c r="B67" s="107">
        <v>5</v>
      </c>
      <c r="C67" s="10" t="s">
        <v>719</v>
      </c>
      <c r="D67" s="118" t="s">
        <v>26</v>
      </c>
      <c r="E67" s="159" t="s">
        <v>210</v>
      </c>
      <c r="F67" s="160"/>
      <c r="G67" s="11" t="s">
        <v>720</v>
      </c>
      <c r="H67" s="14">
        <v>58.03</v>
      </c>
      <c r="I67" s="109">
        <f t="shared" si="1"/>
        <v>290.14999999999998</v>
      </c>
      <c r="J67" s="115"/>
    </row>
    <row r="68" spans="1:10" ht="204">
      <c r="A68" s="114"/>
      <c r="B68" s="107">
        <v>5</v>
      </c>
      <c r="C68" s="10" t="s">
        <v>719</v>
      </c>
      <c r="D68" s="118" t="s">
        <v>26</v>
      </c>
      <c r="E68" s="159" t="s">
        <v>214</v>
      </c>
      <c r="F68" s="160"/>
      <c r="G68" s="11" t="s">
        <v>720</v>
      </c>
      <c r="H68" s="14">
        <v>58.03</v>
      </c>
      <c r="I68" s="109">
        <f t="shared" si="1"/>
        <v>290.14999999999998</v>
      </c>
      <c r="J68" s="115"/>
    </row>
    <row r="69" spans="1:10" ht="156">
      <c r="A69" s="114"/>
      <c r="B69" s="107">
        <v>5</v>
      </c>
      <c r="C69" s="10" t="s">
        <v>721</v>
      </c>
      <c r="D69" s="118" t="s">
        <v>23</v>
      </c>
      <c r="E69" s="159"/>
      <c r="F69" s="160"/>
      <c r="G69" s="11" t="s">
        <v>722</v>
      </c>
      <c r="H69" s="14">
        <v>9.26</v>
      </c>
      <c r="I69" s="109">
        <f t="shared" si="1"/>
        <v>46.3</v>
      </c>
      <c r="J69" s="115"/>
    </row>
    <row r="70" spans="1:10" ht="156">
      <c r="A70" s="114"/>
      <c r="B70" s="107">
        <v>5</v>
      </c>
      <c r="C70" s="10" t="s">
        <v>721</v>
      </c>
      <c r="D70" s="118" t="s">
        <v>25</v>
      </c>
      <c r="E70" s="159"/>
      <c r="F70" s="160"/>
      <c r="G70" s="11" t="s">
        <v>722</v>
      </c>
      <c r="H70" s="14">
        <v>9.26</v>
      </c>
      <c r="I70" s="109">
        <f t="shared" si="1"/>
        <v>46.3</v>
      </c>
      <c r="J70" s="115"/>
    </row>
    <row r="71" spans="1:10" ht="156">
      <c r="A71" s="114"/>
      <c r="B71" s="107">
        <v>10</v>
      </c>
      <c r="C71" s="10" t="s">
        <v>721</v>
      </c>
      <c r="D71" s="118" t="s">
        <v>26</v>
      </c>
      <c r="E71" s="159"/>
      <c r="F71" s="160"/>
      <c r="G71" s="11" t="s">
        <v>722</v>
      </c>
      <c r="H71" s="14">
        <v>9.26</v>
      </c>
      <c r="I71" s="109">
        <f t="shared" si="1"/>
        <v>92.6</v>
      </c>
      <c r="J71" s="115"/>
    </row>
    <row r="72" spans="1:10" ht="156">
      <c r="A72" s="114"/>
      <c r="B72" s="107">
        <v>8</v>
      </c>
      <c r="C72" s="10" t="s">
        <v>721</v>
      </c>
      <c r="D72" s="118" t="s">
        <v>90</v>
      </c>
      <c r="E72" s="159"/>
      <c r="F72" s="160"/>
      <c r="G72" s="11" t="s">
        <v>722</v>
      </c>
      <c r="H72" s="14">
        <v>9.26</v>
      </c>
      <c r="I72" s="109">
        <f t="shared" si="1"/>
        <v>74.08</v>
      </c>
      <c r="J72" s="115"/>
    </row>
    <row r="73" spans="1:10" ht="156">
      <c r="A73" s="114"/>
      <c r="B73" s="107">
        <v>4</v>
      </c>
      <c r="C73" s="10" t="s">
        <v>721</v>
      </c>
      <c r="D73" s="118" t="s">
        <v>27</v>
      </c>
      <c r="E73" s="159"/>
      <c r="F73" s="160"/>
      <c r="G73" s="11" t="s">
        <v>722</v>
      </c>
      <c r="H73" s="14">
        <v>9.26</v>
      </c>
      <c r="I73" s="109">
        <f t="shared" si="1"/>
        <v>37.04</v>
      </c>
      <c r="J73" s="115"/>
    </row>
    <row r="74" spans="1:10" ht="156">
      <c r="A74" s="114"/>
      <c r="B74" s="107">
        <v>6</v>
      </c>
      <c r="C74" s="10" t="s">
        <v>723</v>
      </c>
      <c r="D74" s="118" t="s">
        <v>26</v>
      </c>
      <c r="E74" s="159" t="s">
        <v>239</v>
      </c>
      <c r="F74" s="160"/>
      <c r="G74" s="11" t="s">
        <v>724</v>
      </c>
      <c r="H74" s="14">
        <v>60.16</v>
      </c>
      <c r="I74" s="109">
        <f t="shared" si="1"/>
        <v>360.96</v>
      </c>
      <c r="J74" s="115"/>
    </row>
    <row r="75" spans="1:10" ht="156">
      <c r="A75" s="114"/>
      <c r="B75" s="107">
        <v>2</v>
      </c>
      <c r="C75" s="10" t="s">
        <v>723</v>
      </c>
      <c r="D75" s="118" t="s">
        <v>26</v>
      </c>
      <c r="E75" s="159" t="s">
        <v>348</v>
      </c>
      <c r="F75" s="160"/>
      <c r="G75" s="11" t="s">
        <v>724</v>
      </c>
      <c r="H75" s="14">
        <v>60.16</v>
      </c>
      <c r="I75" s="109">
        <f t="shared" si="1"/>
        <v>120.32</v>
      </c>
      <c r="J75" s="115"/>
    </row>
    <row r="76" spans="1:10" ht="156">
      <c r="A76" s="114"/>
      <c r="B76" s="107">
        <v>2</v>
      </c>
      <c r="C76" s="10" t="s">
        <v>723</v>
      </c>
      <c r="D76" s="118" t="s">
        <v>26</v>
      </c>
      <c r="E76" s="159" t="s">
        <v>528</v>
      </c>
      <c r="F76" s="160"/>
      <c r="G76" s="11" t="s">
        <v>724</v>
      </c>
      <c r="H76" s="14">
        <v>60.16</v>
      </c>
      <c r="I76" s="109">
        <f t="shared" si="1"/>
        <v>120.32</v>
      </c>
      <c r="J76" s="115"/>
    </row>
    <row r="77" spans="1:10" ht="156">
      <c r="A77" s="114"/>
      <c r="B77" s="107">
        <v>4</v>
      </c>
      <c r="C77" s="10" t="s">
        <v>723</v>
      </c>
      <c r="D77" s="118" t="s">
        <v>26</v>
      </c>
      <c r="E77" s="159" t="s">
        <v>725</v>
      </c>
      <c r="F77" s="160"/>
      <c r="G77" s="11" t="s">
        <v>724</v>
      </c>
      <c r="H77" s="14">
        <v>60.16</v>
      </c>
      <c r="I77" s="109">
        <f t="shared" si="1"/>
        <v>240.64</v>
      </c>
      <c r="J77" s="115"/>
    </row>
    <row r="78" spans="1:10" ht="144">
      <c r="A78" s="114"/>
      <c r="B78" s="107">
        <v>10</v>
      </c>
      <c r="C78" s="10" t="s">
        <v>612</v>
      </c>
      <c r="D78" s="118" t="s">
        <v>25</v>
      </c>
      <c r="E78" s="159" t="s">
        <v>614</v>
      </c>
      <c r="F78" s="160"/>
      <c r="G78" s="11" t="s">
        <v>615</v>
      </c>
      <c r="H78" s="14">
        <v>4.9800000000000004</v>
      </c>
      <c r="I78" s="109">
        <f t="shared" si="1"/>
        <v>49.800000000000004</v>
      </c>
      <c r="J78" s="115"/>
    </row>
    <row r="79" spans="1:10" ht="144">
      <c r="A79" s="114"/>
      <c r="B79" s="107">
        <v>5</v>
      </c>
      <c r="C79" s="10" t="s">
        <v>612</v>
      </c>
      <c r="D79" s="118" t="s">
        <v>25</v>
      </c>
      <c r="E79" s="159" t="s">
        <v>726</v>
      </c>
      <c r="F79" s="160"/>
      <c r="G79" s="11" t="s">
        <v>615</v>
      </c>
      <c r="H79" s="14">
        <v>4.9800000000000004</v>
      </c>
      <c r="I79" s="109">
        <f t="shared" si="1"/>
        <v>24.900000000000002</v>
      </c>
      <c r="J79" s="115"/>
    </row>
    <row r="80" spans="1:10" ht="144">
      <c r="A80" s="114"/>
      <c r="B80" s="107">
        <v>10</v>
      </c>
      <c r="C80" s="10" t="s">
        <v>612</v>
      </c>
      <c r="D80" s="118" t="s">
        <v>26</v>
      </c>
      <c r="E80" s="159" t="s">
        <v>614</v>
      </c>
      <c r="F80" s="160"/>
      <c r="G80" s="11" t="s">
        <v>615</v>
      </c>
      <c r="H80" s="14">
        <v>4.9800000000000004</v>
      </c>
      <c r="I80" s="109">
        <f t="shared" si="1"/>
        <v>49.800000000000004</v>
      </c>
      <c r="J80" s="115"/>
    </row>
    <row r="81" spans="1:10" ht="144">
      <c r="A81" s="114"/>
      <c r="B81" s="107">
        <v>10</v>
      </c>
      <c r="C81" s="10" t="s">
        <v>612</v>
      </c>
      <c r="D81" s="118" t="s">
        <v>27</v>
      </c>
      <c r="E81" s="159" t="s">
        <v>614</v>
      </c>
      <c r="F81" s="160"/>
      <c r="G81" s="11" t="s">
        <v>615</v>
      </c>
      <c r="H81" s="14">
        <v>4.9800000000000004</v>
      </c>
      <c r="I81" s="109">
        <f t="shared" si="1"/>
        <v>49.800000000000004</v>
      </c>
      <c r="J81" s="115"/>
    </row>
    <row r="82" spans="1:10" ht="156">
      <c r="A82" s="114"/>
      <c r="B82" s="107">
        <v>6</v>
      </c>
      <c r="C82" s="10" t="s">
        <v>727</v>
      </c>
      <c r="D82" s="118" t="s">
        <v>23</v>
      </c>
      <c r="E82" s="159"/>
      <c r="F82" s="160"/>
      <c r="G82" s="11" t="s">
        <v>728</v>
      </c>
      <c r="H82" s="14">
        <v>7.83</v>
      </c>
      <c r="I82" s="109">
        <f t="shared" si="1"/>
        <v>46.980000000000004</v>
      </c>
      <c r="J82" s="115"/>
    </row>
    <row r="83" spans="1:10" ht="156">
      <c r="A83" s="114"/>
      <c r="B83" s="107">
        <v>10</v>
      </c>
      <c r="C83" s="10" t="s">
        <v>727</v>
      </c>
      <c r="D83" s="118" t="s">
        <v>25</v>
      </c>
      <c r="E83" s="159"/>
      <c r="F83" s="160"/>
      <c r="G83" s="11" t="s">
        <v>728</v>
      </c>
      <c r="H83" s="14">
        <v>7.83</v>
      </c>
      <c r="I83" s="109">
        <f t="shared" si="1"/>
        <v>78.3</v>
      </c>
      <c r="J83" s="115"/>
    </row>
    <row r="84" spans="1:10" ht="156">
      <c r="A84" s="114"/>
      <c r="B84" s="107">
        <v>10</v>
      </c>
      <c r="C84" s="10" t="s">
        <v>727</v>
      </c>
      <c r="D84" s="118" t="s">
        <v>26</v>
      </c>
      <c r="E84" s="159"/>
      <c r="F84" s="160"/>
      <c r="G84" s="11" t="s">
        <v>728</v>
      </c>
      <c r="H84" s="14">
        <v>7.83</v>
      </c>
      <c r="I84" s="109">
        <f t="shared" si="1"/>
        <v>78.3</v>
      </c>
      <c r="J84" s="115"/>
    </row>
    <row r="85" spans="1:10" ht="156">
      <c r="A85" s="114"/>
      <c r="B85" s="107">
        <v>8</v>
      </c>
      <c r="C85" s="10" t="s">
        <v>727</v>
      </c>
      <c r="D85" s="118" t="s">
        <v>90</v>
      </c>
      <c r="E85" s="159"/>
      <c r="F85" s="160"/>
      <c r="G85" s="11" t="s">
        <v>728</v>
      </c>
      <c r="H85" s="14">
        <v>7.83</v>
      </c>
      <c r="I85" s="109">
        <f t="shared" si="1"/>
        <v>62.64</v>
      </c>
      <c r="J85" s="115"/>
    </row>
    <row r="86" spans="1:10" ht="156">
      <c r="A86" s="114"/>
      <c r="B86" s="107">
        <v>4</v>
      </c>
      <c r="C86" s="10" t="s">
        <v>727</v>
      </c>
      <c r="D86" s="118" t="s">
        <v>27</v>
      </c>
      <c r="E86" s="159"/>
      <c r="F86" s="160"/>
      <c r="G86" s="11" t="s">
        <v>728</v>
      </c>
      <c r="H86" s="14">
        <v>7.83</v>
      </c>
      <c r="I86" s="109">
        <f t="shared" ref="I86:I117" si="2">H86*B86</f>
        <v>31.32</v>
      </c>
      <c r="J86" s="115"/>
    </row>
    <row r="87" spans="1:10" ht="132">
      <c r="A87" s="114"/>
      <c r="B87" s="107">
        <v>10</v>
      </c>
      <c r="C87" s="10" t="s">
        <v>729</v>
      </c>
      <c r="D87" s="118" t="s">
        <v>730</v>
      </c>
      <c r="E87" s="159" t="s">
        <v>107</v>
      </c>
      <c r="F87" s="160"/>
      <c r="G87" s="11" t="s">
        <v>731</v>
      </c>
      <c r="H87" s="14">
        <v>31.68</v>
      </c>
      <c r="I87" s="109">
        <f t="shared" si="2"/>
        <v>316.8</v>
      </c>
      <c r="J87" s="115"/>
    </row>
    <row r="88" spans="1:10" ht="132">
      <c r="A88" s="114"/>
      <c r="B88" s="107">
        <v>4</v>
      </c>
      <c r="C88" s="10" t="s">
        <v>729</v>
      </c>
      <c r="D88" s="118" t="s">
        <v>730</v>
      </c>
      <c r="E88" s="159" t="s">
        <v>210</v>
      </c>
      <c r="F88" s="160"/>
      <c r="G88" s="11" t="s">
        <v>731</v>
      </c>
      <c r="H88" s="14">
        <v>31.68</v>
      </c>
      <c r="I88" s="109">
        <f t="shared" si="2"/>
        <v>126.72</v>
      </c>
      <c r="J88" s="115"/>
    </row>
    <row r="89" spans="1:10" ht="132">
      <c r="A89" s="114"/>
      <c r="B89" s="107">
        <v>2</v>
      </c>
      <c r="C89" s="10" t="s">
        <v>729</v>
      </c>
      <c r="D89" s="118" t="s">
        <v>730</v>
      </c>
      <c r="E89" s="159" t="s">
        <v>212</v>
      </c>
      <c r="F89" s="160"/>
      <c r="G89" s="11" t="s">
        <v>731</v>
      </c>
      <c r="H89" s="14">
        <v>31.68</v>
      </c>
      <c r="I89" s="109">
        <f t="shared" si="2"/>
        <v>63.36</v>
      </c>
      <c r="J89" s="115"/>
    </row>
    <row r="90" spans="1:10" ht="132">
      <c r="A90" s="114"/>
      <c r="B90" s="107">
        <v>5</v>
      </c>
      <c r="C90" s="10" t="s">
        <v>729</v>
      </c>
      <c r="D90" s="118" t="s">
        <v>730</v>
      </c>
      <c r="E90" s="159" t="s">
        <v>214</v>
      </c>
      <c r="F90" s="160"/>
      <c r="G90" s="11" t="s">
        <v>731</v>
      </c>
      <c r="H90" s="14">
        <v>31.68</v>
      </c>
      <c r="I90" s="109">
        <f t="shared" si="2"/>
        <v>158.4</v>
      </c>
      <c r="J90" s="115"/>
    </row>
    <row r="91" spans="1:10" ht="132">
      <c r="A91" s="114"/>
      <c r="B91" s="107">
        <v>6</v>
      </c>
      <c r="C91" s="10" t="s">
        <v>729</v>
      </c>
      <c r="D91" s="118" t="s">
        <v>732</v>
      </c>
      <c r="E91" s="159" t="s">
        <v>107</v>
      </c>
      <c r="F91" s="160"/>
      <c r="G91" s="11" t="s">
        <v>731</v>
      </c>
      <c r="H91" s="14">
        <v>31.68</v>
      </c>
      <c r="I91" s="109">
        <f t="shared" si="2"/>
        <v>190.07999999999998</v>
      </c>
      <c r="J91" s="115"/>
    </row>
    <row r="92" spans="1:10" ht="132">
      <c r="A92" s="114"/>
      <c r="B92" s="107">
        <v>4</v>
      </c>
      <c r="C92" s="10" t="s">
        <v>729</v>
      </c>
      <c r="D92" s="118" t="s">
        <v>732</v>
      </c>
      <c r="E92" s="159" t="s">
        <v>210</v>
      </c>
      <c r="F92" s="160"/>
      <c r="G92" s="11" t="s">
        <v>731</v>
      </c>
      <c r="H92" s="14">
        <v>31.68</v>
      </c>
      <c r="I92" s="109">
        <f t="shared" si="2"/>
        <v>126.72</v>
      </c>
      <c r="J92" s="115"/>
    </row>
    <row r="93" spans="1:10" ht="132">
      <c r="A93" s="114"/>
      <c r="B93" s="107">
        <v>2</v>
      </c>
      <c r="C93" s="10" t="s">
        <v>729</v>
      </c>
      <c r="D93" s="118" t="s">
        <v>732</v>
      </c>
      <c r="E93" s="159" t="s">
        <v>212</v>
      </c>
      <c r="F93" s="160"/>
      <c r="G93" s="11" t="s">
        <v>731</v>
      </c>
      <c r="H93" s="14">
        <v>31.68</v>
      </c>
      <c r="I93" s="109">
        <f t="shared" si="2"/>
        <v>63.36</v>
      </c>
      <c r="J93" s="115"/>
    </row>
    <row r="94" spans="1:10" ht="132">
      <c r="A94" s="114"/>
      <c r="B94" s="107">
        <v>4</v>
      </c>
      <c r="C94" s="10" t="s">
        <v>729</v>
      </c>
      <c r="D94" s="118" t="s">
        <v>732</v>
      </c>
      <c r="E94" s="159" t="s">
        <v>214</v>
      </c>
      <c r="F94" s="160"/>
      <c r="G94" s="11" t="s">
        <v>731</v>
      </c>
      <c r="H94" s="14">
        <v>31.68</v>
      </c>
      <c r="I94" s="109">
        <f t="shared" si="2"/>
        <v>126.72</v>
      </c>
      <c r="J94" s="115"/>
    </row>
    <row r="95" spans="1:10" ht="108">
      <c r="A95" s="114"/>
      <c r="B95" s="107">
        <v>10</v>
      </c>
      <c r="C95" s="10" t="s">
        <v>733</v>
      </c>
      <c r="D95" s="118" t="s">
        <v>294</v>
      </c>
      <c r="E95" s="159" t="s">
        <v>239</v>
      </c>
      <c r="F95" s="160"/>
      <c r="G95" s="11" t="s">
        <v>734</v>
      </c>
      <c r="H95" s="14">
        <v>12.1</v>
      </c>
      <c r="I95" s="109">
        <f t="shared" si="2"/>
        <v>121</v>
      </c>
      <c r="J95" s="115"/>
    </row>
    <row r="96" spans="1:10" ht="108">
      <c r="A96" s="114"/>
      <c r="B96" s="107">
        <v>6</v>
      </c>
      <c r="C96" s="10" t="s">
        <v>733</v>
      </c>
      <c r="D96" s="118" t="s">
        <v>314</v>
      </c>
      <c r="E96" s="159" t="s">
        <v>210</v>
      </c>
      <c r="F96" s="160"/>
      <c r="G96" s="11" t="s">
        <v>734</v>
      </c>
      <c r="H96" s="14">
        <v>12.1</v>
      </c>
      <c r="I96" s="109">
        <f t="shared" si="2"/>
        <v>72.599999999999994</v>
      </c>
      <c r="J96" s="115"/>
    </row>
    <row r="97" spans="1:10" ht="108">
      <c r="A97" s="114"/>
      <c r="B97" s="107">
        <v>10</v>
      </c>
      <c r="C97" s="10" t="s">
        <v>733</v>
      </c>
      <c r="D97" s="118" t="s">
        <v>314</v>
      </c>
      <c r="E97" s="159" t="s">
        <v>239</v>
      </c>
      <c r="F97" s="160"/>
      <c r="G97" s="11" t="s">
        <v>734</v>
      </c>
      <c r="H97" s="14">
        <v>12.1</v>
      </c>
      <c r="I97" s="109">
        <f t="shared" si="2"/>
        <v>121</v>
      </c>
      <c r="J97" s="115"/>
    </row>
    <row r="98" spans="1:10" ht="108">
      <c r="A98" s="114"/>
      <c r="B98" s="107">
        <v>6</v>
      </c>
      <c r="C98" s="10" t="s">
        <v>733</v>
      </c>
      <c r="D98" s="118" t="s">
        <v>314</v>
      </c>
      <c r="E98" s="159" t="s">
        <v>735</v>
      </c>
      <c r="F98" s="160"/>
      <c r="G98" s="11" t="s">
        <v>734</v>
      </c>
      <c r="H98" s="14">
        <v>12.1</v>
      </c>
      <c r="I98" s="109">
        <f t="shared" si="2"/>
        <v>72.599999999999994</v>
      </c>
      <c r="J98" s="115"/>
    </row>
    <row r="99" spans="1:10" ht="84">
      <c r="A99" s="114"/>
      <c r="B99" s="107">
        <v>20</v>
      </c>
      <c r="C99" s="10" t="s">
        <v>656</v>
      </c>
      <c r="D99" s="118" t="s">
        <v>651</v>
      </c>
      <c r="E99" s="159"/>
      <c r="F99" s="160"/>
      <c r="G99" s="11" t="s">
        <v>658</v>
      </c>
      <c r="H99" s="14">
        <v>6.05</v>
      </c>
      <c r="I99" s="109">
        <f t="shared" si="2"/>
        <v>121</v>
      </c>
      <c r="J99" s="115"/>
    </row>
    <row r="100" spans="1:10" ht="84">
      <c r="A100" s="114"/>
      <c r="B100" s="107">
        <v>30</v>
      </c>
      <c r="C100" s="10" t="s">
        <v>656</v>
      </c>
      <c r="D100" s="118" t="s">
        <v>25</v>
      </c>
      <c r="E100" s="159"/>
      <c r="F100" s="160"/>
      <c r="G100" s="11" t="s">
        <v>658</v>
      </c>
      <c r="H100" s="14">
        <v>6.05</v>
      </c>
      <c r="I100" s="109">
        <f t="shared" si="2"/>
        <v>181.5</v>
      </c>
      <c r="J100" s="115"/>
    </row>
    <row r="101" spans="1:10" ht="84">
      <c r="A101" s="114"/>
      <c r="B101" s="107">
        <v>30</v>
      </c>
      <c r="C101" s="10" t="s">
        <v>656</v>
      </c>
      <c r="D101" s="118" t="s">
        <v>26</v>
      </c>
      <c r="E101" s="159"/>
      <c r="F101" s="160"/>
      <c r="G101" s="11" t="s">
        <v>658</v>
      </c>
      <c r="H101" s="14">
        <v>6.05</v>
      </c>
      <c r="I101" s="109">
        <f t="shared" si="2"/>
        <v>181.5</v>
      </c>
      <c r="J101" s="115"/>
    </row>
    <row r="102" spans="1:10" ht="84">
      <c r="A102" s="114"/>
      <c r="B102" s="107">
        <v>10</v>
      </c>
      <c r="C102" s="10" t="s">
        <v>656</v>
      </c>
      <c r="D102" s="118" t="s">
        <v>90</v>
      </c>
      <c r="E102" s="159"/>
      <c r="F102" s="160"/>
      <c r="G102" s="11" t="s">
        <v>658</v>
      </c>
      <c r="H102" s="14">
        <v>6.05</v>
      </c>
      <c r="I102" s="109">
        <f t="shared" si="2"/>
        <v>60.5</v>
      </c>
      <c r="J102" s="115"/>
    </row>
    <row r="103" spans="1:10" ht="192">
      <c r="A103" s="114"/>
      <c r="B103" s="107">
        <v>10</v>
      </c>
      <c r="C103" s="10" t="s">
        <v>736</v>
      </c>
      <c r="D103" s="118" t="s">
        <v>737</v>
      </c>
      <c r="E103" s="159" t="s">
        <v>107</v>
      </c>
      <c r="F103" s="160"/>
      <c r="G103" s="11" t="s">
        <v>738</v>
      </c>
      <c r="H103" s="14">
        <v>28.12</v>
      </c>
      <c r="I103" s="109">
        <f t="shared" si="2"/>
        <v>281.2</v>
      </c>
      <c r="J103" s="115"/>
    </row>
    <row r="104" spans="1:10" ht="192">
      <c r="A104" s="114"/>
      <c r="B104" s="107">
        <v>5</v>
      </c>
      <c r="C104" s="10" t="s">
        <v>736</v>
      </c>
      <c r="D104" s="118" t="s">
        <v>737</v>
      </c>
      <c r="E104" s="159" t="s">
        <v>210</v>
      </c>
      <c r="F104" s="160"/>
      <c r="G104" s="11" t="s">
        <v>738</v>
      </c>
      <c r="H104" s="14">
        <v>28.12</v>
      </c>
      <c r="I104" s="109">
        <f t="shared" si="2"/>
        <v>140.6</v>
      </c>
      <c r="J104" s="115"/>
    </row>
    <row r="105" spans="1:10" ht="192">
      <c r="A105" s="114"/>
      <c r="B105" s="107">
        <v>5</v>
      </c>
      <c r="C105" s="10" t="s">
        <v>736</v>
      </c>
      <c r="D105" s="118" t="s">
        <v>737</v>
      </c>
      <c r="E105" s="159" t="s">
        <v>214</v>
      </c>
      <c r="F105" s="160"/>
      <c r="G105" s="11" t="s">
        <v>738</v>
      </c>
      <c r="H105" s="14">
        <v>28.12</v>
      </c>
      <c r="I105" s="109">
        <f t="shared" si="2"/>
        <v>140.6</v>
      </c>
      <c r="J105" s="115"/>
    </row>
    <row r="106" spans="1:10" ht="192">
      <c r="A106" s="114"/>
      <c r="B106" s="107">
        <v>10</v>
      </c>
      <c r="C106" s="10" t="s">
        <v>736</v>
      </c>
      <c r="D106" s="118" t="s">
        <v>220</v>
      </c>
      <c r="E106" s="159" t="s">
        <v>107</v>
      </c>
      <c r="F106" s="160"/>
      <c r="G106" s="11" t="s">
        <v>738</v>
      </c>
      <c r="H106" s="14">
        <v>28.12</v>
      </c>
      <c r="I106" s="109">
        <f t="shared" si="2"/>
        <v>281.2</v>
      </c>
      <c r="J106" s="115"/>
    </row>
    <row r="107" spans="1:10" ht="192">
      <c r="A107" s="114"/>
      <c r="B107" s="107">
        <v>5</v>
      </c>
      <c r="C107" s="10" t="s">
        <v>736</v>
      </c>
      <c r="D107" s="118" t="s">
        <v>220</v>
      </c>
      <c r="E107" s="159" t="s">
        <v>210</v>
      </c>
      <c r="F107" s="160"/>
      <c r="G107" s="11" t="s">
        <v>738</v>
      </c>
      <c r="H107" s="14">
        <v>28.12</v>
      </c>
      <c r="I107" s="109">
        <f t="shared" si="2"/>
        <v>140.6</v>
      </c>
      <c r="J107" s="115"/>
    </row>
    <row r="108" spans="1:10" ht="192">
      <c r="A108" s="114"/>
      <c r="B108" s="107">
        <v>5</v>
      </c>
      <c r="C108" s="10" t="s">
        <v>736</v>
      </c>
      <c r="D108" s="118" t="s">
        <v>220</v>
      </c>
      <c r="E108" s="159" t="s">
        <v>214</v>
      </c>
      <c r="F108" s="160"/>
      <c r="G108" s="11" t="s">
        <v>738</v>
      </c>
      <c r="H108" s="14">
        <v>28.12</v>
      </c>
      <c r="I108" s="109">
        <f t="shared" si="2"/>
        <v>140.6</v>
      </c>
      <c r="J108" s="115"/>
    </row>
    <row r="109" spans="1:10" ht="192">
      <c r="A109" s="114"/>
      <c r="B109" s="107">
        <v>10</v>
      </c>
      <c r="C109" s="10" t="s">
        <v>736</v>
      </c>
      <c r="D109" s="118" t="s">
        <v>231</v>
      </c>
      <c r="E109" s="159" t="s">
        <v>107</v>
      </c>
      <c r="F109" s="160"/>
      <c r="G109" s="11" t="s">
        <v>738</v>
      </c>
      <c r="H109" s="14">
        <v>29.9</v>
      </c>
      <c r="I109" s="109">
        <f t="shared" si="2"/>
        <v>299</v>
      </c>
      <c r="J109" s="115"/>
    </row>
    <row r="110" spans="1:10" ht="192">
      <c r="A110" s="114"/>
      <c r="B110" s="107">
        <v>4</v>
      </c>
      <c r="C110" s="10" t="s">
        <v>736</v>
      </c>
      <c r="D110" s="118" t="s">
        <v>231</v>
      </c>
      <c r="E110" s="159" t="s">
        <v>213</v>
      </c>
      <c r="F110" s="160"/>
      <c r="G110" s="11" t="s">
        <v>738</v>
      </c>
      <c r="H110" s="14">
        <v>29.9</v>
      </c>
      <c r="I110" s="109">
        <f t="shared" si="2"/>
        <v>119.6</v>
      </c>
      <c r="J110" s="115"/>
    </row>
    <row r="111" spans="1:10" ht="192">
      <c r="A111" s="114"/>
      <c r="B111" s="107">
        <v>6</v>
      </c>
      <c r="C111" s="10" t="s">
        <v>736</v>
      </c>
      <c r="D111" s="118" t="s">
        <v>231</v>
      </c>
      <c r="E111" s="159" t="s">
        <v>265</v>
      </c>
      <c r="F111" s="160"/>
      <c r="G111" s="11" t="s">
        <v>738</v>
      </c>
      <c r="H111" s="14">
        <v>29.9</v>
      </c>
      <c r="I111" s="109">
        <f t="shared" si="2"/>
        <v>179.39999999999998</v>
      </c>
      <c r="J111" s="115"/>
    </row>
    <row r="112" spans="1:10" ht="192">
      <c r="A112" s="114"/>
      <c r="B112" s="107">
        <v>10</v>
      </c>
      <c r="C112" s="10" t="s">
        <v>736</v>
      </c>
      <c r="D112" s="118" t="s">
        <v>232</v>
      </c>
      <c r="E112" s="159" t="s">
        <v>107</v>
      </c>
      <c r="F112" s="160"/>
      <c r="G112" s="11" t="s">
        <v>738</v>
      </c>
      <c r="H112" s="14">
        <v>29.9</v>
      </c>
      <c r="I112" s="109">
        <f t="shared" si="2"/>
        <v>299</v>
      </c>
      <c r="J112" s="115"/>
    </row>
    <row r="113" spans="1:10" ht="192">
      <c r="A113" s="114"/>
      <c r="B113" s="107">
        <v>6</v>
      </c>
      <c r="C113" s="10" t="s">
        <v>736</v>
      </c>
      <c r="D113" s="118" t="s">
        <v>232</v>
      </c>
      <c r="E113" s="159" t="s">
        <v>265</v>
      </c>
      <c r="F113" s="160"/>
      <c r="G113" s="11" t="s">
        <v>738</v>
      </c>
      <c r="H113" s="14">
        <v>29.9</v>
      </c>
      <c r="I113" s="109">
        <f t="shared" si="2"/>
        <v>179.39999999999998</v>
      </c>
      <c r="J113" s="115"/>
    </row>
    <row r="114" spans="1:10" ht="288">
      <c r="A114" s="114"/>
      <c r="B114" s="107">
        <v>4</v>
      </c>
      <c r="C114" s="10" t="s">
        <v>739</v>
      </c>
      <c r="D114" s="118" t="s">
        <v>26</v>
      </c>
      <c r="E114" s="159" t="s">
        <v>107</v>
      </c>
      <c r="F114" s="160"/>
      <c r="G114" s="11" t="s">
        <v>740</v>
      </c>
      <c r="H114" s="14">
        <v>74.760000000000005</v>
      </c>
      <c r="I114" s="109">
        <f t="shared" si="2"/>
        <v>299.04000000000002</v>
      </c>
      <c r="J114" s="115"/>
    </row>
    <row r="115" spans="1:10" ht="288">
      <c r="A115" s="114"/>
      <c r="B115" s="107">
        <v>2</v>
      </c>
      <c r="C115" s="10" t="s">
        <v>739</v>
      </c>
      <c r="D115" s="118" t="s">
        <v>26</v>
      </c>
      <c r="E115" s="159" t="s">
        <v>210</v>
      </c>
      <c r="F115" s="160"/>
      <c r="G115" s="11" t="s">
        <v>740</v>
      </c>
      <c r="H115" s="14">
        <v>74.760000000000005</v>
      </c>
      <c r="I115" s="109">
        <f t="shared" si="2"/>
        <v>149.52000000000001</v>
      </c>
      <c r="J115" s="115"/>
    </row>
    <row r="116" spans="1:10" ht="288">
      <c r="A116" s="114"/>
      <c r="B116" s="107">
        <v>2</v>
      </c>
      <c r="C116" s="10" t="s">
        <v>739</v>
      </c>
      <c r="D116" s="118" t="s">
        <v>26</v>
      </c>
      <c r="E116" s="159" t="s">
        <v>213</v>
      </c>
      <c r="F116" s="160"/>
      <c r="G116" s="11" t="s">
        <v>740</v>
      </c>
      <c r="H116" s="14">
        <v>74.760000000000005</v>
      </c>
      <c r="I116" s="109">
        <f t="shared" si="2"/>
        <v>149.52000000000001</v>
      </c>
      <c r="J116" s="115"/>
    </row>
    <row r="117" spans="1:10" ht="288">
      <c r="A117" s="114"/>
      <c r="B117" s="107">
        <v>2</v>
      </c>
      <c r="C117" s="10" t="s">
        <v>739</v>
      </c>
      <c r="D117" s="118" t="s">
        <v>26</v>
      </c>
      <c r="E117" s="159" t="s">
        <v>214</v>
      </c>
      <c r="F117" s="160"/>
      <c r="G117" s="11" t="s">
        <v>740</v>
      </c>
      <c r="H117" s="14">
        <v>74.760000000000005</v>
      </c>
      <c r="I117" s="109">
        <f t="shared" si="2"/>
        <v>149.52000000000001</v>
      </c>
      <c r="J117" s="115"/>
    </row>
    <row r="118" spans="1:10" ht="264">
      <c r="A118" s="114"/>
      <c r="B118" s="107">
        <v>4</v>
      </c>
      <c r="C118" s="10" t="s">
        <v>741</v>
      </c>
      <c r="D118" s="118" t="s">
        <v>26</v>
      </c>
      <c r="E118" s="159" t="s">
        <v>107</v>
      </c>
      <c r="F118" s="160"/>
      <c r="G118" s="11" t="s">
        <v>742</v>
      </c>
      <c r="H118" s="14">
        <v>70.13</v>
      </c>
      <c r="I118" s="109">
        <f t="shared" ref="I118:I145" si="3">H118*B118</f>
        <v>280.52</v>
      </c>
      <c r="J118" s="115"/>
    </row>
    <row r="119" spans="1:10" ht="264">
      <c r="A119" s="114"/>
      <c r="B119" s="107">
        <v>3</v>
      </c>
      <c r="C119" s="10" t="s">
        <v>741</v>
      </c>
      <c r="D119" s="118" t="s">
        <v>26</v>
      </c>
      <c r="E119" s="159" t="s">
        <v>311</v>
      </c>
      <c r="F119" s="160"/>
      <c r="G119" s="11" t="s">
        <v>742</v>
      </c>
      <c r="H119" s="14">
        <v>70.13</v>
      </c>
      <c r="I119" s="109">
        <f t="shared" si="3"/>
        <v>210.39</v>
      </c>
      <c r="J119" s="115"/>
    </row>
    <row r="120" spans="1:10" ht="180">
      <c r="A120" s="114"/>
      <c r="B120" s="107">
        <v>5</v>
      </c>
      <c r="C120" s="10" t="s">
        <v>743</v>
      </c>
      <c r="D120" s="118" t="s">
        <v>635</v>
      </c>
      <c r="E120" s="159" t="s">
        <v>26</v>
      </c>
      <c r="F120" s="160"/>
      <c r="G120" s="11" t="s">
        <v>744</v>
      </c>
      <c r="H120" s="14">
        <v>69.77</v>
      </c>
      <c r="I120" s="109">
        <f t="shared" si="3"/>
        <v>348.84999999999997</v>
      </c>
      <c r="J120" s="115"/>
    </row>
    <row r="121" spans="1:10" ht="192">
      <c r="A121" s="114"/>
      <c r="B121" s="107">
        <v>4</v>
      </c>
      <c r="C121" s="10" t="s">
        <v>745</v>
      </c>
      <c r="D121" s="118" t="s">
        <v>25</v>
      </c>
      <c r="E121" s="159"/>
      <c r="F121" s="160"/>
      <c r="G121" s="11" t="s">
        <v>746</v>
      </c>
      <c r="H121" s="14">
        <v>109.29</v>
      </c>
      <c r="I121" s="109">
        <f t="shared" si="3"/>
        <v>437.16</v>
      </c>
      <c r="J121" s="115"/>
    </row>
    <row r="122" spans="1:10" ht="192">
      <c r="A122" s="114"/>
      <c r="B122" s="107">
        <v>6</v>
      </c>
      <c r="C122" s="10" t="s">
        <v>745</v>
      </c>
      <c r="D122" s="118" t="s">
        <v>26</v>
      </c>
      <c r="E122" s="159"/>
      <c r="F122" s="160"/>
      <c r="G122" s="11" t="s">
        <v>746</v>
      </c>
      <c r="H122" s="14">
        <v>109.29</v>
      </c>
      <c r="I122" s="109">
        <f t="shared" si="3"/>
        <v>655.74</v>
      </c>
      <c r="J122" s="115"/>
    </row>
    <row r="123" spans="1:10" ht="192">
      <c r="A123" s="114"/>
      <c r="B123" s="107">
        <v>2</v>
      </c>
      <c r="C123" s="10" t="s">
        <v>745</v>
      </c>
      <c r="D123" s="118" t="s">
        <v>27</v>
      </c>
      <c r="E123" s="159"/>
      <c r="F123" s="160"/>
      <c r="G123" s="11" t="s">
        <v>746</v>
      </c>
      <c r="H123" s="14">
        <v>109.29</v>
      </c>
      <c r="I123" s="109">
        <f t="shared" si="3"/>
        <v>218.58</v>
      </c>
      <c r="J123" s="115"/>
    </row>
    <row r="124" spans="1:10" ht="192">
      <c r="A124" s="114"/>
      <c r="B124" s="107">
        <v>4</v>
      </c>
      <c r="C124" s="10" t="s">
        <v>747</v>
      </c>
      <c r="D124" s="118" t="s">
        <v>635</v>
      </c>
      <c r="E124" s="159" t="s">
        <v>26</v>
      </c>
      <c r="F124" s="160"/>
      <c r="G124" s="11" t="s">
        <v>748</v>
      </c>
      <c r="H124" s="14">
        <v>77.599999999999994</v>
      </c>
      <c r="I124" s="109">
        <f t="shared" si="3"/>
        <v>310.39999999999998</v>
      </c>
      <c r="J124" s="115"/>
    </row>
    <row r="125" spans="1:10" ht="192">
      <c r="A125" s="114"/>
      <c r="B125" s="107">
        <v>5</v>
      </c>
      <c r="C125" s="10" t="s">
        <v>749</v>
      </c>
      <c r="D125" s="118" t="s">
        <v>26</v>
      </c>
      <c r="E125" s="159" t="s">
        <v>239</v>
      </c>
      <c r="F125" s="160"/>
      <c r="G125" s="11" t="s">
        <v>750</v>
      </c>
      <c r="H125" s="14">
        <v>72.260000000000005</v>
      </c>
      <c r="I125" s="109">
        <f t="shared" si="3"/>
        <v>361.3</v>
      </c>
      <c r="J125" s="115"/>
    </row>
    <row r="126" spans="1:10" ht="192">
      <c r="A126" s="114"/>
      <c r="B126" s="107">
        <v>2</v>
      </c>
      <c r="C126" s="10" t="s">
        <v>749</v>
      </c>
      <c r="D126" s="118" t="s">
        <v>26</v>
      </c>
      <c r="E126" s="159" t="s">
        <v>348</v>
      </c>
      <c r="F126" s="160"/>
      <c r="G126" s="11" t="s">
        <v>750</v>
      </c>
      <c r="H126" s="14">
        <v>72.260000000000005</v>
      </c>
      <c r="I126" s="109">
        <f t="shared" si="3"/>
        <v>144.52000000000001</v>
      </c>
      <c r="J126" s="115"/>
    </row>
    <row r="127" spans="1:10" ht="192">
      <c r="A127" s="114"/>
      <c r="B127" s="107">
        <v>2</v>
      </c>
      <c r="C127" s="10" t="s">
        <v>749</v>
      </c>
      <c r="D127" s="118" t="s">
        <v>26</v>
      </c>
      <c r="E127" s="159" t="s">
        <v>528</v>
      </c>
      <c r="F127" s="160"/>
      <c r="G127" s="11" t="s">
        <v>750</v>
      </c>
      <c r="H127" s="14">
        <v>72.260000000000005</v>
      </c>
      <c r="I127" s="109">
        <f t="shared" si="3"/>
        <v>144.52000000000001</v>
      </c>
      <c r="J127" s="115"/>
    </row>
    <row r="128" spans="1:10" ht="192">
      <c r="A128" s="114"/>
      <c r="B128" s="107">
        <v>2</v>
      </c>
      <c r="C128" s="10" t="s">
        <v>749</v>
      </c>
      <c r="D128" s="118" t="s">
        <v>26</v>
      </c>
      <c r="E128" s="159" t="s">
        <v>751</v>
      </c>
      <c r="F128" s="160"/>
      <c r="G128" s="11" t="s">
        <v>750</v>
      </c>
      <c r="H128" s="14">
        <v>72.260000000000005</v>
      </c>
      <c r="I128" s="109">
        <f t="shared" si="3"/>
        <v>144.52000000000001</v>
      </c>
      <c r="J128" s="115"/>
    </row>
    <row r="129" spans="1:10" ht="192">
      <c r="A129" s="114"/>
      <c r="B129" s="107">
        <v>4</v>
      </c>
      <c r="C129" s="10" t="s">
        <v>752</v>
      </c>
      <c r="D129" s="118" t="s">
        <v>239</v>
      </c>
      <c r="E129" s="159" t="s">
        <v>26</v>
      </c>
      <c r="F129" s="160"/>
      <c r="G129" s="11" t="s">
        <v>753</v>
      </c>
      <c r="H129" s="14">
        <v>88.64</v>
      </c>
      <c r="I129" s="109">
        <f t="shared" si="3"/>
        <v>354.56</v>
      </c>
      <c r="J129" s="115"/>
    </row>
    <row r="130" spans="1:10" ht="192">
      <c r="A130" s="114"/>
      <c r="B130" s="107">
        <v>2</v>
      </c>
      <c r="C130" s="10" t="s">
        <v>752</v>
      </c>
      <c r="D130" s="118" t="s">
        <v>348</v>
      </c>
      <c r="E130" s="159" t="s">
        <v>26</v>
      </c>
      <c r="F130" s="160"/>
      <c r="G130" s="11" t="s">
        <v>753</v>
      </c>
      <c r="H130" s="14">
        <v>88.64</v>
      </c>
      <c r="I130" s="109">
        <f t="shared" si="3"/>
        <v>177.28</v>
      </c>
      <c r="J130" s="115"/>
    </row>
    <row r="131" spans="1:10" ht="324">
      <c r="A131" s="114"/>
      <c r="B131" s="107">
        <v>4</v>
      </c>
      <c r="C131" s="10" t="s">
        <v>754</v>
      </c>
      <c r="D131" s="118" t="s">
        <v>26</v>
      </c>
      <c r="E131" s="159" t="s">
        <v>239</v>
      </c>
      <c r="F131" s="160"/>
      <c r="G131" s="11" t="s">
        <v>755</v>
      </c>
      <c r="H131" s="14">
        <v>127.09</v>
      </c>
      <c r="I131" s="109">
        <f t="shared" si="3"/>
        <v>508.36</v>
      </c>
      <c r="J131" s="115"/>
    </row>
    <row r="132" spans="1:10" ht="324">
      <c r="A132" s="114"/>
      <c r="B132" s="107">
        <v>2</v>
      </c>
      <c r="C132" s="10" t="s">
        <v>754</v>
      </c>
      <c r="D132" s="118" t="s">
        <v>26</v>
      </c>
      <c r="E132" s="159" t="s">
        <v>348</v>
      </c>
      <c r="F132" s="160"/>
      <c r="G132" s="11" t="s">
        <v>755</v>
      </c>
      <c r="H132" s="14">
        <v>127.09</v>
      </c>
      <c r="I132" s="109">
        <f t="shared" si="3"/>
        <v>254.18</v>
      </c>
      <c r="J132" s="115"/>
    </row>
    <row r="133" spans="1:10" ht="324">
      <c r="A133" s="114"/>
      <c r="B133" s="107">
        <v>2</v>
      </c>
      <c r="C133" s="10" t="s">
        <v>754</v>
      </c>
      <c r="D133" s="118" t="s">
        <v>26</v>
      </c>
      <c r="E133" s="159" t="s">
        <v>528</v>
      </c>
      <c r="F133" s="160"/>
      <c r="G133" s="11" t="s">
        <v>755</v>
      </c>
      <c r="H133" s="14">
        <v>127.09</v>
      </c>
      <c r="I133" s="109">
        <f t="shared" si="3"/>
        <v>254.18</v>
      </c>
      <c r="J133" s="115"/>
    </row>
    <row r="134" spans="1:10" ht="156">
      <c r="A134" s="114"/>
      <c r="B134" s="107">
        <v>10</v>
      </c>
      <c r="C134" s="10" t="s">
        <v>756</v>
      </c>
      <c r="D134" s="118" t="s">
        <v>26</v>
      </c>
      <c r="E134" s="159" t="s">
        <v>239</v>
      </c>
      <c r="F134" s="160"/>
      <c r="G134" s="11" t="s">
        <v>757</v>
      </c>
      <c r="H134" s="14">
        <v>85.79</v>
      </c>
      <c r="I134" s="109">
        <f t="shared" si="3"/>
        <v>857.90000000000009</v>
      </c>
      <c r="J134" s="115"/>
    </row>
    <row r="135" spans="1:10" ht="156">
      <c r="A135" s="114"/>
      <c r="B135" s="107">
        <v>5</v>
      </c>
      <c r="C135" s="10" t="s">
        <v>756</v>
      </c>
      <c r="D135" s="118" t="s">
        <v>26</v>
      </c>
      <c r="E135" s="159" t="s">
        <v>348</v>
      </c>
      <c r="F135" s="160"/>
      <c r="G135" s="11" t="s">
        <v>757</v>
      </c>
      <c r="H135" s="14">
        <v>85.79</v>
      </c>
      <c r="I135" s="109">
        <f t="shared" si="3"/>
        <v>428.95000000000005</v>
      </c>
      <c r="J135" s="115"/>
    </row>
    <row r="136" spans="1:10" ht="156">
      <c r="A136" s="114"/>
      <c r="B136" s="107">
        <v>5</v>
      </c>
      <c r="C136" s="10" t="s">
        <v>756</v>
      </c>
      <c r="D136" s="118" t="s">
        <v>26</v>
      </c>
      <c r="E136" s="159" t="s">
        <v>528</v>
      </c>
      <c r="F136" s="160"/>
      <c r="G136" s="11" t="s">
        <v>757</v>
      </c>
      <c r="H136" s="14">
        <v>85.79</v>
      </c>
      <c r="I136" s="109">
        <f t="shared" si="3"/>
        <v>428.95000000000005</v>
      </c>
      <c r="J136" s="115"/>
    </row>
    <row r="137" spans="1:10" ht="360">
      <c r="A137" s="114"/>
      <c r="B137" s="107">
        <v>4</v>
      </c>
      <c r="C137" s="10" t="s">
        <v>758</v>
      </c>
      <c r="D137" s="118" t="s">
        <v>26</v>
      </c>
      <c r="E137" s="159" t="s">
        <v>294</v>
      </c>
      <c r="F137" s="160"/>
      <c r="G137" s="11" t="s">
        <v>759</v>
      </c>
      <c r="H137" s="14">
        <v>89.35</v>
      </c>
      <c r="I137" s="109">
        <f t="shared" si="3"/>
        <v>357.4</v>
      </c>
      <c r="J137" s="115"/>
    </row>
    <row r="138" spans="1:10" ht="156">
      <c r="A138" s="114"/>
      <c r="B138" s="107">
        <v>10</v>
      </c>
      <c r="C138" s="10" t="s">
        <v>760</v>
      </c>
      <c r="D138" s="118" t="s">
        <v>107</v>
      </c>
      <c r="E138" s="159" t="s">
        <v>761</v>
      </c>
      <c r="F138" s="160"/>
      <c r="G138" s="11" t="s">
        <v>762</v>
      </c>
      <c r="H138" s="14">
        <v>87.22</v>
      </c>
      <c r="I138" s="109">
        <f t="shared" si="3"/>
        <v>872.2</v>
      </c>
      <c r="J138" s="115"/>
    </row>
    <row r="139" spans="1:10" ht="409.5">
      <c r="A139" s="114"/>
      <c r="B139" s="107">
        <v>6</v>
      </c>
      <c r="C139" s="10" t="s">
        <v>763</v>
      </c>
      <c r="D139" s="118" t="s">
        <v>26</v>
      </c>
      <c r="E139" s="159" t="s">
        <v>239</v>
      </c>
      <c r="F139" s="160"/>
      <c r="G139" s="11" t="s">
        <v>764</v>
      </c>
      <c r="H139" s="14">
        <v>114.98</v>
      </c>
      <c r="I139" s="109">
        <f t="shared" si="3"/>
        <v>689.88</v>
      </c>
      <c r="J139" s="115"/>
    </row>
    <row r="140" spans="1:10" ht="409.5">
      <c r="A140" s="114"/>
      <c r="B140" s="107">
        <v>3</v>
      </c>
      <c r="C140" s="10" t="s">
        <v>763</v>
      </c>
      <c r="D140" s="118" t="s">
        <v>26</v>
      </c>
      <c r="E140" s="159" t="s">
        <v>348</v>
      </c>
      <c r="F140" s="160"/>
      <c r="G140" s="11" t="s">
        <v>764</v>
      </c>
      <c r="H140" s="14">
        <v>114.98</v>
      </c>
      <c r="I140" s="109">
        <f t="shared" si="3"/>
        <v>344.94</v>
      </c>
      <c r="J140" s="115"/>
    </row>
    <row r="141" spans="1:10" ht="409.5">
      <c r="A141" s="114"/>
      <c r="B141" s="107">
        <v>3</v>
      </c>
      <c r="C141" s="10" t="s">
        <v>763</v>
      </c>
      <c r="D141" s="118" t="s">
        <v>26</v>
      </c>
      <c r="E141" s="159" t="s">
        <v>528</v>
      </c>
      <c r="F141" s="160"/>
      <c r="G141" s="11" t="s">
        <v>764</v>
      </c>
      <c r="H141" s="14">
        <v>114.98</v>
      </c>
      <c r="I141" s="109">
        <f t="shared" si="3"/>
        <v>344.94</v>
      </c>
      <c r="J141" s="115"/>
    </row>
    <row r="142" spans="1:10" ht="409.5">
      <c r="A142" s="114"/>
      <c r="B142" s="107">
        <v>2</v>
      </c>
      <c r="C142" s="10" t="s">
        <v>763</v>
      </c>
      <c r="D142" s="118" t="s">
        <v>26</v>
      </c>
      <c r="E142" s="159" t="s">
        <v>751</v>
      </c>
      <c r="F142" s="160"/>
      <c r="G142" s="11" t="s">
        <v>764</v>
      </c>
      <c r="H142" s="14">
        <v>114.98</v>
      </c>
      <c r="I142" s="109">
        <f t="shared" si="3"/>
        <v>229.96</v>
      </c>
      <c r="J142" s="115"/>
    </row>
    <row r="143" spans="1:10" ht="180">
      <c r="A143" s="114"/>
      <c r="B143" s="107">
        <v>2</v>
      </c>
      <c r="C143" s="10" t="s">
        <v>765</v>
      </c>
      <c r="D143" s="118" t="s">
        <v>25</v>
      </c>
      <c r="E143" s="159"/>
      <c r="F143" s="160"/>
      <c r="G143" s="11" t="s">
        <v>766</v>
      </c>
      <c r="H143" s="14">
        <v>44.14</v>
      </c>
      <c r="I143" s="109">
        <f t="shared" si="3"/>
        <v>88.28</v>
      </c>
      <c r="J143" s="115"/>
    </row>
    <row r="144" spans="1:10" ht="180">
      <c r="A144" s="114"/>
      <c r="B144" s="107">
        <v>2</v>
      </c>
      <c r="C144" s="10" t="s">
        <v>765</v>
      </c>
      <c r="D144" s="118" t="s">
        <v>26</v>
      </c>
      <c r="E144" s="159"/>
      <c r="F144" s="160"/>
      <c r="G144" s="11" t="s">
        <v>766</v>
      </c>
      <c r="H144" s="14">
        <v>44.14</v>
      </c>
      <c r="I144" s="109">
        <f t="shared" si="3"/>
        <v>88.28</v>
      </c>
      <c r="J144" s="115"/>
    </row>
    <row r="145" spans="1:10" ht="180">
      <c r="A145" s="114"/>
      <c r="B145" s="108">
        <v>2</v>
      </c>
      <c r="C145" s="12" t="s">
        <v>765</v>
      </c>
      <c r="D145" s="119" t="s">
        <v>27</v>
      </c>
      <c r="E145" s="169"/>
      <c r="F145" s="170"/>
      <c r="G145" s="13" t="s">
        <v>766</v>
      </c>
      <c r="H145" s="15">
        <v>44.14</v>
      </c>
      <c r="I145" s="110">
        <f t="shared" si="3"/>
        <v>88.28</v>
      </c>
      <c r="J145" s="115"/>
    </row>
  </sheetData>
  <mergeCells count="128">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40:F40"/>
    <mergeCell ref="E41:F41"/>
    <mergeCell ref="E42:F42"/>
    <mergeCell ref="E43:F43"/>
    <mergeCell ref="E44:F44"/>
    <mergeCell ref="E35:F35"/>
    <mergeCell ref="E36:F36"/>
    <mergeCell ref="E37:F37"/>
    <mergeCell ref="E38:F38"/>
    <mergeCell ref="E39:F39"/>
    <mergeCell ref="E50:F50"/>
    <mergeCell ref="E51:F51"/>
    <mergeCell ref="E52:F52"/>
    <mergeCell ref="E53:F53"/>
    <mergeCell ref="E54:F54"/>
    <mergeCell ref="E45:F45"/>
    <mergeCell ref="E46:F46"/>
    <mergeCell ref="E47:F47"/>
    <mergeCell ref="E48:F48"/>
    <mergeCell ref="E49:F49"/>
    <mergeCell ref="E60:F60"/>
    <mergeCell ref="E61:F61"/>
    <mergeCell ref="E62:F62"/>
    <mergeCell ref="E63:F63"/>
    <mergeCell ref="E64:F64"/>
    <mergeCell ref="E55:F55"/>
    <mergeCell ref="E56:F56"/>
    <mergeCell ref="E57:F57"/>
    <mergeCell ref="E58:F58"/>
    <mergeCell ref="E59:F59"/>
    <mergeCell ref="E70:F70"/>
    <mergeCell ref="E71:F71"/>
    <mergeCell ref="E72:F72"/>
    <mergeCell ref="E73:F73"/>
    <mergeCell ref="E74:F74"/>
    <mergeCell ref="E65:F65"/>
    <mergeCell ref="E66:F66"/>
    <mergeCell ref="E67:F67"/>
    <mergeCell ref="E68:F68"/>
    <mergeCell ref="E69:F69"/>
    <mergeCell ref="E80:F80"/>
    <mergeCell ref="E81:F81"/>
    <mergeCell ref="E82:F82"/>
    <mergeCell ref="E83:F83"/>
    <mergeCell ref="E84:F84"/>
    <mergeCell ref="E75:F75"/>
    <mergeCell ref="E76:F76"/>
    <mergeCell ref="E77:F77"/>
    <mergeCell ref="E78:F78"/>
    <mergeCell ref="E79:F79"/>
    <mergeCell ref="E90:F90"/>
    <mergeCell ref="E91:F91"/>
    <mergeCell ref="E92:F92"/>
    <mergeCell ref="E93:F93"/>
    <mergeCell ref="E94:F94"/>
    <mergeCell ref="E85:F85"/>
    <mergeCell ref="E86:F86"/>
    <mergeCell ref="E87:F87"/>
    <mergeCell ref="E88:F88"/>
    <mergeCell ref="E89:F89"/>
    <mergeCell ref="E100:F100"/>
    <mergeCell ref="E101:F101"/>
    <mergeCell ref="E102:F102"/>
    <mergeCell ref="E103:F103"/>
    <mergeCell ref="E104:F104"/>
    <mergeCell ref="E95:F95"/>
    <mergeCell ref="E96:F96"/>
    <mergeCell ref="E97:F97"/>
    <mergeCell ref="E98:F98"/>
    <mergeCell ref="E99:F99"/>
    <mergeCell ref="E110:F110"/>
    <mergeCell ref="E111:F111"/>
    <mergeCell ref="E112:F112"/>
    <mergeCell ref="E113:F113"/>
    <mergeCell ref="E114:F114"/>
    <mergeCell ref="E105:F105"/>
    <mergeCell ref="E106:F106"/>
    <mergeCell ref="E107:F107"/>
    <mergeCell ref="E108:F108"/>
    <mergeCell ref="E109:F109"/>
    <mergeCell ref="E120:F120"/>
    <mergeCell ref="E121:F121"/>
    <mergeCell ref="E122:F122"/>
    <mergeCell ref="E123:F123"/>
    <mergeCell ref="E124:F124"/>
    <mergeCell ref="E115:F115"/>
    <mergeCell ref="E116:F116"/>
    <mergeCell ref="E117:F117"/>
    <mergeCell ref="E118:F118"/>
    <mergeCell ref="E119:F119"/>
    <mergeCell ref="E130:F130"/>
    <mergeCell ref="E131:F131"/>
    <mergeCell ref="E132:F132"/>
    <mergeCell ref="E133:F133"/>
    <mergeCell ref="E134:F134"/>
    <mergeCell ref="E125:F125"/>
    <mergeCell ref="E126:F126"/>
    <mergeCell ref="E127:F127"/>
    <mergeCell ref="E128:F128"/>
    <mergeCell ref="E129:F129"/>
    <mergeCell ref="E145:F145"/>
    <mergeCell ref="E140:F140"/>
    <mergeCell ref="E141:F141"/>
    <mergeCell ref="E142:F142"/>
    <mergeCell ref="E143:F143"/>
    <mergeCell ref="E144:F144"/>
    <mergeCell ref="E135:F135"/>
    <mergeCell ref="E136:F136"/>
    <mergeCell ref="E137:F137"/>
    <mergeCell ref="E138:F138"/>
    <mergeCell ref="E139:F1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F20DF-1276-43F8-97E4-BD7CD2423469}">
  <sheetPr codeName="shInvoice1">
    <tabColor rgb="FFFFFF00"/>
  </sheetPr>
  <dimension ref="A1:K247"/>
  <sheetViews>
    <sheetView zoomScale="90" zoomScaleNormal="90" workbookViewId="0"/>
  </sheetViews>
  <sheetFormatPr defaultColWidth="9.140625" defaultRowHeight="12.75" outlineLevelRow="1"/>
  <cols>
    <col min="1" max="1" width="1.5703125" style="2" customWidth="1"/>
    <col min="2" max="2" width="5.7109375" style="2" customWidth="1"/>
    <col min="3" max="3" width="11" style="2" customWidth="1"/>
    <col min="4" max="4" width="17.140625" style="2" hidden="1" customWidth="1"/>
    <col min="5" max="5" width="17.140625" style="2" customWidth="1"/>
    <col min="6" max="6" width="18.28515625" style="2" customWidth="1"/>
    <col min="7" max="7" width="12.85546875" style="2" customWidth="1"/>
    <col min="8" max="8" width="50.285156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5" t="s">
        <v>134</v>
      </c>
      <c r="C2" s="120"/>
      <c r="D2" s="120"/>
      <c r="E2" s="120"/>
      <c r="F2" s="120"/>
      <c r="G2" s="120"/>
      <c r="H2" s="120"/>
      <c r="I2" s="120"/>
      <c r="J2" s="126" t="s">
        <v>140</v>
      </c>
      <c r="K2" s="115"/>
    </row>
    <row r="3" spans="1:11">
      <c r="A3" s="114"/>
      <c r="B3" s="122" t="s">
        <v>135</v>
      </c>
      <c r="C3" s="120"/>
      <c r="D3" s="120"/>
      <c r="E3" s="120"/>
      <c r="F3" s="120"/>
      <c r="G3" s="120"/>
      <c r="H3" s="120"/>
      <c r="I3" s="120"/>
      <c r="J3" s="120"/>
      <c r="K3" s="115"/>
    </row>
    <row r="4" spans="1:11">
      <c r="A4" s="114"/>
      <c r="B4" s="122" t="s">
        <v>136</v>
      </c>
      <c r="C4" s="120"/>
      <c r="D4" s="120"/>
      <c r="E4" s="120"/>
      <c r="F4" s="120"/>
      <c r="G4" s="120"/>
      <c r="H4" s="120"/>
      <c r="I4" s="120"/>
      <c r="J4" s="120"/>
      <c r="K4" s="115"/>
    </row>
    <row r="5" spans="1:11">
      <c r="A5" s="114"/>
      <c r="B5" s="122" t="s">
        <v>137</v>
      </c>
      <c r="C5" s="120"/>
      <c r="D5" s="120"/>
      <c r="E5" s="120"/>
      <c r="F5" s="120"/>
      <c r="G5" s="120"/>
      <c r="H5" s="120"/>
      <c r="I5" s="120"/>
      <c r="J5" s="120"/>
      <c r="K5" s="115"/>
    </row>
    <row r="6" spans="1:11">
      <c r="A6" s="114"/>
      <c r="B6" s="122" t="s">
        <v>138</v>
      </c>
      <c r="C6" s="120"/>
      <c r="D6" s="120"/>
      <c r="E6" s="120"/>
      <c r="F6" s="120"/>
      <c r="G6" s="120"/>
      <c r="H6" s="120"/>
      <c r="I6" s="120"/>
      <c r="J6" s="120"/>
      <c r="K6" s="115"/>
    </row>
    <row r="7" spans="1:11">
      <c r="A7" s="114"/>
      <c r="B7" s="122"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61">
        <v>52929</v>
      </c>
      <c r="K10" s="115"/>
    </row>
    <row r="11" spans="1:11">
      <c r="A11" s="114"/>
      <c r="B11" s="114" t="s">
        <v>710</v>
      </c>
      <c r="C11" s="120"/>
      <c r="D11" s="120"/>
      <c r="E11" s="120"/>
      <c r="F11" s="115"/>
      <c r="G11" s="116"/>
      <c r="H11" s="116" t="s">
        <v>710</v>
      </c>
      <c r="I11" s="120"/>
      <c r="J11" s="162"/>
      <c r="K11" s="115"/>
    </row>
    <row r="12" spans="1:11">
      <c r="A12" s="114"/>
      <c r="B12" s="114" t="s">
        <v>711</v>
      </c>
      <c r="C12" s="120"/>
      <c r="D12" s="120"/>
      <c r="E12" s="120"/>
      <c r="F12" s="115"/>
      <c r="G12" s="116"/>
      <c r="H12" s="116" t="s">
        <v>711</v>
      </c>
      <c r="I12" s="120"/>
      <c r="J12" s="120"/>
      <c r="K12" s="115"/>
    </row>
    <row r="13" spans="1:11">
      <c r="A13" s="114"/>
      <c r="B13" s="114" t="s">
        <v>712</v>
      </c>
      <c r="C13" s="120"/>
      <c r="D13" s="120"/>
      <c r="E13" s="120"/>
      <c r="F13" s="115"/>
      <c r="G13" s="116"/>
      <c r="H13" s="116" t="s">
        <v>712</v>
      </c>
      <c r="I13" s="120"/>
      <c r="J13" s="99" t="s">
        <v>11</v>
      </c>
      <c r="K13" s="115"/>
    </row>
    <row r="14" spans="1:11" ht="15" customHeight="1">
      <c r="A14" s="114"/>
      <c r="B14" s="114" t="s">
        <v>713</v>
      </c>
      <c r="C14" s="120"/>
      <c r="D14" s="120"/>
      <c r="E14" s="120"/>
      <c r="F14" s="115"/>
      <c r="G14" s="116"/>
      <c r="H14" s="116" t="s">
        <v>713</v>
      </c>
      <c r="I14" s="120"/>
      <c r="J14" s="163">
        <v>45310</v>
      </c>
      <c r="K14" s="115"/>
    </row>
    <row r="15" spans="1:11" ht="15" customHeight="1">
      <c r="A15" s="114"/>
      <c r="B15" s="6" t="s">
        <v>6</v>
      </c>
      <c r="C15" s="7"/>
      <c r="D15" s="7"/>
      <c r="E15" s="7"/>
      <c r="F15" s="8"/>
      <c r="G15" s="116"/>
      <c r="H15" s="9" t="s">
        <v>6</v>
      </c>
      <c r="I15" s="120"/>
      <c r="J15" s="164"/>
      <c r="K15" s="115"/>
    </row>
    <row r="16" spans="1:11" ht="15" customHeight="1">
      <c r="A16" s="114"/>
      <c r="B16" s="120"/>
      <c r="C16" s="120"/>
      <c r="D16" s="120"/>
      <c r="E16" s="120"/>
      <c r="F16" s="120"/>
      <c r="G16" s="120"/>
      <c r="H16" s="120"/>
      <c r="I16" s="124" t="s">
        <v>142</v>
      </c>
      <c r="J16" s="130">
        <v>41430</v>
      </c>
      <c r="K16" s="115"/>
    </row>
    <row r="17" spans="1:11">
      <c r="A17" s="114"/>
      <c r="B17" s="120" t="s">
        <v>714</v>
      </c>
      <c r="C17" s="120"/>
      <c r="D17" s="120"/>
      <c r="E17" s="120"/>
      <c r="F17" s="120"/>
      <c r="G17" s="120"/>
      <c r="H17" s="120"/>
      <c r="I17" s="124" t="s">
        <v>143</v>
      </c>
      <c r="J17" s="130" t="s">
        <v>774</v>
      </c>
      <c r="K17" s="115"/>
    </row>
    <row r="18" spans="1:11" ht="18">
      <c r="A18" s="114"/>
      <c r="B18" s="120" t="s">
        <v>715</v>
      </c>
      <c r="C18" s="120"/>
      <c r="D18" s="120"/>
      <c r="E18" s="120"/>
      <c r="F18" s="120"/>
      <c r="G18" s="120"/>
      <c r="H18" s="120"/>
      <c r="I18" s="123" t="s">
        <v>258</v>
      </c>
      <c r="J18" s="104" t="s">
        <v>276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17" t="s">
        <v>201</v>
      </c>
      <c r="G20" s="100" t="s">
        <v>776</v>
      </c>
      <c r="H20" s="100" t="s">
        <v>169</v>
      </c>
      <c r="I20" s="100" t="s">
        <v>202</v>
      </c>
      <c r="J20" s="100" t="s">
        <v>21</v>
      </c>
      <c r="K20" s="115"/>
    </row>
    <row r="21" spans="1:11">
      <c r="A21" s="114"/>
      <c r="B21" s="105"/>
      <c r="C21" s="105"/>
      <c r="D21" s="106"/>
      <c r="E21" s="106"/>
      <c r="F21" s="132"/>
      <c r="G21" s="133"/>
      <c r="H21" s="105" t="s">
        <v>141</v>
      </c>
      <c r="I21" s="105"/>
      <c r="J21" s="105"/>
      <c r="K21" s="115"/>
    </row>
    <row r="22" spans="1:11" ht="24">
      <c r="A22" s="114"/>
      <c r="B22" s="145">
        <f>Invoice!B22</f>
        <v>10</v>
      </c>
      <c r="C22" s="146" t="str">
        <f>Invoice!C22</f>
        <v>BN2CG</v>
      </c>
      <c r="D22" s="147" t="s">
        <v>662</v>
      </c>
      <c r="E22" s="147" t="str">
        <f>Invoice!E22</f>
        <v>Length: 8mm</v>
      </c>
      <c r="F22" s="147" t="str">
        <f>Invoice!F22</f>
        <v>Crystal Color: Clear</v>
      </c>
      <c r="G22" s="151"/>
      <c r="H22" s="151" t="str">
        <f>Invoice!H22</f>
        <v>316L steel belly banana, 14g (1.6m) with a 8mm and a 5mm bezel set jewel ball using original Czech Preciosa crystals.</v>
      </c>
      <c r="I22" s="152">
        <f>Invoice!I22</f>
        <v>30.61</v>
      </c>
      <c r="J22" s="153">
        <f t="shared" ref="J22:J53" si="0">I22*B22</f>
        <v>306.10000000000002</v>
      </c>
      <c r="K22" s="115"/>
    </row>
    <row r="23" spans="1:11" ht="24">
      <c r="A23" s="114"/>
      <c r="B23" s="145">
        <f>Invoice!B23</f>
        <v>10</v>
      </c>
      <c r="C23" s="146" t="str">
        <f>Invoice!C23</f>
        <v>BN2CG</v>
      </c>
      <c r="D23" s="147" t="s">
        <v>662</v>
      </c>
      <c r="E23" s="147" t="str">
        <f>Invoice!E23</f>
        <v>Length: 8mm</v>
      </c>
      <c r="F23" s="147" t="str">
        <f>Invoice!F23</f>
        <v>Crystal Color: AB</v>
      </c>
      <c r="G23" s="151"/>
      <c r="H23" s="151" t="str">
        <f>Invoice!H23</f>
        <v>316L steel belly banana, 14g (1.6m) with a 8mm and a 5mm bezel set jewel ball using original Czech Preciosa crystals.</v>
      </c>
      <c r="I23" s="152">
        <f>Invoice!I23</f>
        <v>30.61</v>
      </c>
      <c r="J23" s="153">
        <f t="shared" si="0"/>
        <v>306.10000000000002</v>
      </c>
      <c r="K23" s="115"/>
    </row>
    <row r="24" spans="1:11" ht="24">
      <c r="A24" s="114"/>
      <c r="B24" s="145">
        <f>Invoice!B24</f>
        <v>3</v>
      </c>
      <c r="C24" s="146" t="str">
        <f>Invoice!C24</f>
        <v>BN2CG</v>
      </c>
      <c r="D24" s="147" t="s">
        <v>662</v>
      </c>
      <c r="E24" s="147" t="str">
        <f>Invoice!E24</f>
        <v>Length: 8mm</v>
      </c>
      <c r="F24" s="147" t="str">
        <f>Invoice!F24</f>
        <v>Crystal Color: Rose</v>
      </c>
      <c r="G24" s="151"/>
      <c r="H24" s="151" t="str">
        <f>Invoice!H24</f>
        <v>316L steel belly banana, 14g (1.6m) with a 8mm and a 5mm bezel set jewel ball using original Czech Preciosa crystals.</v>
      </c>
      <c r="I24" s="152">
        <f>Invoice!I24</f>
        <v>30.61</v>
      </c>
      <c r="J24" s="153">
        <f t="shared" si="0"/>
        <v>91.83</v>
      </c>
      <c r="K24" s="115"/>
    </row>
    <row r="25" spans="1:11" ht="24">
      <c r="A25" s="114"/>
      <c r="B25" s="145">
        <f>Invoice!B25</f>
        <v>3</v>
      </c>
      <c r="C25" s="146" t="str">
        <f>Invoice!C25</f>
        <v>BN2CG</v>
      </c>
      <c r="D25" s="147" t="s">
        <v>662</v>
      </c>
      <c r="E25" s="147" t="str">
        <f>Invoice!E25</f>
        <v>Length: 8mm</v>
      </c>
      <c r="F25" s="147" t="str">
        <f>Invoice!F25</f>
        <v>Crystal Color: Light Sapphire</v>
      </c>
      <c r="G25" s="151"/>
      <c r="H25" s="151" t="str">
        <f>Invoice!H25</f>
        <v>316L steel belly banana, 14g (1.6m) with a 8mm and a 5mm bezel set jewel ball using original Czech Preciosa crystals.</v>
      </c>
      <c r="I25" s="152">
        <f>Invoice!I25</f>
        <v>30.61</v>
      </c>
      <c r="J25" s="153">
        <f t="shared" si="0"/>
        <v>91.83</v>
      </c>
      <c r="K25" s="115"/>
    </row>
    <row r="26" spans="1:11" ht="24">
      <c r="A26" s="114"/>
      <c r="B26" s="145">
        <f>Invoice!B26</f>
        <v>3</v>
      </c>
      <c r="C26" s="146" t="str">
        <f>Invoice!C26</f>
        <v>BN2CG</v>
      </c>
      <c r="D26" s="147" t="s">
        <v>662</v>
      </c>
      <c r="E26" s="147" t="str">
        <f>Invoice!E26</f>
        <v>Length: 8mm</v>
      </c>
      <c r="F26" s="147" t="str">
        <f>Invoice!F26</f>
        <v>Crystal Color: Sapphire</v>
      </c>
      <c r="G26" s="151"/>
      <c r="H26" s="151" t="str">
        <f>Invoice!H26</f>
        <v>316L steel belly banana, 14g (1.6m) with a 8mm and a 5mm bezel set jewel ball using original Czech Preciosa crystals.</v>
      </c>
      <c r="I26" s="152">
        <f>Invoice!I26</f>
        <v>30.61</v>
      </c>
      <c r="J26" s="153">
        <f t="shared" si="0"/>
        <v>91.83</v>
      </c>
      <c r="K26" s="115"/>
    </row>
    <row r="27" spans="1:11" ht="24">
      <c r="A27" s="114"/>
      <c r="B27" s="145">
        <f>Invoice!B27</f>
        <v>2</v>
      </c>
      <c r="C27" s="146" t="str">
        <f>Invoice!C27</f>
        <v>BN2CG</v>
      </c>
      <c r="D27" s="147" t="s">
        <v>662</v>
      </c>
      <c r="E27" s="147" t="str">
        <f>Invoice!E27</f>
        <v>Length: 8mm</v>
      </c>
      <c r="F27" s="147" t="str">
        <f>Invoice!F27</f>
        <v>Crystal Color: Aquamarine</v>
      </c>
      <c r="G27" s="151"/>
      <c r="H27" s="151" t="str">
        <f>Invoice!H27</f>
        <v>316L steel belly banana, 14g (1.6m) with a 8mm and a 5mm bezel set jewel ball using original Czech Preciosa crystals.</v>
      </c>
      <c r="I27" s="152">
        <f>Invoice!I27</f>
        <v>30.61</v>
      </c>
      <c r="J27" s="153">
        <f t="shared" si="0"/>
        <v>61.22</v>
      </c>
      <c r="K27" s="115"/>
    </row>
    <row r="28" spans="1:11" ht="24">
      <c r="A28" s="114"/>
      <c r="B28" s="145">
        <f>Invoice!B28</f>
        <v>2</v>
      </c>
      <c r="C28" s="146" t="str">
        <f>Invoice!C28</f>
        <v>BN2CG</v>
      </c>
      <c r="D28" s="147" t="s">
        <v>662</v>
      </c>
      <c r="E28" s="147" t="str">
        <f>Invoice!E28</f>
        <v>Length: 8mm</v>
      </c>
      <c r="F28" s="147" t="str">
        <f>Invoice!F28</f>
        <v>Crystal Color: Blue Zircon</v>
      </c>
      <c r="G28" s="151"/>
      <c r="H28" s="151" t="str">
        <f>Invoice!H28</f>
        <v>316L steel belly banana, 14g (1.6m) with a 8mm and a 5mm bezel set jewel ball using original Czech Preciosa crystals.</v>
      </c>
      <c r="I28" s="152">
        <f>Invoice!I28</f>
        <v>30.61</v>
      </c>
      <c r="J28" s="153">
        <f t="shared" si="0"/>
        <v>61.22</v>
      </c>
      <c r="K28" s="115"/>
    </row>
    <row r="29" spans="1:11" ht="24">
      <c r="A29" s="114"/>
      <c r="B29" s="145">
        <f>Invoice!B29</f>
        <v>2</v>
      </c>
      <c r="C29" s="146" t="str">
        <f>Invoice!C29</f>
        <v>BN2CG</v>
      </c>
      <c r="D29" s="147" t="s">
        <v>662</v>
      </c>
      <c r="E29" s="147" t="str">
        <f>Invoice!E29</f>
        <v>Length: 8mm</v>
      </c>
      <c r="F29" s="147" t="str">
        <f>Invoice!F29</f>
        <v>Crystal Color: Light Amethyst</v>
      </c>
      <c r="G29" s="151"/>
      <c r="H29" s="151" t="str">
        <f>Invoice!H29</f>
        <v>316L steel belly banana, 14g (1.6m) with a 8mm and a 5mm bezel set jewel ball using original Czech Preciosa crystals.</v>
      </c>
      <c r="I29" s="152">
        <f>Invoice!I29</f>
        <v>30.61</v>
      </c>
      <c r="J29" s="153">
        <f t="shared" si="0"/>
        <v>61.22</v>
      </c>
      <c r="K29" s="115"/>
    </row>
    <row r="30" spans="1:11" ht="24">
      <c r="A30" s="114"/>
      <c r="B30" s="145">
        <f>Invoice!B30</f>
        <v>2</v>
      </c>
      <c r="C30" s="146" t="str">
        <f>Invoice!C30</f>
        <v>BN2CG</v>
      </c>
      <c r="D30" s="147" t="s">
        <v>662</v>
      </c>
      <c r="E30" s="147" t="str">
        <f>Invoice!E30</f>
        <v>Length: 8mm</v>
      </c>
      <c r="F30" s="147" t="str">
        <f>Invoice!F30</f>
        <v>Crystal Color: Jet</v>
      </c>
      <c r="G30" s="151"/>
      <c r="H30" s="151" t="str">
        <f>Invoice!H30</f>
        <v>316L steel belly banana, 14g (1.6m) with a 8mm and a 5mm bezel set jewel ball using original Czech Preciosa crystals.</v>
      </c>
      <c r="I30" s="152">
        <f>Invoice!I30</f>
        <v>30.61</v>
      </c>
      <c r="J30" s="153">
        <f t="shared" si="0"/>
        <v>61.22</v>
      </c>
      <c r="K30" s="115"/>
    </row>
    <row r="31" spans="1:11" ht="24">
      <c r="A31" s="114"/>
      <c r="B31" s="145">
        <f>Invoice!B31</f>
        <v>2</v>
      </c>
      <c r="C31" s="146" t="str">
        <f>Invoice!C31</f>
        <v>BN2CG</v>
      </c>
      <c r="D31" s="147" t="s">
        <v>662</v>
      </c>
      <c r="E31" s="147" t="str">
        <f>Invoice!E31</f>
        <v>Length: 8mm</v>
      </c>
      <c r="F31" s="147" t="str">
        <f>Invoice!F31</f>
        <v>Crystal Color: Light Siam</v>
      </c>
      <c r="G31" s="151"/>
      <c r="H31" s="151" t="str">
        <f>Invoice!H31</f>
        <v>316L steel belly banana, 14g (1.6m) with a 8mm and a 5mm bezel set jewel ball using original Czech Preciosa crystals.</v>
      </c>
      <c r="I31" s="152">
        <f>Invoice!I31</f>
        <v>30.61</v>
      </c>
      <c r="J31" s="153">
        <f t="shared" si="0"/>
        <v>61.22</v>
      </c>
      <c r="K31" s="115"/>
    </row>
    <row r="32" spans="1:11" ht="24">
      <c r="A32" s="114"/>
      <c r="B32" s="145">
        <f>Invoice!B32</f>
        <v>2</v>
      </c>
      <c r="C32" s="146" t="str">
        <f>Invoice!C32</f>
        <v>BN2CG</v>
      </c>
      <c r="D32" s="147" t="s">
        <v>662</v>
      </c>
      <c r="E32" s="147" t="str">
        <f>Invoice!E32</f>
        <v>Length: 8mm</v>
      </c>
      <c r="F32" s="147" t="str">
        <f>Invoice!F32</f>
        <v>Crystal Color: Emerald</v>
      </c>
      <c r="G32" s="151"/>
      <c r="H32" s="151" t="str">
        <f>Invoice!H32</f>
        <v>316L steel belly banana, 14g (1.6m) with a 8mm and a 5mm bezel set jewel ball using original Czech Preciosa crystals.</v>
      </c>
      <c r="I32" s="152">
        <f>Invoice!I32</f>
        <v>30.61</v>
      </c>
      <c r="J32" s="153">
        <f t="shared" si="0"/>
        <v>61.22</v>
      </c>
      <c r="K32" s="115"/>
    </row>
    <row r="33" spans="1:11" ht="24">
      <c r="A33" s="114"/>
      <c r="B33" s="145">
        <f>Invoice!B33</f>
        <v>2</v>
      </c>
      <c r="C33" s="146" t="str">
        <f>Invoice!C33</f>
        <v>BN2CG</v>
      </c>
      <c r="D33" s="147" t="s">
        <v>662</v>
      </c>
      <c r="E33" s="147" t="str">
        <f>Invoice!E33</f>
        <v>Length: 8mm</v>
      </c>
      <c r="F33" s="147" t="str">
        <f>Invoice!F33</f>
        <v>Crystal Color: Peridot</v>
      </c>
      <c r="G33" s="151"/>
      <c r="H33" s="151" t="str">
        <f>Invoice!H33</f>
        <v>316L steel belly banana, 14g (1.6m) with a 8mm and a 5mm bezel set jewel ball using original Czech Preciosa crystals.</v>
      </c>
      <c r="I33" s="152">
        <f>Invoice!I33</f>
        <v>30.61</v>
      </c>
      <c r="J33" s="153">
        <f t="shared" si="0"/>
        <v>61.22</v>
      </c>
      <c r="K33" s="115"/>
    </row>
    <row r="34" spans="1:11" ht="24">
      <c r="A34" s="114"/>
      <c r="B34" s="145">
        <f>Invoice!B34</f>
        <v>2</v>
      </c>
      <c r="C34" s="146" t="str">
        <f>Invoice!C34</f>
        <v>BN2CG</v>
      </c>
      <c r="D34" s="147" t="s">
        <v>662</v>
      </c>
      <c r="E34" s="147" t="str">
        <f>Invoice!E34</f>
        <v>Length: 8mm</v>
      </c>
      <c r="F34" s="147" t="str">
        <f>Invoice!F34</f>
        <v>Crystal Color: Topaz</v>
      </c>
      <c r="G34" s="151"/>
      <c r="H34" s="151" t="str">
        <f>Invoice!H34</f>
        <v>316L steel belly banana, 14g (1.6m) with a 8mm and a 5mm bezel set jewel ball using original Czech Preciosa crystals.</v>
      </c>
      <c r="I34" s="152">
        <f>Invoice!I34</f>
        <v>30.61</v>
      </c>
      <c r="J34" s="153">
        <f t="shared" si="0"/>
        <v>61.22</v>
      </c>
      <c r="K34" s="115"/>
    </row>
    <row r="35" spans="1:11" ht="24">
      <c r="A35" s="114"/>
      <c r="B35" s="145">
        <f>Invoice!B35</f>
        <v>3</v>
      </c>
      <c r="C35" s="146" t="str">
        <f>Invoice!C35</f>
        <v>BN2CG</v>
      </c>
      <c r="D35" s="147" t="s">
        <v>662</v>
      </c>
      <c r="E35" s="147" t="str">
        <f>Invoice!E35</f>
        <v>Length: 8mm</v>
      </c>
      <c r="F35" s="147" t="str">
        <f>Invoice!F35</f>
        <v>Crystal Color: Assorted</v>
      </c>
      <c r="G35" s="151"/>
      <c r="H35" s="151" t="str">
        <f>Invoice!H35</f>
        <v>316L steel belly banana, 14g (1.6m) with a 8mm and a 5mm bezel set jewel ball using original Czech Preciosa crystals.</v>
      </c>
      <c r="I35" s="152">
        <f>Invoice!I35</f>
        <v>30.61</v>
      </c>
      <c r="J35" s="153">
        <f t="shared" si="0"/>
        <v>91.83</v>
      </c>
      <c r="K35" s="115"/>
    </row>
    <row r="36" spans="1:11" ht="24">
      <c r="A36" s="114"/>
      <c r="B36" s="148">
        <f>Invoice!B36</f>
        <v>2</v>
      </c>
      <c r="C36" s="149" t="str">
        <f>Invoice!C36</f>
        <v>BN2CG</v>
      </c>
      <c r="D36" s="150" t="s">
        <v>662</v>
      </c>
      <c r="E36" s="150" t="str">
        <f>Invoice!E36</f>
        <v>Length: 8mm</v>
      </c>
      <c r="F36" s="150" t="str">
        <f>Invoice!F36</f>
        <v>Crystal Color: Hyacinth</v>
      </c>
      <c r="G36" s="154"/>
      <c r="H36" s="154" t="str">
        <f>Invoice!H36</f>
        <v>316L steel belly banana, 14g (1.6m) with a 8mm and a 5mm bezel set jewel ball using original Czech Preciosa crystals.</v>
      </c>
      <c r="I36" s="155">
        <f>Invoice!I36</f>
        <v>30.61</v>
      </c>
      <c r="J36" s="156">
        <f t="shared" si="0"/>
        <v>61.22</v>
      </c>
      <c r="K36" s="115"/>
    </row>
    <row r="37" spans="1:11" ht="24">
      <c r="A37" s="114"/>
      <c r="B37" s="107">
        <f>Invoice!B37</f>
        <v>15</v>
      </c>
      <c r="C37" s="10" t="str">
        <f>Invoice!C37</f>
        <v>BN2CG</v>
      </c>
      <c r="D37" s="118" t="s">
        <v>662</v>
      </c>
      <c r="E37" s="118" t="str">
        <f>Invoice!E37</f>
        <v>Length: 10mm</v>
      </c>
      <c r="F37" s="118" t="str">
        <f>Invoice!F37</f>
        <v>Crystal Color: Clear</v>
      </c>
      <c r="G37" s="11"/>
      <c r="H37" s="11" t="str">
        <f>Invoice!H37</f>
        <v>316L steel belly banana, 14g (1.6m) with a 8mm and a 5mm bezel set jewel ball using original Czech Preciosa crystals.</v>
      </c>
      <c r="I37" s="14">
        <f>Invoice!I37</f>
        <v>30.61</v>
      </c>
      <c r="J37" s="109">
        <f t="shared" si="0"/>
        <v>459.15</v>
      </c>
      <c r="K37" s="115"/>
    </row>
    <row r="38" spans="1:11" ht="24">
      <c r="A38" s="114"/>
      <c r="B38" s="107">
        <f>Invoice!B38</f>
        <v>10</v>
      </c>
      <c r="C38" s="10" t="str">
        <f>Invoice!C38</f>
        <v>BN2CG</v>
      </c>
      <c r="D38" s="118" t="s">
        <v>662</v>
      </c>
      <c r="E38" s="118" t="str">
        <f>Invoice!E38</f>
        <v>Length: 10mm</v>
      </c>
      <c r="F38" s="118" t="str">
        <f>Invoice!F38</f>
        <v>Crystal Color: AB</v>
      </c>
      <c r="G38" s="11"/>
      <c r="H38" s="11" t="str">
        <f>Invoice!H38</f>
        <v>316L steel belly banana, 14g (1.6m) with a 8mm and a 5mm bezel set jewel ball using original Czech Preciosa crystals.</v>
      </c>
      <c r="I38" s="14">
        <f>Invoice!I38</f>
        <v>30.61</v>
      </c>
      <c r="J38" s="109">
        <f t="shared" si="0"/>
        <v>306.10000000000002</v>
      </c>
      <c r="K38" s="115"/>
    </row>
    <row r="39" spans="1:11" ht="24">
      <c r="A39" s="114"/>
      <c r="B39" s="107">
        <f>Invoice!B39</f>
        <v>6</v>
      </c>
      <c r="C39" s="10" t="str">
        <f>Invoice!C39</f>
        <v>BN2CG</v>
      </c>
      <c r="D39" s="118" t="s">
        <v>662</v>
      </c>
      <c r="E39" s="118" t="str">
        <f>Invoice!E39</f>
        <v>Length: 10mm</v>
      </c>
      <c r="F39" s="118" t="str">
        <f>Invoice!F39</f>
        <v>Crystal Color: Rose</v>
      </c>
      <c r="G39" s="11"/>
      <c r="H39" s="11" t="str">
        <f>Invoice!H39</f>
        <v>316L steel belly banana, 14g (1.6m) with a 8mm and a 5mm bezel set jewel ball using original Czech Preciosa crystals.</v>
      </c>
      <c r="I39" s="14">
        <f>Invoice!I39</f>
        <v>30.61</v>
      </c>
      <c r="J39" s="109">
        <f t="shared" si="0"/>
        <v>183.66</v>
      </c>
      <c r="K39" s="115"/>
    </row>
    <row r="40" spans="1:11" ht="24">
      <c r="A40" s="114"/>
      <c r="B40" s="107">
        <f>Invoice!B40</f>
        <v>6</v>
      </c>
      <c r="C40" s="10" t="str">
        <f>Invoice!C40</f>
        <v>BN2CG</v>
      </c>
      <c r="D40" s="118" t="s">
        <v>662</v>
      </c>
      <c r="E40" s="118" t="str">
        <f>Invoice!E40</f>
        <v>Length: 10mm</v>
      </c>
      <c r="F40" s="118" t="str">
        <f>Invoice!F40</f>
        <v>Crystal Color: Light Sapphire</v>
      </c>
      <c r="G40" s="11"/>
      <c r="H40" s="11" t="str">
        <f>Invoice!H40</f>
        <v>316L steel belly banana, 14g (1.6m) with a 8mm and a 5mm bezel set jewel ball using original Czech Preciosa crystals.</v>
      </c>
      <c r="I40" s="14">
        <f>Invoice!I40</f>
        <v>30.61</v>
      </c>
      <c r="J40" s="109">
        <f t="shared" si="0"/>
        <v>183.66</v>
      </c>
      <c r="K40" s="115"/>
    </row>
    <row r="41" spans="1:11" ht="24">
      <c r="A41" s="114"/>
      <c r="B41" s="107">
        <f>Invoice!B41</f>
        <v>6</v>
      </c>
      <c r="C41" s="10" t="str">
        <f>Invoice!C41</f>
        <v>BN2CG</v>
      </c>
      <c r="D41" s="118" t="s">
        <v>662</v>
      </c>
      <c r="E41" s="118" t="str">
        <f>Invoice!E41</f>
        <v>Length: 10mm</v>
      </c>
      <c r="F41" s="118" t="str">
        <f>Invoice!F41</f>
        <v>Crystal Color: Sapphire</v>
      </c>
      <c r="G41" s="11"/>
      <c r="H41" s="11" t="str">
        <f>Invoice!H41</f>
        <v>316L steel belly banana, 14g (1.6m) with a 8mm and a 5mm bezel set jewel ball using original Czech Preciosa crystals.</v>
      </c>
      <c r="I41" s="14">
        <f>Invoice!I41</f>
        <v>30.61</v>
      </c>
      <c r="J41" s="109">
        <f t="shared" si="0"/>
        <v>183.66</v>
      </c>
      <c r="K41" s="115"/>
    </row>
    <row r="42" spans="1:11" ht="24">
      <c r="A42" s="114"/>
      <c r="B42" s="107">
        <f>Invoice!B42</f>
        <v>10</v>
      </c>
      <c r="C42" s="10" t="str">
        <f>Invoice!C42</f>
        <v>BN2CG</v>
      </c>
      <c r="D42" s="118" t="s">
        <v>662</v>
      </c>
      <c r="E42" s="118" t="str">
        <f>Invoice!E42</f>
        <v>Length: 10mm</v>
      </c>
      <c r="F42" s="118" t="str">
        <f>Invoice!F42</f>
        <v>Crystal Color: Aquamarine</v>
      </c>
      <c r="G42" s="11"/>
      <c r="H42" s="11" t="str">
        <f>Invoice!H42</f>
        <v>316L steel belly banana, 14g (1.6m) with a 8mm and a 5mm bezel set jewel ball using original Czech Preciosa crystals.</v>
      </c>
      <c r="I42" s="14">
        <f>Invoice!I42</f>
        <v>30.61</v>
      </c>
      <c r="J42" s="109">
        <f t="shared" si="0"/>
        <v>306.10000000000002</v>
      </c>
      <c r="K42" s="115"/>
    </row>
    <row r="43" spans="1:11" ht="24">
      <c r="A43" s="114"/>
      <c r="B43" s="107">
        <f>Invoice!B43</f>
        <v>6</v>
      </c>
      <c r="C43" s="10" t="str">
        <f>Invoice!C43</f>
        <v>BN2CG</v>
      </c>
      <c r="D43" s="118" t="s">
        <v>662</v>
      </c>
      <c r="E43" s="118" t="str">
        <f>Invoice!E43</f>
        <v>Length: 10mm</v>
      </c>
      <c r="F43" s="118" t="str">
        <f>Invoice!F43</f>
        <v>Crystal Color: Blue Zircon</v>
      </c>
      <c r="G43" s="11"/>
      <c r="H43" s="11" t="str">
        <f>Invoice!H43</f>
        <v>316L steel belly banana, 14g (1.6m) with a 8mm and a 5mm bezel set jewel ball using original Czech Preciosa crystals.</v>
      </c>
      <c r="I43" s="14">
        <f>Invoice!I43</f>
        <v>30.61</v>
      </c>
      <c r="J43" s="109">
        <f t="shared" si="0"/>
        <v>183.66</v>
      </c>
      <c r="K43" s="115"/>
    </row>
    <row r="44" spans="1:11" ht="24">
      <c r="A44" s="114"/>
      <c r="B44" s="107">
        <f>Invoice!B44</f>
        <v>4</v>
      </c>
      <c r="C44" s="10" t="str">
        <f>Invoice!C44</f>
        <v>BN2CG</v>
      </c>
      <c r="D44" s="118" t="s">
        <v>662</v>
      </c>
      <c r="E44" s="118" t="str">
        <f>Invoice!E44</f>
        <v>Length: 10mm</v>
      </c>
      <c r="F44" s="118" t="str">
        <f>Invoice!F44</f>
        <v>Crystal Color: Light Amethyst</v>
      </c>
      <c r="G44" s="11"/>
      <c r="H44" s="11" t="str">
        <f>Invoice!H44</f>
        <v>316L steel belly banana, 14g (1.6m) with a 8mm and a 5mm bezel set jewel ball using original Czech Preciosa crystals.</v>
      </c>
      <c r="I44" s="14">
        <f>Invoice!I44</f>
        <v>30.61</v>
      </c>
      <c r="J44" s="109">
        <f t="shared" si="0"/>
        <v>122.44</v>
      </c>
      <c r="K44" s="115"/>
    </row>
    <row r="45" spans="1:11" ht="24">
      <c r="A45" s="114"/>
      <c r="B45" s="107">
        <f>Invoice!B45</f>
        <v>2</v>
      </c>
      <c r="C45" s="10" t="str">
        <f>Invoice!C45</f>
        <v>BN2CG</v>
      </c>
      <c r="D45" s="118" t="s">
        <v>662</v>
      </c>
      <c r="E45" s="118" t="str">
        <f>Invoice!E45</f>
        <v>Length: 10mm</v>
      </c>
      <c r="F45" s="118" t="str">
        <f>Invoice!F45</f>
        <v>Crystal Color: Amethyst</v>
      </c>
      <c r="G45" s="11"/>
      <c r="H45" s="11" t="str">
        <f>Invoice!H45</f>
        <v>316L steel belly banana, 14g (1.6m) with a 8mm and a 5mm bezel set jewel ball using original Czech Preciosa crystals.</v>
      </c>
      <c r="I45" s="14">
        <f>Invoice!I45</f>
        <v>30.61</v>
      </c>
      <c r="J45" s="109">
        <f t="shared" si="0"/>
        <v>61.22</v>
      </c>
      <c r="K45" s="115"/>
    </row>
    <row r="46" spans="1:11" ht="24">
      <c r="A46" s="114"/>
      <c r="B46" s="107">
        <f>Invoice!B46</f>
        <v>4</v>
      </c>
      <c r="C46" s="10" t="str">
        <f>Invoice!C46</f>
        <v>BN2CG</v>
      </c>
      <c r="D46" s="118" t="s">
        <v>662</v>
      </c>
      <c r="E46" s="118" t="str">
        <f>Invoice!E46</f>
        <v>Length: 10mm</v>
      </c>
      <c r="F46" s="118" t="str">
        <f>Invoice!F46</f>
        <v>Crystal Color: Jet</v>
      </c>
      <c r="G46" s="11"/>
      <c r="H46" s="11" t="str">
        <f>Invoice!H46</f>
        <v>316L steel belly banana, 14g (1.6m) with a 8mm and a 5mm bezel set jewel ball using original Czech Preciosa crystals.</v>
      </c>
      <c r="I46" s="14">
        <f>Invoice!I46</f>
        <v>30.61</v>
      </c>
      <c r="J46" s="109">
        <f t="shared" si="0"/>
        <v>122.44</v>
      </c>
      <c r="K46" s="115"/>
    </row>
    <row r="47" spans="1:11" ht="24">
      <c r="A47" s="114"/>
      <c r="B47" s="107">
        <f>Invoice!B47</f>
        <v>4</v>
      </c>
      <c r="C47" s="10" t="str">
        <f>Invoice!C47</f>
        <v>BN2CG</v>
      </c>
      <c r="D47" s="118" t="s">
        <v>662</v>
      </c>
      <c r="E47" s="118" t="str">
        <f>Invoice!E47</f>
        <v>Length: 10mm</v>
      </c>
      <c r="F47" s="118" t="str">
        <f>Invoice!F47</f>
        <v>Crystal Color: Light Siam</v>
      </c>
      <c r="G47" s="11"/>
      <c r="H47" s="11" t="str">
        <f>Invoice!H47</f>
        <v>316L steel belly banana, 14g (1.6m) with a 8mm and a 5mm bezel set jewel ball using original Czech Preciosa crystals.</v>
      </c>
      <c r="I47" s="14">
        <f>Invoice!I47</f>
        <v>30.61</v>
      </c>
      <c r="J47" s="109">
        <f t="shared" si="0"/>
        <v>122.44</v>
      </c>
      <c r="K47" s="115"/>
    </row>
    <row r="48" spans="1:11" ht="24">
      <c r="A48" s="114"/>
      <c r="B48" s="107">
        <f>Invoice!B48</f>
        <v>6</v>
      </c>
      <c r="C48" s="10" t="str">
        <f>Invoice!C48</f>
        <v>BN2CG</v>
      </c>
      <c r="D48" s="118" t="s">
        <v>662</v>
      </c>
      <c r="E48" s="118" t="str">
        <f>Invoice!E48</f>
        <v>Length: 10mm</v>
      </c>
      <c r="F48" s="118" t="str">
        <f>Invoice!F48</f>
        <v>Crystal Color: Emerald</v>
      </c>
      <c r="G48" s="11"/>
      <c r="H48" s="11" t="str">
        <f>Invoice!H48</f>
        <v>316L steel belly banana, 14g (1.6m) with a 8mm and a 5mm bezel set jewel ball using original Czech Preciosa crystals.</v>
      </c>
      <c r="I48" s="14">
        <f>Invoice!I48</f>
        <v>30.61</v>
      </c>
      <c r="J48" s="109">
        <f t="shared" si="0"/>
        <v>183.66</v>
      </c>
      <c r="K48" s="115"/>
    </row>
    <row r="49" spans="1:11" ht="24">
      <c r="A49" s="114"/>
      <c r="B49" s="107">
        <f>Invoice!B49</f>
        <v>2</v>
      </c>
      <c r="C49" s="10" t="str">
        <f>Invoice!C49</f>
        <v>BN2CG</v>
      </c>
      <c r="D49" s="118" t="s">
        <v>662</v>
      </c>
      <c r="E49" s="118" t="str">
        <f>Invoice!E49</f>
        <v>Length: 10mm</v>
      </c>
      <c r="F49" s="118" t="str">
        <f>Invoice!F49</f>
        <v>Crystal Color: Peridot</v>
      </c>
      <c r="G49" s="11"/>
      <c r="H49" s="11" t="str">
        <f>Invoice!H49</f>
        <v>316L steel belly banana, 14g (1.6m) with a 8mm and a 5mm bezel set jewel ball using original Czech Preciosa crystals.</v>
      </c>
      <c r="I49" s="14">
        <f>Invoice!I49</f>
        <v>30.61</v>
      </c>
      <c r="J49" s="109">
        <f t="shared" si="0"/>
        <v>61.22</v>
      </c>
      <c r="K49" s="115"/>
    </row>
    <row r="50" spans="1:11" ht="24">
      <c r="A50" s="114"/>
      <c r="B50" s="107">
        <f>Invoice!B50</f>
        <v>2</v>
      </c>
      <c r="C50" s="10" t="str">
        <f>Invoice!C50</f>
        <v>BN2CG</v>
      </c>
      <c r="D50" s="118" t="s">
        <v>662</v>
      </c>
      <c r="E50" s="118" t="str">
        <f>Invoice!E50</f>
        <v>Length: 10mm</v>
      </c>
      <c r="F50" s="118" t="str">
        <f>Invoice!F50</f>
        <v>Crystal Color: Topaz</v>
      </c>
      <c r="G50" s="11"/>
      <c r="H50" s="11" t="str">
        <f>Invoice!H50</f>
        <v>316L steel belly banana, 14g (1.6m) with a 8mm and a 5mm bezel set jewel ball using original Czech Preciosa crystals.</v>
      </c>
      <c r="I50" s="14">
        <f>Invoice!I50</f>
        <v>30.61</v>
      </c>
      <c r="J50" s="109">
        <f t="shared" si="0"/>
        <v>61.22</v>
      </c>
      <c r="K50" s="115"/>
    </row>
    <row r="51" spans="1:11" ht="24">
      <c r="A51" s="114"/>
      <c r="B51" s="107">
        <f>Invoice!B51</f>
        <v>5</v>
      </c>
      <c r="C51" s="10" t="str">
        <f>Invoice!C51</f>
        <v>BN2CG</v>
      </c>
      <c r="D51" s="118" t="s">
        <v>662</v>
      </c>
      <c r="E51" s="118" t="str">
        <f>Invoice!E51</f>
        <v>Length: 10mm</v>
      </c>
      <c r="F51" s="118" t="str">
        <f>Invoice!F51</f>
        <v>Crystal Color: Assorted</v>
      </c>
      <c r="G51" s="11"/>
      <c r="H51" s="11" t="str">
        <f>Invoice!H51</f>
        <v>316L steel belly banana, 14g (1.6m) with a 8mm and a 5mm bezel set jewel ball using original Czech Preciosa crystals.</v>
      </c>
      <c r="I51" s="14">
        <f>Invoice!I51</f>
        <v>30.61</v>
      </c>
      <c r="J51" s="109">
        <f t="shared" si="0"/>
        <v>153.05000000000001</v>
      </c>
      <c r="K51" s="115"/>
    </row>
    <row r="52" spans="1:11" ht="24">
      <c r="A52" s="114"/>
      <c r="B52" s="108">
        <f>Invoice!B52</f>
        <v>2</v>
      </c>
      <c r="C52" s="12" t="str">
        <f>Invoice!C52</f>
        <v>BN2CG</v>
      </c>
      <c r="D52" s="119" t="s">
        <v>662</v>
      </c>
      <c r="E52" s="119" t="str">
        <f>Invoice!E52</f>
        <v>Length: 10mm</v>
      </c>
      <c r="F52" s="119" t="str">
        <f>Invoice!F52</f>
        <v>Crystal Color: Hyacinth</v>
      </c>
      <c r="G52" s="13"/>
      <c r="H52" s="13" t="str">
        <f>Invoice!H52</f>
        <v>316L steel belly banana, 14g (1.6m) with a 8mm and a 5mm bezel set jewel ball using original Czech Preciosa crystals.</v>
      </c>
      <c r="I52" s="15">
        <f>Invoice!I52</f>
        <v>30.61</v>
      </c>
      <c r="J52" s="110">
        <f t="shared" si="0"/>
        <v>61.22</v>
      </c>
      <c r="K52" s="115"/>
    </row>
    <row r="53" spans="1:11" ht="24">
      <c r="A53" s="114"/>
      <c r="B53" s="107">
        <f>Invoice!B53</f>
        <v>10</v>
      </c>
      <c r="C53" s="10" t="str">
        <f>Invoice!C53</f>
        <v>BN2FRS</v>
      </c>
      <c r="D53" s="118" t="s">
        <v>717</v>
      </c>
      <c r="E53" s="118" t="str">
        <f>Invoice!E53</f>
        <v>Length: 8mm</v>
      </c>
      <c r="F53" s="118" t="str">
        <f>Invoice!F53</f>
        <v>Crystal Color: Clear</v>
      </c>
      <c r="G53" s="11"/>
      <c r="H53" s="11" t="str">
        <f>Invoice!H53</f>
        <v>Surgical steel belly banana, 14g (1.6mm) with 5mm &amp; 6mm ferido glued multi crystal balls with resin cover</v>
      </c>
      <c r="I53" s="14">
        <f>Invoice!I53</f>
        <v>108.22</v>
      </c>
      <c r="J53" s="109">
        <f t="shared" si="0"/>
        <v>1082.2</v>
      </c>
      <c r="K53" s="121"/>
    </row>
    <row r="54" spans="1:11" ht="24">
      <c r="A54" s="114"/>
      <c r="B54" s="107">
        <f>Invoice!B54</f>
        <v>5</v>
      </c>
      <c r="C54" s="10" t="str">
        <f>Invoice!C54</f>
        <v>BN2FRS</v>
      </c>
      <c r="D54" s="118" t="s">
        <v>717</v>
      </c>
      <c r="E54" s="118" t="str">
        <f>Invoice!E54</f>
        <v>Length: 8mm</v>
      </c>
      <c r="F54" s="118" t="str">
        <f>Invoice!F54</f>
        <v>Crystal Color: AB</v>
      </c>
      <c r="G54" s="11"/>
      <c r="H54" s="11" t="str">
        <f>Invoice!H54</f>
        <v>Surgical steel belly banana, 14g (1.6mm) with 5mm &amp; 6mm ferido glued multi crystal balls with resin cover</v>
      </c>
      <c r="I54" s="14">
        <f>Invoice!I54</f>
        <v>108.22</v>
      </c>
      <c r="J54" s="109">
        <f t="shared" ref="J54:J85" si="1">I54*B54</f>
        <v>541.1</v>
      </c>
      <c r="K54" s="115"/>
    </row>
    <row r="55" spans="1:11" ht="24">
      <c r="A55" s="114"/>
      <c r="B55" s="107">
        <f>Invoice!B55</f>
        <v>4</v>
      </c>
      <c r="C55" s="10" t="str">
        <f>Invoice!C55</f>
        <v>BN2FRS</v>
      </c>
      <c r="D55" s="118" t="s">
        <v>717</v>
      </c>
      <c r="E55" s="118" t="str">
        <f>Invoice!E55</f>
        <v>Length: 8mm</v>
      </c>
      <c r="F55" s="118" t="str">
        <f>Invoice!F55</f>
        <v>Crystal Color: Light Sapphire</v>
      </c>
      <c r="G55" s="11"/>
      <c r="H55" s="11" t="str">
        <f>Invoice!H55</f>
        <v>Surgical steel belly banana, 14g (1.6mm) with 5mm &amp; 6mm ferido glued multi crystal balls with resin cover</v>
      </c>
      <c r="I55" s="14">
        <f>Invoice!I55</f>
        <v>108.22</v>
      </c>
      <c r="J55" s="109">
        <f t="shared" si="1"/>
        <v>432.88</v>
      </c>
      <c r="K55" s="115"/>
    </row>
    <row r="56" spans="1:11" ht="24">
      <c r="A56" s="114"/>
      <c r="B56" s="107">
        <f>Invoice!B56</f>
        <v>5</v>
      </c>
      <c r="C56" s="10" t="str">
        <f>Invoice!C56</f>
        <v>BN2FRS</v>
      </c>
      <c r="D56" s="118" t="s">
        <v>717</v>
      </c>
      <c r="E56" s="118" t="str">
        <f>Invoice!E56</f>
        <v>Length: 8mm</v>
      </c>
      <c r="F56" s="118" t="str">
        <f>Invoice!F56</f>
        <v>Crystal Color: Aquamarine</v>
      </c>
      <c r="G56" s="11"/>
      <c r="H56" s="11" t="str">
        <f>Invoice!H56</f>
        <v>Surgical steel belly banana, 14g (1.6mm) with 5mm &amp; 6mm ferido glued multi crystal balls with resin cover</v>
      </c>
      <c r="I56" s="14">
        <f>Invoice!I56</f>
        <v>108.22</v>
      </c>
      <c r="J56" s="109">
        <f t="shared" si="1"/>
        <v>541.1</v>
      </c>
      <c r="K56" s="115"/>
    </row>
    <row r="57" spans="1:11" ht="24">
      <c r="A57" s="114"/>
      <c r="B57" s="107">
        <f>Invoice!B57</f>
        <v>4</v>
      </c>
      <c r="C57" s="10" t="str">
        <f>Invoice!C57</f>
        <v>BN2FRS</v>
      </c>
      <c r="D57" s="118" t="s">
        <v>717</v>
      </c>
      <c r="E57" s="118" t="str">
        <f>Invoice!E57</f>
        <v>Length: 8mm</v>
      </c>
      <c r="F57" s="118" t="str">
        <f>Invoice!F57</f>
        <v>Crystal Color: Blue Zircon</v>
      </c>
      <c r="G57" s="11"/>
      <c r="H57" s="11" t="str">
        <f>Invoice!H57</f>
        <v>Surgical steel belly banana, 14g (1.6mm) with 5mm &amp; 6mm ferido glued multi crystal balls with resin cover</v>
      </c>
      <c r="I57" s="14">
        <f>Invoice!I57</f>
        <v>108.22</v>
      </c>
      <c r="J57" s="109">
        <f t="shared" si="1"/>
        <v>432.88</v>
      </c>
      <c r="K57" s="115"/>
    </row>
    <row r="58" spans="1:11" ht="24">
      <c r="A58" s="114"/>
      <c r="B58" s="107">
        <f>Invoice!B58</f>
        <v>10</v>
      </c>
      <c r="C58" s="10" t="str">
        <f>Invoice!C58</f>
        <v>BN2FRS</v>
      </c>
      <c r="D58" s="118" t="s">
        <v>717</v>
      </c>
      <c r="E58" s="118" t="str">
        <f>Invoice!E58</f>
        <v>Length: 10mm</v>
      </c>
      <c r="F58" s="118" t="str">
        <f>Invoice!F58</f>
        <v>Crystal Color: Clear</v>
      </c>
      <c r="G58" s="11"/>
      <c r="H58" s="11" t="str">
        <f>Invoice!H58</f>
        <v>Surgical steel belly banana, 14g (1.6mm) with 5mm &amp; 6mm ferido glued multi crystal balls with resin cover</v>
      </c>
      <c r="I58" s="14">
        <f>Invoice!I58</f>
        <v>108.22</v>
      </c>
      <c r="J58" s="109">
        <f t="shared" si="1"/>
        <v>1082.2</v>
      </c>
      <c r="K58" s="121"/>
    </row>
    <row r="59" spans="1:11" ht="24">
      <c r="A59" s="114"/>
      <c r="B59" s="107">
        <f>Invoice!B59</f>
        <v>5</v>
      </c>
      <c r="C59" s="10" t="str">
        <f>Invoice!C59</f>
        <v>BN2FRS</v>
      </c>
      <c r="D59" s="118" t="s">
        <v>717</v>
      </c>
      <c r="E59" s="118" t="str">
        <f>Invoice!E59</f>
        <v>Length: 10mm</v>
      </c>
      <c r="F59" s="118" t="str">
        <f>Invoice!F59</f>
        <v>Crystal Color: AB</v>
      </c>
      <c r="G59" s="11"/>
      <c r="H59" s="11" t="str">
        <f>Invoice!H59</f>
        <v>Surgical steel belly banana, 14g (1.6mm) with 5mm &amp; 6mm ferido glued multi crystal balls with resin cover</v>
      </c>
      <c r="I59" s="14">
        <f>Invoice!I59</f>
        <v>108.22</v>
      </c>
      <c r="J59" s="109">
        <f t="shared" si="1"/>
        <v>541.1</v>
      </c>
      <c r="K59" s="115"/>
    </row>
    <row r="60" spans="1:11" ht="24">
      <c r="A60" s="114"/>
      <c r="B60" s="107">
        <f>Invoice!B60</f>
        <v>2</v>
      </c>
      <c r="C60" s="10" t="str">
        <f>Invoice!C60</f>
        <v>BN2FRS</v>
      </c>
      <c r="D60" s="118" t="s">
        <v>717</v>
      </c>
      <c r="E60" s="118" t="str">
        <f>Invoice!E60</f>
        <v>Length: 10mm</v>
      </c>
      <c r="F60" s="118" t="str">
        <f>Invoice!F60</f>
        <v>Crystal Color: Rose</v>
      </c>
      <c r="G60" s="11"/>
      <c r="H60" s="11" t="str">
        <f>Invoice!H60</f>
        <v>Surgical steel belly banana, 14g (1.6mm) with 5mm &amp; 6mm ferido glued multi crystal balls with resin cover</v>
      </c>
      <c r="I60" s="14">
        <f>Invoice!I60</f>
        <v>108.22</v>
      </c>
      <c r="J60" s="109">
        <f t="shared" si="1"/>
        <v>216.44</v>
      </c>
      <c r="K60" s="115"/>
    </row>
    <row r="61" spans="1:11" ht="24">
      <c r="A61" s="114"/>
      <c r="B61" s="107">
        <f>Invoice!B61</f>
        <v>4</v>
      </c>
      <c r="C61" s="10" t="str">
        <f>Invoice!C61</f>
        <v>BN2FRS</v>
      </c>
      <c r="D61" s="118" t="s">
        <v>717</v>
      </c>
      <c r="E61" s="118" t="str">
        <f>Invoice!E61</f>
        <v>Length: 10mm</v>
      </c>
      <c r="F61" s="118" t="str">
        <f>Invoice!F61</f>
        <v>Crystal Color: Light Sapphire</v>
      </c>
      <c r="G61" s="11"/>
      <c r="H61" s="11" t="str">
        <f>Invoice!H61</f>
        <v>Surgical steel belly banana, 14g (1.6mm) with 5mm &amp; 6mm ferido glued multi crystal balls with resin cover</v>
      </c>
      <c r="I61" s="14">
        <f>Invoice!I61</f>
        <v>108.22</v>
      </c>
      <c r="J61" s="109">
        <f t="shared" si="1"/>
        <v>432.88</v>
      </c>
      <c r="K61" s="115"/>
    </row>
    <row r="62" spans="1:11" ht="24">
      <c r="A62" s="114"/>
      <c r="B62" s="107">
        <f>Invoice!B62</f>
        <v>4</v>
      </c>
      <c r="C62" s="10" t="str">
        <f>Invoice!C62</f>
        <v>BN2FRS</v>
      </c>
      <c r="D62" s="118" t="s">
        <v>717</v>
      </c>
      <c r="E62" s="118" t="str">
        <f>Invoice!E62</f>
        <v>Length: 10mm</v>
      </c>
      <c r="F62" s="118" t="str">
        <f>Invoice!F62</f>
        <v>Crystal Color: Sapphire</v>
      </c>
      <c r="G62" s="11"/>
      <c r="H62" s="11" t="str">
        <f>Invoice!H62</f>
        <v>Surgical steel belly banana, 14g (1.6mm) with 5mm &amp; 6mm ferido glued multi crystal balls with resin cover</v>
      </c>
      <c r="I62" s="14">
        <f>Invoice!I62</f>
        <v>108.22</v>
      </c>
      <c r="J62" s="109">
        <f t="shared" si="1"/>
        <v>432.88</v>
      </c>
      <c r="K62" s="115"/>
    </row>
    <row r="63" spans="1:11" ht="24">
      <c r="A63" s="114"/>
      <c r="B63" s="107">
        <f>Invoice!B63</f>
        <v>5</v>
      </c>
      <c r="C63" s="10" t="str">
        <f>Invoice!C63</f>
        <v>BN2FRS</v>
      </c>
      <c r="D63" s="118" t="s">
        <v>717</v>
      </c>
      <c r="E63" s="118" t="str">
        <f>Invoice!E63</f>
        <v>Length: 10mm</v>
      </c>
      <c r="F63" s="118" t="str">
        <f>Invoice!F63</f>
        <v>Crystal Color: Aquamarine</v>
      </c>
      <c r="G63" s="11"/>
      <c r="H63" s="11" t="str">
        <f>Invoice!H63</f>
        <v>Surgical steel belly banana, 14g (1.6mm) with 5mm &amp; 6mm ferido glued multi crystal balls with resin cover</v>
      </c>
      <c r="I63" s="14">
        <f>Invoice!I63</f>
        <v>108.22</v>
      </c>
      <c r="J63" s="109">
        <f t="shared" si="1"/>
        <v>541.1</v>
      </c>
      <c r="K63" s="115"/>
    </row>
    <row r="64" spans="1:11" ht="24">
      <c r="A64" s="114"/>
      <c r="B64" s="108">
        <f>Invoice!B64</f>
        <v>4</v>
      </c>
      <c r="C64" s="12" t="str">
        <f>Invoice!C64</f>
        <v>BN2FRS</v>
      </c>
      <c r="D64" s="119" t="s">
        <v>717</v>
      </c>
      <c r="E64" s="119" t="str">
        <f>Invoice!E64</f>
        <v>Length: 10mm</v>
      </c>
      <c r="F64" s="119" t="str">
        <f>Invoice!F64</f>
        <v>Crystal Color: Blue Zircon</v>
      </c>
      <c r="G64" s="13"/>
      <c r="H64" s="13" t="str">
        <f>Invoice!H64</f>
        <v>Surgical steel belly banana, 14g (1.6mm) with 5mm &amp; 6mm ferido glued multi crystal balls with resin cover</v>
      </c>
      <c r="I64" s="15">
        <f>Invoice!I64</f>
        <v>108.22</v>
      </c>
      <c r="J64" s="110">
        <f t="shared" si="1"/>
        <v>432.88</v>
      </c>
      <c r="K64" s="115"/>
    </row>
    <row r="65" spans="1:11" ht="24" customHeight="1">
      <c r="A65" s="114"/>
      <c r="B65" s="107">
        <f>Invoice!B65</f>
        <v>10</v>
      </c>
      <c r="C65" s="10" t="str">
        <f>Invoice!C65</f>
        <v>BNFR6</v>
      </c>
      <c r="D65" s="118" t="s">
        <v>719</v>
      </c>
      <c r="E65" s="118" t="str">
        <f>Invoice!E65</f>
        <v>Length: 8mm</v>
      </c>
      <c r="F65" s="118" t="str">
        <f>Invoice!F65</f>
        <v>Crystal Color: Clear</v>
      </c>
      <c r="G65" s="11"/>
      <c r="H65" s="11" t="str">
        <f>Invoice!H65</f>
        <v>Surgical steel belly banana, 14g (1.6mm) with a 5mm top steel ball and 6mm multi-crystal ferido glued lower ball with resin cover</v>
      </c>
      <c r="I65" s="14">
        <f>Invoice!I65</f>
        <v>58.03</v>
      </c>
      <c r="J65" s="109">
        <f t="shared" si="1"/>
        <v>580.29999999999995</v>
      </c>
      <c r="K65" s="115"/>
    </row>
    <row r="66" spans="1:11" ht="24" customHeight="1">
      <c r="A66" s="114"/>
      <c r="B66" s="107">
        <f>Invoice!B66</f>
        <v>10</v>
      </c>
      <c r="C66" s="10" t="str">
        <f>Invoice!C66</f>
        <v>BNFR6</v>
      </c>
      <c r="D66" s="118" t="s">
        <v>719</v>
      </c>
      <c r="E66" s="118" t="str">
        <f>Invoice!E66</f>
        <v>Length: 10mm</v>
      </c>
      <c r="F66" s="118" t="str">
        <f>Invoice!F66</f>
        <v>Crystal Color: Clear</v>
      </c>
      <c r="G66" s="11"/>
      <c r="H66" s="11" t="str">
        <f>Invoice!H66</f>
        <v>Surgical steel belly banana, 14g (1.6mm) with a 5mm top steel ball and 6mm multi-crystal ferido glued lower ball with resin cover</v>
      </c>
      <c r="I66" s="14">
        <f>Invoice!I66</f>
        <v>58.03</v>
      </c>
      <c r="J66" s="109">
        <f t="shared" si="1"/>
        <v>580.29999999999995</v>
      </c>
      <c r="K66" s="115"/>
    </row>
    <row r="67" spans="1:11" ht="24" customHeight="1">
      <c r="A67" s="114"/>
      <c r="B67" s="107">
        <f>Invoice!B67</f>
        <v>5</v>
      </c>
      <c r="C67" s="10" t="str">
        <f>Invoice!C67</f>
        <v>BNFR6</v>
      </c>
      <c r="D67" s="118" t="s">
        <v>719</v>
      </c>
      <c r="E67" s="118" t="str">
        <f>Invoice!E67</f>
        <v>Length: 10mm</v>
      </c>
      <c r="F67" s="118" t="str">
        <f>Invoice!F67</f>
        <v>Crystal Color: AB</v>
      </c>
      <c r="G67" s="11"/>
      <c r="H67" s="11" t="str">
        <f>Invoice!H67</f>
        <v>Surgical steel belly banana, 14g (1.6mm) with a 5mm top steel ball and 6mm multi-crystal ferido glued lower ball with resin cover</v>
      </c>
      <c r="I67" s="14">
        <f>Invoice!I67</f>
        <v>58.03</v>
      </c>
      <c r="J67" s="109">
        <f t="shared" si="1"/>
        <v>290.14999999999998</v>
      </c>
      <c r="K67" s="115"/>
    </row>
    <row r="68" spans="1:11" ht="24" customHeight="1">
      <c r="A68" s="114"/>
      <c r="B68" s="108">
        <f>Invoice!B68</f>
        <v>5</v>
      </c>
      <c r="C68" s="12" t="str">
        <f>Invoice!C68</f>
        <v>BNFR6</v>
      </c>
      <c r="D68" s="119" t="s">
        <v>719</v>
      </c>
      <c r="E68" s="119" t="str">
        <f>Invoice!E68</f>
        <v>Length: 10mm</v>
      </c>
      <c r="F68" s="119" t="str">
        <f>Invoice!F68</f>
        <v>Crystal Color: Aquamarine</v>
      </c>
      <c r="G68" s="13"/>
      <c r="H68" s="13" t="str">
        <f>Invoice!H68</f>
        <v>Surgical steel belly banana, 14g (1.6mm) with a 5mm top steel ball and 6mm multi-crystal ferido glued lower ball with resin cover</v>
      </c>
      <c r="I68" s="15">
        <f>Invoice!I68</f>
        <v>58.03</v>
      </c>
      <c r="J68" s="110">
        <f t="shared" si="1"/>
        <v>290.14999999999998</v>
      </c>
      <c r="K68" s="115"/>
    </row>
    <row r="69" spans="1:11" ht="24">
      <c r="A69" s="114"/>
      <c r="B69" s="107">
        <f>Invoice!B69</f>
        <v>5</v>
      </c>
      <c r="C69" s="10" t="str">
        <f>Invoice!C69</f>
        <v>BNG</v>
      </c>
      <c r="D69" s="118" t="s">
        <v>721</v>
      </c>
      <c r="E69" s="118" t="str">
        <f>Invoice!E69</f>
        <v>Length: 6mm</v>
      </c>
      <c r="F69" s="118"/>
      <c r="G69" s="11"/>
      <c r="H69" s="11" t="str">
        <f>Invoice!H69</f>
        <v>Surgical Steel belly Banana, 14g (1.6mm) with an upper 5mm and a lower 8mm plain steel ball</v>
      </c>
      <c r="I69" s="14">
        <f>Invoice!I69</f>
        <v>9.26</v>
      </c>
      <c r="J69" s="109">
        <f t="shared" si="1"/>
        <v>46.3</v>
      </c>
      <c r="K69" s="115"/>
    </row>
    <row r="70" spans="1:11" ht="24">
      <c r="A70" s="114"/>
      <c r="B70" s="107">
        <f>Invoice!B70</f>
        <v>5</v>
      </c>
      <c r="C70" s="10" t="str">
        <f>Invoice!C70</f>
        <v>BNG</v>
      </c>
      <c r="D70" s="118" t="s">
        <v>721</v>
      </c>
      <c r="E70" s="118" t="str">
        <f>Invoice!E70</f>
        <v>Length: 8mm</v>
      </c>
      <c r="F70" s="118"/>
      <c r="G70" s="11"/>
      <c r="H70" s="11" t="str">
        <f>Invoice!H70</f>
        <v>Surgical Steel belly Banana, 14g (1.6mm) with an upper 5mm and a lower 8mm plain steel ball</v>
      </c>
      <c r="I70" s="14">
        <f>Invoice!I70</f>
        <v>9.26</v>
      </c>
      <c r="J70" s="109">
        <f t="shared" si="1"/>
        <v>46.3</v>
      </c>
      <c r="K70" s="115"/>
    </row>
    <row r="71" spans="1:11" ht="24">
      <c r="A71" s="114"/>
      <c r="B71" s="107">
        <f>Invoice!B71</f>
        <v>10</v>
      </c>
      <c r="C71" s="10" t="str">
        <f>Invoice!C71</f>
        <v>BNG</v>
      </c>
      <c r="D71" s="118" t="s">
        <v>721</v>
      </c>
      <c r="E71" s="118" t="str">
        <f>Invoice!E71</f>
        <v>Length: 10mm</v>
      </c>
      <c r="F71" s="118"/>
      <c r="G71" s="11"/>
      <c r="H71" s="11" t="str">
        <f>Invoice!H71</f>
        <v>Surgical Steel belly Banana, 14g (1.6mm) with an upper 5mm and a lower 8mm plain steel ball</v>
      </c>
      <c r="I71" s="14">
        <f>Invoice!I71</f>
        <v>9.26</v>
      </c>
      <c r="J71" s="109">
        <f t="shared" si="1"/>
        <v>92.6</v>
      </c>
      <c r="K71" s="115"/>
    </row>
    <row r="72" spans="1:11" ht="24" hidden="1">
      <c r="A72" s="114"/>
      <c r="B72" s="137">
        <f>Invoice!B72</f>
        <v>0</v>
      </c>
      <c r="C72" s="138" t="str">
        <f>Invoice!C72</f>
        <v>BNG</v>
      </c>
      <c r="D72" s="139" t="s">
        <v>721</v>
      </c>
      <c r="E72" s="139" t="str">
        <f>Invoice!E72</f>
        <v>Length: 11mm</v>
      </c>
      <c r="F72" s="139"/>
      <c r="G72" s="140"/>
      <c r="H72" s="140" t="str">
        <f>Invoice!H72</f>
        <v>Surgical Steel belly Banana, 14g (1.6mm) with an upper 5mm and a lower 8mm plain steel ball</v>
      </c>
      <c r="I72" s="141">
        <f>Invoice!I72</f>
        <v>9.26</v>
      </c>
      <c r="J72" s="142">
        <f t="shared" si="1"/>
        <v>0</v>
      </c>
      <c r="K72" s="115"/>
    </row>
    <row r="73" spans="1:11" ht="24">
      <c r="A73" s="114"/>
      <c r="B73" s="148">
        <f>Invoice!B73</f>
        <v>12</v>
      </c>
      <c r="C73" s="149" t="str">
        <f>Invoice!C73</f>
        <v>BNG</v>
      </c>
      <c r="D73" s="150" t="s">
        <v>721</v>
      </c>
      <c r="E73" s="150" t="str">
        <f>Invoice!E73</f>
        <v>Length: 12mm</v>
      </c>
      <c r="F73" s="150"/>
      <c r="G73" s="154"/>
      <c r="H73" s="154" t="str">
        <f>Invoice!H73</f>
        <v>Surgical Steel belly Banana, 14g (1.6mm) with an upper 5mm and a lower 8mm plain steel ball</v>
      </c>
      <c r="I73" s="155">
        <f>Invoice!I73</f>
        <v>9.26</v>
      </c>
      <c r="J73" s="156">
        <f t="shared" si="1"/>
        <v>111.12</v>
      </c>
      <c r="K73" s="115"/>
    </row>
    <row r="74" spans="1:11" ht="24">
      <c r="A74" s="114"/>
      <c r="B74" s="107">
        <f>Invoice!B74</f>
        <v>6</v>
      </c>
      <c r="C74" s="10" t="str">
        <f>Invoice!C74</f>
        <v>BNRDZ8</v>
      </c>
      <c r="D74" s="118" t="s">
        <v>723</v>
      </c>
      <c r="E74" s="118" t="str">
        <f>Invoice!E74</f>
        <v>Length: 10mm</v>
      </c>
      <c r="F74" s="118" t="str">
        <f>Invoice!F74</f>
        <v>Cz Color: Clear</v>
      </c>
      <c r="G74" s="11"/>
      <c r="H74" s="11" t="str">
        <f>Invoice!H74</f>
        <v>Surgical steel casting belly banana, 14g (1.6mm) with 8mm prong set cubic zirconia (CZ) stone</v>
      </c>
      <c r="I74" s="14">
        <f>Invoice!I74</f>
        <v>60.16</v>
      </c>
      <c r="J74" s="109">
        <f t="shared" si="1"/>
        <v>360.96</v>
      </c>
      <c r="K74" s="115"/>
    </row>
    <row r="75" spans="1:11" ht="24">
      <c r="A75" s="114"/>
      <c r="B75" s="107">
        <f>Invoice!B75</f>
        <v>2</v>
      </c>
      <c r="C75" s="10" t="str">
        <f>Invoice!C75</f>
        <v>BNRDZ8</v>
      </c>
      <c r="D75" s="118" t="s">
        <v>723</v>
      </c>
      <c r="E75" s="118" t="str">
        <f>Invoice!E75</f>
        <v>Length: 10mm</v>
      </c>
      <c r="F75" s="118" t="str">
        <f>Invoice!F75</f>
        <v>Cz Color: Rose</v>
      </c>
      <c r="G75" s="11"/>
      <c r="H75" s="11" t="str">
        <f>Invoice!H75</f>
        <v>Surgical steel casting belly banana, 14g (1.6mm) with 8mm prong set cubic zirconia (CZ) stone</v>
      </c>
      <c r="I75" s="14">
        <f>Invoice!I75</f>
        <v>60.16</v>
      </c>
      <c r="J75" s="109">
        <f t="shared" si="1"/>
        <v>120.32</v>
      </c>
      <c r="K75" s="115"/>
    </row>
    <row r="76" spans="1:11" ht="24">
      <c r="A76" s="114"/>
      <c r="B76" s="107">
        <f>Invoice!B76</f>
        <v>2</v>
      </c>
      <c r="C76" s="10" t="str">
        <f>Invoice!C76</f>
        <v>BNRDZ8</v>
      </c>
      <c r="D76" s="118" t="s">
        <v>723</v>
      </c>
      <c r="E76" s="118" t="str">
        <f>Invoice!E76</f>
        <v>Length: 10mm</v>
      </c>
      <c r="F76" s="118" t="str">
        <f>Invoice!F76</f>
        <v>Cz Color: Lavender</v>
      </c>
      <c r="G76" s="11"/>
      <c r="H76" s="11" t="str">
        <f>Invoice!H76</f>
        <v>Surgical steel casting belly banana, 14g (1.6mm) with 8mm prong set cubic zirconia (CZ) stone</v>
      </c>
      <c r="I76" s="14">
        <f>Invoice!I76</f>
        <v>60.16</v>
      </c>
      <c r="J76" s="109">
        <f t="shared" si="1"/>
        <v>120.32</v>
      </c>
      <c r="K76" s="115"/>
    </row>
    <row r="77" spans="1:11" ht="24">
      <c r="A77" s="114"/>
      <c r="B77" s="108">
        <f>Invoice!B77</f>
        <v>4</v>
      </c>
      <c r="C77" s="12" t="str">
        <f>Invoice!C77</f>
        <v>BNRDZ8</v>
      </c>
      <c r="D77" s="119" t="s">
        <v>723</v>
      </c>
      <c r="E77" s="119" t="str">
        <f>Invoice!E77</f>
        <v>Length: 10mm</v>
      </c>
      <c r="F77" s="119" t="str">
        <f>Invoice!F77</f>
        <v>Cz Color: AB</v>
      </c>
      <c r="G77" s="13"/>
      <c r="H77" s="13" t="str">
        <f>Invoice!H77</f>
        <v>Surgical steel casting belly banana, 14g (1.6mm) with 8mm prong set cubic zirconia (CZ) stone</v>
      </c>
      <c r="I77" s="15">
        <f>Invoice!I77</f>
        <v>60.16</v>
      </c>
      <c r="J77" s="110">
        <f t="shared" si="1"/>
        <v>240.64</v>
      </c>
      <c r="K77" s="115"/>
    </row>
    <row r="78" spans="1:11" ht="24">
      <c r="A78" s="114"/>
      <c r="B78" s="107">
        <f>Invoice!B78</f>
        <v>10</v>
      </c>
      <c r="C78" s="10" t="str">
        <f>Invoice!C78</f>
        <v>BNRT</v>
      </c>
      <c r="D78" s="118" t="s">
        <v>612</v>
      </c>
      <c r="E78" s="118" t="str">
        <f>Invoice!E78</f>
        <v>Length: 8mm</v>
      </c>
      <c r="F78" s="118" t="str">
        <f>Invoice!F78</f>
        <v>Gauge: 1.2mm</v>
      </c>
      <c r="G78" s="11"/>
      <c r="H78" s="11" t="str">
        <f>Invoice!H78</f>
        <v>Bioflexible belly piercing retainer, 16g to 14g (1.6mm to 1.2mm) with rubber O-ring</v>
      </c>
      <c r="I78" s="14">
        <f>Invoice!I78</f>
        <v>4.9800000000000004</v>
      </c>
      <c r="J78" s="109">
        <f t="shared" si="1"/>
        <v>49.800000000000004</v>
      </c>
      <c r="K78" s="115"/>
    </row>
    <row r="79" spans="1:11" ht="24">
      <c r="A79" s="114"/>
      <c r="B79" s="107">
        <f>Invoice!B79</f>
        <v>5</v>
      </c>
      <c r="C79" s="10" t="str">
        <f>Invoice!C79</f>
        <v>BNRT</v>
      </c>
      <c r="D79" s="118" t="s">
        <v>612</v>
      </c>
      <c r="E79" s="118" t="str">
        <f>Invoice!E79</f>
        <v>Length: 8mm</v>
      </c>
      <c r="F79" s="118" t="str">
        <f>Invoice!F79</f>
        <v>Gauge: 1.6mm</v>
      </c>
      <c r="G79" s="11"/>
      <c r="H79" s="11" t="str">
        <f>Invoice!H79</f>
        <v>Bioflexible belly piercing retainer, 16g to 14g (1.6mm to 1.2mm) with rubber O-ring</v>
      </c>
      <c r="I79" s="14">
        <f>Invoice!I79</f>
        <v>4.9800000000000004</v>
      </c>
      <c r="J79" s="109">
        <f t="shared" si="1"/>
        <v>24.900000000000002</v>
      </c>
      <c r="K79" s="115"/>
    </row>
    <row r="80" spans="1:11" ht="24">
      <c r="A80" s="114"/>
      <c r="B80" s="107">
        <f>Invoice!B80</f>
        <v>10</v>
      </c>
      <c r="C80" s="10" t="str">
        <f>Invoice!C80</f>
        <v>BNRT</v>
      </c>
      <c r="D80" s="118" t="s">
        <v>612</v>
      </c>
      <c r="E80" s="118" t="str">
        <f>Invoice!E80</f>
        <v>Length: 10mm</v>
      </c>
      <c r="F80" s="118" t="str">
        <f>Invoice!F80</f>
        <v>Gauge: 1.2mm</v>
      </c>
      <c r="G80" s="11"/>
      <c r="H80" s="11" t="str">
        <f>Invoice!H80</f>
        <v>Bioflexible belly piercing retainer, 16g to 14g (1.6mm to 1.2mm) with rubber O-ring</v>
      </c>
      <c r="I80" s="14">
        <f>Invoice!I80</f>
        <v>4.9800000000000004</v>
      </c>
      <c r="J80" s="109">
        <f t="shared" si="1"/>
        <v>49.800000000000004</v>
      </c>
      <c r="K80" s="115"/>
    </row>
    <row r="81" spans="1:11" ht="24">
      <c r="A81" s="114"/>
      <c r="B81" s="108">
        <f>Invoice!B81</f>
        <v>10</v>
      </c>
      <c r="C81" s="12" t="str">
        <f>Invoice!C81</f>
        <v>BNRT</v>
      </c>
      <c r="D81" s="119" t="s">
        <v>612</v>
      </c>
      <c r="E81" s="119" t="str">
        <f>Invoice!E81</f>
        <v>Length: 12mm</v>
      </c>
      <c r="F81" s="119" t="str">
        <f>Invoice!F81</f>
        <v>Gauge: 1.2mm</v>
      </c>
      <c r="G81" s="13"/>
      <c r="H81" s="13" t="str">
        <f>Invoice!H81</f>
        <v>Bioflexible belly piercing retainer, 16g to 14g (1.6mm to 1.2mm) with rubber O-ring</v>
      </c>
      <c r="I81" s="15">
        <f>Invoice!I81</f>
        <v>4.9800000000000004</v>
      </c>
      <c r="J81" s="110">
        <f t="shared" si="1"/>
        <v>49.800000000000004</v>
      </c>
      <c r="K81" s="115"/>
    </row>
    <row r="82" spans="1:11" ht="24">
      <c r="A82" s="114"/>
      <c r="B82" s="107">
        <f>Invoice!B82</f>
        <v>6</v>
      </c>
      <c r="C82" s="10" t="str">
        <f>Invoice!C82</f>
        <v>BNS</v>
      </c>
      <c r="D82" s="118" t="s">
        <v>727</v>
      </c>
      <c r="E82" s="118" t="str">
        <f>Invoice!E82</f>
        <v>Length: 6mm</v>
      </c>
      <c r="F82" s="118"/>
      <c r="G82" s="11"/>
      <c r="H82" s="11" t="str">
        <f>Invoice!H82</f>
        <v>Surgical Steel belly Banana, 14g (1.6mm) with an upper 5mm and a lower 6mm plain steel ball</v>
      </c>
      <c r="I82" s="14">
        <f>Invoice!I82</f>
        <v>7.83</v>
      </c>
      <c r="J82" s="109">
        <f t="shared" si="1"/>
        <v>46.980000000000004</v>
      </c>
      <c r="K82" s="115"/>
    </row>
    <row r="83" spans="1:11" ht="24">
      <c r="A83" s="114"/>
      <c r="B83" s="107">
        <f>Invoice!B83</f>
        <v>10</v>
      </c>
      <c r="C83" s="10" t="str">
        <f>Invoice!C83</f>
        <v>BNS</v>
      </c>
      <c r="D83" s="118" t="s">
        <v>727</v>
      </c>
      <c r="E83" s="118" t="str">
        <f>Invoice!E83</f>
        <v>Length: 8mm</v>
      </c>
      <c r="F83" s="118"/>
      <c r="G83" s="11"/>
      <c r="H83" s="11" t="str">
        <f>Invoice!H83</f>
        <v>Surgical Steel belly Banana, 14g (1.6mm) with an upper 5mm and a lower 6mm plain steel ball</v>
      </c>
      <c r="I83" s="14">
        <f>Invoice!I83</f>
        <v>7.83</v>
      </c>
      <c r="J83" s="109">
        <f t="shared" si="1"/>
        <v>78.3</v>
      </c>
      <c r="K83" s="115"/>
    </row>
    <row r="84" spans="1:11" ht="24">
      <c r="A84" s="114"/>
      <c r="B84" s="107">
        <f>Invoice!B84</f>
        <v>10</v>
      </c>
      <c r="C84" s="10" t="str">
        <f>Invoice!C84</f>
        <v>BNS</v>
      </c>
      <c r="D84" s="118" t="s">
        <v>727</v>
      </c>
      <c r="E84" s="118" t="str">
        <f>Invoice!E84</f>
        <v>Length: 10mm</v>
      </c>
      <c r="F84" s="118"/>
      <c r="G84" s="11"/>
      <c r="H84" s="11" t="str">
        <f>Invoice!H84</f>
        <v>Surgical Steel belly Banana, 14g (1.6mm) with an upper 5mm and a lower 6mm plain steel ball</v>
      </c>
      <c r="I84" s="14">
        <f>Invoice!I84</f>
        <v>7.83</v>
      </c>
      <c r="J84" s="109">
        <f t="shared" si="1"/>
        <v>78.3</v>
      </c>
      <c r="K84" s="115"/>
    </row>
    <row r="85" spans="1:11" ht="24">
      <c r="A85" s="114"/>
      <c r="B85" s="107">
        <f>Invoice!B85</f>
        <v>8</v>
      </c>
      <c r="C85" s="10" t="str">
        <f>Invoice!C85</f>
        <v>BNS</v>
      </c>
      <c r="D85" s="118" t="s">
        <v>727</v>
      </c>
      <c r="E85" s="118" t="str">
        <f>Invoice!E85</f>
        <v>Length: 11mm</v>
      </c>
      <c r="F85" s="118"/>
      <c r="G85" s="11"/>
      <c r="H85" s="11" t="str">
        <f>Invoice!H85</f>
        <v>Surgical Steel belly Banana, 14g (1.6mm) with an upper 5mm and a lower 6mm plain steel ball</v>
      </c>
      <c r="I85" s="14">
        <f>Invoice!I85</f>
        <v>7.83</v>
      </c>
      <c r="J85" s="109">
        <f t="shared" si="1"/>
        <v>62.64</v>
      </c>
      <c r="K85" s="115"/>
    </row>
    <row r="86" spans="1:11" ht="24">
      <c r="A86" s="114"/>
      <c r="B86" s="108">
        <f>Invoice!B86</f>
        <v>4</v>
      </c>
      <c r="C86" s="12" t="str">
        <f>Invoice!C86</f>
        <v>BNS</v>
      </c>
      <c r="D86" s="119" t="s">
        <v>727</v>
      </c>
      <c r="E86" s="119" t="str">
        <f>Invoice!E86</f>
        <v>Length: 12mm</v>
      </c>
      <c r="F86" s="119"/>
      <c r="G86" s="13"/>
      <c r="H86" s="13" t="str">
        <f>Invoice!H86</f>
        <v>Surgical Steel belly Banana, 14g (1.6mm) with an upper 5mm and a lower 6mm plain steel ball</v>
      </c>
      <c r="I86" s="15">
        <f>Invoice!I86</f>
        <v>7.83</v>
      </c>
      <c r="J86" s="110">
        <f t="shared" ref="J86:J117" si="2">I86*B86</f>
        <v>31.32</v>
      </c>
      <c r="K86" s="115"/>
    </row>
    <row r="87" spans="1:11" ht="24">
      <c r="A87" s="114"/>
      <c r="B87" s="107">
        <f>Invoice!B87</f>
        <v>10</v>
      </c>
      <c r="C87" s="10" t="str">
        <f>Invoice!C87</f>
        <v>FBN2CG</v>
      </c>
      <c r="D87" s="118" t="s">
        <v>729</v>
      </c>
      <c r="E87" s="118" t="str">
        <f>Invoice!E87</f>
        <v>Length: 10mm Clear Bioflex</v>
      </c>
      <c r="F87" s="118" t="str">
        <f>Invoice!F87</f>
        <v>Crystal Color: Clear</v>
      </c>
      <c r="G87" s="11"/>
      <c r="H87" s="11" t="str">
        <f>Invoice!H87</f>
        <v>Bioflex belly banana, 14g (1.6mm) with an 5mm &amp; 8mm bezel set steel jewel ball</v>
      </c>
      <c r="I87" s="14">
        <f>Invoice!I87</f>
        <v>31.68</v>
      </c>
      <c r="J87" s="109">
        <f t="shared" si="2"/>
        <v>316.8</v>
      </c>
      <c r="K87" s="115"/>
    </row>
    <row r="88" spans="1:11" ht="24">
      <c r="A88" s="114"/>
      <c r="B88" s="107">
        <f>Invoice!B88</f>
        <v>4</v>
      </c>
      <c r="C88" s="10" t="str">
        <f>Invoice!C88</f>
        <v>FBN2CG</v>
      </c>
      <c r="D88" s="118" t="s">
        <v>729</v>
      </c>
      <c r="E88" s="118" t="str">
        <f>Invoice!E88</f>
        <v>Length: 10mm Clear Bioflex</v>
      </c>
      <c r="F88" s="118" t="str">
        <f>Invoice!F88</f>
        <v>Crystal Color: AB</v>
      </c>
      <c r="G88" s="11"/>
      <c r="H88" s="11" t="str">
        <f>Invoice!H88</f>
        <v>Bioflex belly banana, 14g (1.6mm) with an 5mm &amp; 8mm bezel set steel jewel ball</v>
      </c>
      <c r="I88" s="14">
        <f>Invoice!I88</f>
        <v>31.68</v>
      </c>
      <c r="J88" s="109">
        <f t="shared" si="2"/>
        <v>126.72</v>
      </c>
      <c r="K88" s="115"/>
    </row>
    <row r="89" spans="1:11" ht="24">
      <c r="A89" s="114"/>
      <c r="B89" s="107">
        <f>Invoice!B89</f>
        <v>2</v>
      </c>
      <c r="C89" s="10" t="str">
        <f>Invoice!C89</f>
        <v>FBN2CG</v>
      </c>
      <c r="D89" s="118" t="s">
        <v>729</v>
      </c>
      <c r="E89" s="118" t="str">
        <f>Invoice!E89</f>
        <v>Length: 10mm Clear Bioflex</v>
      </c>
      <c r="F89" s="118" t="str">
        <f>Invoice!F89</f>
        <v>Crystal Color: Rose</v>
      </c>
      <c r="G89" s="11"/>
      <c r="H89" s="11" t="str">
        <f>Invoice!H89</f>
        <v>Bioflex belly banana, 14g (1.6mm) with an 5mm &amp; 8mm bezel set steel jewel ball</v>
      </c>
      <c r="I89" s="14">
        <f>Invoice!I89</f>
        <v>31.68</v>
      </c>
      <c r="J89" s="109">
        <f t="shared" si="2"/>
        <v>63.36</v>
      </c>
      <c r="K89" s="115"/>
    </row>
    <row r="90" spans="1:11" ht="24">
      <c r="A90" s="114"/>
      <c r="B90" s="107">
        <f>Invoice!B90</f>
        <v>5</v>
      </c>
      <c r="C90" s="10" t="str">
        <f>Invoice!C90</f>
        <v>FBN2CG</v>
      </c>
      <c r="D90" s="118" t="s">
        <v>729</v>
      </c>
      <c r="E90" s="118" t="str">
        <f>Invoice!E90</f>
        <v>Length: 10mm Clear Bioflex</v>
      </c>
      <c r="F90" s="118" t="str">
        <f>Invoice!F90</f>
        <v>Crystal Color: Aquamarine</v>
      </c>
      <c r="G90" s="11"/>
      <c r="H90" s="11" t="str">
        <f>Invoice!H90</f>
        <v>Bioflex belly banana, 14g (1.6mm) with an 5mm &amp; 8mm bezel set steel jewel ball</v>
      </c>
      <c r="I90" s="14">
        <f>Invoice!I90</f>
        <v>31.68</v>
      </c>
      <c r="J90" s="109">
        <f t="shared" si="2"/>
        <v>158.4</v>
      </c>
      <c r="K90" s="115"/>
    </row>
    <row r="91" spans="1:11" ht="24">
      <c r="A91" s="114"/>
      <c r="B91" s="107">
        <f>Invoice!B91</f>
        <v>6</v>
      </c>
      <c r="C91" s="10" t="str">
        <f>Invoice!C91</f>
        <v>FBN2CG</v>
      </c>
      <c r="D91" s="118" t="s">
        <v>729</v>
      </c>
      <c r="E91" s="118" t="str">
        <f>Invoice!E91</f>
        <v>Length: 12mm Clear Bioflex</v>
      </c>
      <c r="F91" s="118" t="str">
        <f>Invoice!F91</f>
        <v>Crystal Color: Clear</v>
      </c>
      <c r="G91" s="11"/>
      <c r="H91" s="11" t="str">
        <f>Invoice!H91</f>
        <v>Bioflex belly banana, 14g (1.6mm) with an 5mm &amp; 8mm bezel set steel jewel ball</v>
      </c>
      <c r="I91" s="14">
        <f>Invoice!I91</f>
        <v>31.68</v>
      </c>
      <c r="J91" s="109">
        <f t="shared" si="2"/>
        <v>190.07999999999998</v>
      </c>
      <c r="K91" s="115"/>
    </row>
    <row r="92" spans="1:11" ht="24">
      <c r="A92" s="114"/>
      <c r="B92" s="107">
        <f>Invoice!B92</f>
        <v>4</v>
      </c>
      <c r="C92" s="10" t="str">
        <f>Invoice!C92</f>
        <v>FBN2CG</v>
      </c>
      <c r="D92" s="118" t="s">
        <v>729</v>
      </c>
      <c r="E92" s="118" t="str">
        <f>Invoice!E92</f>
        <v>Length: 12mm Clear Bioflex</v>
      </c>
      <c r="F92" s="118" t="str">
        <f>Invoice!F92</f>
        <v>Crystal Color: AB</v>
      </c>
      <c r="G92" s="11"/>
      <c r="H92" s="11" t="str">
        <f>Invoice!H92</f>
        <v>Bioflex belly banana, 14g (1.6mm) with an 5mm &amp; 8mm bezel set steel jewel ball</v>
      </c>
      <c r="I92" s="14">
        <f>Invoice!I92</f>
        <v>31.68</v>
      </c>
      <c r="J92" s="109">
        <f t="shared" si="2"/>
        <v>126.72</v>
      </c>
      <c r="K92" s="115"/>
    </row>
    <row r="93" spans="1:11" ht="24">
      <c r="A93" s="114"/>
      <c r="B93" s="107">
        <f>Invoice!B93</f>
        <v>2</v>
      </c>
      <c r="C93" s="10" t="str">
        <f>Invoice!C93</f>
        <v>FBN2CG</v>
      </c>
      <c r="D93" s="118" t="s">
        <v>729</v>
      </c>
      <c r="E93" s="118" t="str">
        <f>Invoice!E93</f>
        <v>Length: 12mm Clear Bioflex</v>
      </c>
      <c r="F93" s="118" t="str">
        <f>Invoice!F93</f>
        <v>Crystal Color: Rose</v>
      </c>
      <c r="G93" s="11"/>
      <c r="H93" s="11" t="str">
        <f>Invoice!H93</f>
        <v>Bioflex belly banana, 14g (1.6mm) with an 5mm &amp; 8mm bezel set steel jewel ball</v>
      </c>
      <c r="I93" s="14">
        <f>Invoice!I93</f>
        <v>31.68</v>
      </c>
      <c r="J93" s="109">
        <f t="shared" si="2"/>
        <v>63.36</v>
      </c>
      <c r="K93" s="115"/>
    </row>
    <row r="94" spans="1:11" ht="24">
      <c r="A94" s="114"/>
      <c r="B94" s="108">
        <f>Invoice!B94</f>
        <v>4</v>
      </c>
      <c r="C94" s="12" t="str">
        <f>Invoice!C94</f>
        <v>FBN2CG</v>
      </c>
      <c r="D94" s="119" t="s">
        <v>729</v>
      </c>
      <c r="E94" s="119" t="str">
        <f>Invoice!E94</f>
        <v>Length: 12mm Clear Bioflex</v>
      </c>
      <c r="F94" s="119" t="str">
        <f>Invoice!F94</f>
        <v>Crystal Color: Aquamarine</v>
      </c>
      <c r="G94" s="13"/>
      <c r="H94" s="13" t="str">
        <f>Invoice!H94</f>
        <v>Bioflex belly banana, 14g (1.6mm) with an 5mm &amp; 8mm bezel set steel jewel ball</v>
      </c>
      <c r="I94" s="15">
        <f>Invoice!I94</f>
        <v>31.68</v>
      </c>
      <c r="J94" s="110">
        <f t="shared" si="2"/>
        <v>126.72</v>
      </c>
      <c r="K94" s="115"/>
    </row>
    <row r="95" spans="1:11" ht="24.95" customHeight="1">
      <c r="A95" s="114"/>
      <c r="B95" s="145">
        <f>Invoice!B95</f>
        <v>10</v>
      </c>
      <c r="C95" s="146" t="str">
        <f>Invoice!C95</f>
        <v>LBC3</v>
      </c>
      <c r="D95" s="147" t="s">
        <v>733</v>
      </c>
      <c r="E95" s="147" t="str">
        <f>Invoice!E95</f>
        <v>Size: 8mm</v>
      </c>
      <c r="F95" s="147" t="str">
        <f>Invoice!F95</f>
        <v>Cz Color: Clear</v>
      </c>
      <c r="G95" s="151"/>
      <c r="H95" s="151" t="str">
        <f>Invoice!H95</f>
        <v>316L steel labret, 16g (1.2mm) with a 3mm bezel set jewel ball</v>
      </c>
      <c r="I95" s="152">
        <f>Invoice!I95</f>
        <v>13.86</v>
      </c>
      <c r="J95" s="153">
        <f t="shared" si="2"/>
        <v>138.6</v>
      </c>
      <c r="K95" s="115"/>
    </row>
    <row r="96" spans="1:11" ht="24.95" customHeight="1">
      <c r="A96" s="114"/>
      <c r="B96" s="145">
        <f>Invoice!B96</f>
        <v>6</v>
      </c>
      <c r="C96" s="146" t="str">
        <f>Invoice!C96</f>
        <v>LBC3</v>
      </c>
      <c r="D96" s="147" t="s">
        <v>733</v>
      </c>
      <c r="E96" s="147" t="str">
        <f>Invoice!E96</f>
        <v>Size: 10mm</v>
      </c>
      <c r="F96" s="147" t="str">
        <f>Invoice!F96</f>
        <v>Crystal Color: AB</v>
      </c>
      <c r="G96" s="151"/>
      <c r="H96" s="151" t="str">
        <f>Invoice!H96</f>
        <v>316L steel labret, 16g (1.2mm) with a 3mm bezel set jewel ball</v>
      </c>
      <c r="I96" s="152">
        <f>Invoice!I96</f>
        <v>13.86</v>
      </c>
      <c r="J96" s="153">
        <f t="shared" si="2"/>
        <v>83.16</v>
      </c>
      <c r="K96" s="115"/>
    </row>
    <row r="97" spans="1:11" ht="24.95" customHeight="1">
      <c r="A97" s="114"/>
      <c r="B97" s="145">
        <f>Invoice!B97</f>
        <v>10</v>
      </c>
      <c r="C97" s="146" t="str">
        <f>Invoice!C97</f>
        <v>LBC3</v>
      </c>
      <c r="D97" s="147" t="s">
        <v>733</v>
      </c>
      <c r="E97" s="147" t="str">
        <f>Invoice!E97</f>
        <v>Size: 10mm</v>
      </c>
      <c r="F97" s="147" t="str">
        <f>Invoice!F97</f>
        <v>Cz Color: Clear</v>
      </c>
      <c r="G97" s="151"/>
      <c r="H97" s="151" t="str">
        <f>Invoice!H97</f>
        <v>316L steel labret, 16g (1.2mm) with a 3mm bezel set jewel ball</v>
      </c>
      <c r="I97" s="152">
        <f>Invoice!I97</f>
        <v>13.86</v>
      </c>
      <c r="J97" s="153">
        <f t="shared" si="2"/>
        <v>138.6</v>
      </c>
      <c r="K97" s="115"/>
    </row>
    <row r="98" spans="1:11" ht="24.95" customHeight="1">
      <c r="A98" s="114"/>
      <c r="B98" s="148">
        <f>Invoice!B98</f>
        <v>6</v>
      </c>
      <c r="C98" s="149" t="str">
        <f>Invoice!C98</f>
        <v>LBC3</v>
      </c>
      <c r="D98" s="150" t="s">
        <v>733</v>
      </c>
      <c r="E98" s="150" t="str">
        <f>Invoice!E98</f>
        <v>Size: 10mm</v>
      </c>
      <c r="F98" s="150" t="str">
        <f>Invoice!F98</f>
        <v>Cz Color: Aquamarine</v>
      </c>
      <c r="G98" s="154"/>
      <c r="H98" s="154" t="str">
        <f>Invoice!H98</f>
        <v>316L steel labret, 16g (1.2mm) with a 3mm bezel set jewel ball</v>
      </c>
      <c r="I98" s="155">
        <f>Invoice!I98</f>
        <v>13.86</v>
      </c>
      <c r="J98" s="156">
        <f t="shared" si="2"/>
        <v>83.16</v>
      </c>
      <c r="K98" s="115"/>
    </row>
    <row r="99" spans="1:11" ht="18" customHeight="1">
      <c r="A99" s="114"/>
      <c r="B99" s="145">
        <f>Invoice!B99</f>
        <v>20</v>
      </c>
      <c r="C99" s="146" t="str">
        <f>Invoice!C99</f>
        <v>LBB3</v>
      </c>
      <c r="D99" s="147" t="s">
        <v>656</v>
      </c>
      <c r="E99" s="147" t="str">
        <f>Invoice!E99</f>
        <v>Length: 7mm</v>
      </c>
      <c r="F99" s="147"/>
      <c r="G99" s="151"/>
      <c r="H99" s="151" t="str">
        <f>Invoice!H99</f>
        <v>Surgical steel labret, 16g (1.2mm) with a 3mm ball</v>
      </c>
      <c r="I99" s="152">
        <f>Invoice!I99</f>
        <v>6.05</v>
      </c>
      <c r="J99" s="153">
        <f t="shared" si="2"/>
        <v>121</v>
      </c>
      <c r="K99" s="115"/>
    </row>
    <row r="100" spans="1:11" ht="18" customHeight="1">
      <c r="A100" s="114"/>
      <c r="B100" s="145">
        <f>Invoice!B100</f>
        <v>30</v>
      </c>
      <c r="C100" s="146" t="str">
        <f>Invoice!C100</f>
        <v>LBB3</v>
      </c>
      <c r="D100" s="147" t="s">
        <v>656</v>
      </c>
      <c r="E100" s="147" t="str">
        <f>Invoice!E100</f>
        <v>Length: 8mm</v>
      </c>
      <c r="F100" s="147"/>
      <c r="G100" s="151"/>
      <c r="H100" s="151" t="str">
        <f>Invoice!H100</f>
        <v>Surgical steel labret, 16g (1.2mm) with a 3mm ball</v>
      </c>
      <c r="I100" s="152">
        <f>Invoice!I100</f>
        <v>6.05</v>
      </c>
      <c r="J100" s="153">
        <f t="shared" si="2"/>
        <v>181.5</v>
      </c>
      <c r="K100" s="115"/>
    </row>
    <row r="101" spans="1:11" ht="18" customHeight="1">
      <c r="A101" s="114"/>
      <c r="B101" s="145">
        <f>Invoice!B101</f>
        <v>30</v>
      </c>
      <c r="C101" s="146" t="str">
        <f>Invoice!C101</f>
        <v>LBB3</v>
      </c>
      <c r="D101" s="147" t="s">
        <v>656</v>
      </c>
      <c r="E101" s="147" t="str">
        <f>Invoice!E101</f>
        <v>Length: 10mm</v>
      </c>
      <c r="F101" s="147"/>
      <c r="G101" s="151"/>
      <c r="H101" s="151" t="str">
        <f>Invoice!H101</f>
        <v>Surgical steel labret, 16g (1.2mm) with a 3mm ball</v>
      </c>
      <c r="I101" s="152">
        <f>Invoice!I101</f>
        <v>6.05</v>
      </c>
      <c r="J101" s="153">
        <f t="shared" si="2"/>
        <v>181.5</v>
      </c>
      <c r="K101" s="115"/>
    </row>
    <row r="102" spans="1:11" ht="18" customHeight="1">
      <c r="A102" s="114"/>
      <c r="B102" s="148">
        <f>Invoice!B102</f>
        <v>10</v>
      </c>
      <c r="C102" s="149" t="str">
        <f>Invoice!C102</f>
        <v>LBB3</v>
      </c>
      <c r="D102" s="150" t="s">
        <v>656</v>
      </c>
      <c r="E102" s="150" t="str">
        <f>Invoice!E102</f>
        <v>Length: 12mm</v>
      </c>
      <c r="F102" s="150"/>
      <c r="G102" s="154"/>
      <c r="H102" s="154" t="str">
        <f>Invoice!H102</f>
        <v>Surgical steel labret, 16g (1.2mm) with a 3mm ball</v>
      </c>
      <c r="I102" s="155">
        <f>Invoice!I102</f>
        <v>6.05</v>
      </c>
      <c r="J102" s="156">
        <f t="shared" si="2"/>
        <v>60.5</v>
      </c>
      <c r="K102" s="115"/>
    </row>
    <row r="103" spans="1:11" ht="24" customHeight="1">
      <c r="A103" s="114"/>
      <c r="B103" s="107">
        <f>Invoice!B103</f>
        <v>10</v>
      </c>
      <c r="C103" s="10" t="str">
        <f>Invoice!C103</f>
        <v>LBIRC</v>
      </c>
      <c r="D103" s="118" t="s">
        <v>767</v>
      </c>
      <c r="E103" s="118" t="str">
        <f>Invoice!E103</f>
        <v>Length: 8mm with 2mm top part</v>
      </c>
      <c r="F103" s="118" t="str">
        <f>Invoice!F103</f>
        <v>Crystal Color: Clear</v>
      </c>
      <c r="G103" s="11"/>
      <c r="H103" s="11" t="str">
        <f>Invoice!H103</f>
        <v>Surgical steel internally threaded labret, 16g (1.2mm) with bezel set jewel flat head sized 1.5mm to 4mm for triple tragus piercings</v>
      </c>
      <c r="I103" s="14">
        <f>Invoice!I103</f>
        <v>28.12</v>
      </c>
      <c r="J103" s="109">
        <f t="shared" si="2"/>
        <v>281.2</v>
      </c>
      <c r="K103" s="115"/>
    </row>
    <row r="104" spans="1:11" ht="24" customHeight="1">
      <c r="A104" s="114"/>
      <c r="B104" s="107">
        <f>Invoice!B104</f>
        <v>5</v>
      </c>
      <c r="C104" s="10" t="str">
        <f>Invoice!C104</f>
        <v>LBIRC</v>
      </c>
      <c r="D104" s="118" t="s">
        <v>767</v>
      </c>
      <c r="E104" s="118" t="str">
        <f>Invoice!E104</f>
        <v>Length: 8mm with 2mm top part</v>
      </c>
      <c r="F104" s="118" t="str">
        <f>Invoice!F104</f>
        <v>Crystal Color: AB</v>
      </c>
      <c r="G104" s="11"/>
      <c r="H104" s="11" t="str">
        <f>Invoice!H104</f>
        <v>Surgical steel internally threaded labret, 16g (1.2mm) with bezel set jewel flat head sized 1.5mm to 4mm for triple tragus piercings</v>
      </c>
      <c r="I104" s="14">
        <f>Invoice!I104</f>
        <v>28.12</v>
      </c>
      <c r="J104" s="109">
        <f t="shared" si="2"/>
        <v>140.6</v>
      </c>
      <c r="K104" s="115"/>
    </row>
    <row r="105" spans="1:11" ht="24" customHeight="1">
      <c r="A105" s="114"/>
      <c r="B105" s="107">
        <f>Invoice!B105</f>
        <v>5</v>
      </c>
      <c r="C105" s="10" t="str">
        <f>Invoice!C105</f>
        <v>LBIRC</v>
      </c>
      <c r="D105" s="118" t="s">
        <v>767</v>
      </c>
      <c r="E105" s="118" t="str">
        <f>Invoice!E105</f>
        <v>Length: 8mm with 2mm top part</v>
      </c>
      <c r="F105" s="118" t="str">
        <f>Invoice!F105</f>
        <v>Crystal Color: Aquamarine</v>
      </c>
      <c r="G105" s="11"/>
      <c r="H105" s="11" t="str">
        <f>Invoice!H105</f>
        <v>Surgical steel internally threaded labret, 16g (1.2mm) with bezel set jewel flat head sized 1.5mm to 4mm for triple tragus piercings</v>
      </c>
      <c r="I105" s="14">
        <f>Invoice!I105</f>
        <v>28.12</v>
      </c>
      <c r="J105" s="109">
        <f t="shared" si="2"/>
        <v>140.6</v>
      </c>
      <c r="K105" s="115"/>
    </row>
    <row r="106" spans="1:11" ht="24" customHeight="1">
      <c r="A106" s="114"/>
      <c r="B106" s="107">
        <f>Invoice!B106</f>
        <v>10</v>
      </c>
      <c r="C106" s="10" t="str">
        <f>Invoice!C106</f>
        <v>LBIRC</v>
      </c>
      <c r="D106" s="118" t="s">
        <v>767</v>
      </c>
      <c r="E106" s="118" t="str">
        <f>Invoice!E106</f>
        <v>Length: 10mm with 2mm top part</v>
      </c>
      <c r="F106" s="118" t="str">
        <f>Invoice!F106</f>
        <v>Crystal Color: Clear</v>
      </c>
      <c r="G106" s="11"/>
      <c r="H106" s="11" t="str">
        <f>Invoice!H106</f>
        <v>Surgical steel internally threaded labret, 16g (1.2mm) with bezel set jewel flat head sized 1.5mm to 4mm for triple tragus piercings</v>
      </c>
      <c r="I106" s="14">
        <f>Invoice!I106</f>
        <v>28.12</v>
      </c>
      <c r="J106" s="109">
        <f t="shared" si="2"/>
        <v>281.2</v>
      </c>
      <c r="K106" s="115"/>
    </row>
    <row r="107" spans="1:11" ht="24" customHeight="1">
      <c r="A107" s="114"/>
      <c r="B107" s="107">
        <f>Invoice!B107</f>
        <v>5</v>
      </c>
      <c r="C107" s="10" t="str">
        <f>Invoice!C107</f>
        <v>LBIRC</v>
      </c>
      <c r="D107" s="118" t="s">
        <v>767</v>
      </c>
      <c r="E107" s="118" t="str">
        <f>Invoice!E107</f>
        <v>Length: 10mm with 2mm top part</v>
      </c>
      <c r="F107" s="118" t="str">
        <f>Invoice!F107</f>
        <v>Crystal Color: AB</v>
      </c>
      <c r="G107" s="11"/>
      <c r="H107" s="11" t="str">
        <f>Invoice!H107</f>
        <v>Surgical steel internally threaded labret, 16g (1.2mm) with bezel set jewel flat head sized 1.5mm to 4mm for triple tragus piercings</v>
      </c>
      <c r="I107" s="14">
        <f>Invoice!I107</f>
        <v>28.12</v>
      </c>
      <c r="J107" s="109">
        <f t="shared" si="2"/>
        <v>140.6</v>
      </c>
      <c r="K107" s="115"/>
    </row>
    <row r="108" spans="1:11" ht="24" customHeight="1">
      <c r="A108" s="114"/>
      <c r="B108" s="107">
        <f>Invoice!B108</f>
        <v>5</v>
      </c>
      <c r="C108" s="10" t="str">
        <f>Invoice!C108</f>
        <v>LBIRC</v>
      </c>
      <c r="D108" s="118" t="s">
        <v>767</v>
      </c>
      <c r="E108" s="118" t="str">
        <f>Invoice!E108</f>
        <v>Length: 10mm with 2mm top part</v>
      </c>
      <c r="F108" s="118" t="str">
        <f>Invoice!F108</f>
        <v>Crystal Color: Aquamarine</v>
      </c>
      <c r="G108" s="11"/>
      <c r="H108" s="11" t="str">
        <f>Invoice!H108</f>
        <v>Surgical steel internally threaded labret, 16g (1.2mm) with bezel set jewel flat head sized 1.5mm to 4mm for triple tragus piercings</v>
      </c>
      <c r="I108" s="14">
        <f>Invoice!I108</f>
        <v>28.12</v>
      </c>
      <c r="J108" s="109">
        <f t="shared" si="2"/>
        <v>140.6</v>
      </c>
      <c r="K108" s="115"/>
    </row>
    <row r="109" spans="1:11" ht="24" customHeight="1">
      <c r="A109" s="114"/>
      <c r="B109" s="107">
        <f>Invoice!B109</f>
        <v>10</v>
      </c>
      <c r="C109" s="10" t="str">
        <f>Invoice!C109</f>
        <v>LBIRC</v>
      </c>
      <c r="D109" s="118" t="s">
        <v>768</v>
      </c>
      <c r="E109" s="118" t="str">
        <f>Invoice!E109</f>
        <v>Length: 8mm with 3mm top part</v>
      </c>
      <c r="F109" s="118" t="str">
        <f>Invoice!F109</f>
        <v>Crystal Color: Clear</v>
      </c>
      <c r="G109" s="11"/>
      <c r="H109" s="11" t="str">
        <f>Invoice!H109</f>
        <v>Surgical steel internally threaded labret, 16g (1.2mm) with bezel set jewel flat head sized 1.5mm to 4mm for triple tragus piercings</v>
      </c>
      <c r="I109" s="14">
        <f>Invoice!I109</f>
        <v>29.9</v>
      </c>
      <c r="J109" s="109">
        <f t="shared" si="2"/>
        <v>299</v>
      </c>
      <c r="K109" s="115"/>
    </row>
    <row r="110" spans="1:11" ht="24" customHeight="1">
      <c r="A110" s="114"/>
      <c r="B110" s="107">
        <f>Invoice!B110</f>
        <v>4</v>
      </c>
      <c r="C110" s="10" t="str">
        <f>Invoice!C110</f>
        <v>LBIRC</v>
      </c>
      <c r="D110" s="118" t="s">
        <v>768</v>
      </c>
      <c r="E110" s="118" t="str">
        <f>Invoice!E110</f>
        <v>Length: 8mm with 3mm top part</v>
      </c>
      <c r="F110" s="118" t="str">
        <f>Invoice!F110</f>
        <v>Crystal Color: Light Sapphire</v>
      </c>
      <c r="G110" s="11"/>
      <c r="H110" s="11" t="str">
        <f>Invoice!H110</f>
        <v>Surgical steel internally threaded labret, 16g (1.2mm) with bezel set jewel flat head sized 1.5mm to 4mm for triple tragus piercings</v>
      </c>
      <c r="I110" s="14">
        <f>Invoice!I110</f>
        <v>29.9</v>
      </c>
      <c r="J110" s="109">
        <f t="shared" si="2"/>
        <v>119.6</v>
      </c>
      <c r="K110" s="115"/>
    </row>
    <row r="111" spans="1:11" ht="24" customHeight="1">
      <c r="A111" s="114"/>
      <c r="B111" s="107">
        <f>Invoice!B111</f>
        <v>6</v>
      </c>
      <c r="C111" s="10" t="str">
        <f>Invoice!C111</f>
        <v>LBIRC</v>
      </c>
      <c r="D111" s="118" t="s">
        <v>768</v>
      </c>
      <c r="E111" s="118" t="str">
        <f>Invoice!E111</f>
        <v>Length: 8mm with 3mm top part</v>
      </c>
      <c r="F111" s="118" t="str">
        <f>Invoice!F111</f>
        <v>Crystal Color: Blue Zircon</v>
      </c>
      <c r="G111" s="11"/>
      <c r="H111" s="11" t="str">
        <f>Invoice!H111</f>
        <v>Surgical steel internally threaded labret, 16g (1.2mm) with bezel set jewel flat head sized 1.5mm to 4mm for triple tragus piercings</v>
      </c>
      <c r="I111" s="14">
        <f>Invoice!I111</f>
        <v>29.9</v>
      </c>
      <c r="J111" s="109">
        <f t="shared" si="2"/>
        <v>179.39999999999998</v>
      </c>
      <c r="K111" s="115"/>
    </row>
    <row r="112" spans="1:11" ht="24" customHeight="1">
      <c r="A112" s="114"/>
      <c r="B112" s="107">
        <f>Invoice!B112</f>
        <v>10</v>
      </c>
      <c r="C112" s="10" t="str">
        <f>Invoice!C112</f>
        <v>LBIRC</v>
      </c>
      <c r="D112" s="118" t="s">
        <v>768</v>
      </c>
      <c r="E112" s="118" t="str">
        <f>Invoice!E112</f>
        <v>Length: 10mm with 3mm top part</v>
      </c>
      <c r="F112" s="118" t="str">
        <f>Invoice!F112</f>
        <v>Crystal Color: Clear</v>
      </c>
      <c r="G112" s="11"/>
      <c r="H112" s="11" t="str">
        <f>Invoice!H112</f>
        <v>Surgical steel internally threaded labret, 16g (1.2mm) with bezel set jewel flat head sized 1.5mm to 4mm for triple tragus piercings</v>
      </c>
      <c r="I112" s="14">
        <f>Invoice!I112</f>
        <v>29.9</v>
      </c>
      <c r="J112" s="109">
        <f t="shared" si="2"/>
        <v>299</v>
      </c>
      <c r="K112" s="115"/>
    </row>
    <row r="113" spans="1:11" ht="24" customHeight="1">
      <c r="A113" s="114"/>
      <c r="B113" s="108">
        <f>Invoice!B113</f>
        <v>6</v>
      </c>
      <c r="C113" s="12" t="str">
        <f>Invoice!C113</f>
        <v>LBIRC</v>
      </c>
      <c r="D113" s="119" t="s">
        <v>768</v>
      </c>
      <c r="E113" s="119" t="str">
        <f>Invoice!E113</f>
        <v>Length: 10mm with 3mm top part</v>
      </c>
      <c r="F113" s="119" t="str">
        <f>Invoice!F113</f>
        <v>Crystal Color: Blue Zircon</v>
      </c>
      <c r="G113" s="13"/>
      <c r="H113" s="13" t="str">
        <f>Invoice!H113</f>
        <v>Surgical steel internally threaded labret, 16g (1.2mm) with bezel set jewel flat head sized 1.5mm to 4mm for triple tragus piercings</v>
      </c>
      <c r="I113" s="15">
        <f>Invoice!I113</f>
        <v>29.9</v>
      </c>
      <c r="J113" s="110">
        <f t="shared" si="2"/>
        <v>179.39999999999998</v>
      </c>
      <c r="K113" s="115"/>
    </row>
    <row r="114" spans="1:11" ht="36">
      <c r="A114" s="114"/>
      <c r="B114" s="107">
        <f>Invoice!B114</f>
        <v>4</v>
      </c>
      <c r="C114" s="10" t="str">
        <f>Invoice!C114</f>
        <v>MCD372</v>
      </c>
      <c r="D114" s="118" t="s">
        <v>739</v>
      </c>
      <c r="E114" s="118" t="str">
        <f>Invoice!E114</f>
        <v>Length: 10mm</v>
      </c>
      <c r="F114" s="118" t="str">
        <f>Invoice!F114</f>
        <v>Crystal Color: Clear</v>
      </c>
      <c r="G114" s="11"/>
      <c r="H114" s="11" t="str">
        <f>Invoice!H114</f>
        <v>Surgical steel belly banana, 14g (1.6mm) with a heart shape lower part with ferido glued crystals without resin cover (lower part is made from silver plated brass)</v>
      </c>
      <c r="I114" s="14">
        <f>Invoice!I114</f>
        <v>74.760000000000005</v>
      </c>
      <c r="J114" s="109">
        <f t="shared" si="2"/>
        <v>299.04000000000002</v>
      </c>
      <c r="K114" s="115"/>
    </row>
    <row r="115" spans="1:11" ht="36">
      <c r="A115" s="114"/>
      <c r="B115" s="107">
        <f>Invoice!B115</f>
        <v>2</v>
      </c>
      <c r="C115" s="10" t="str">
        <f>Invoice!C115</f>
        <v>MCD372</v>
      </c>
      <c r="D115" s="118" t="s">
        <v>739</v>
      </c>
      <c r="E115" s="118" t="str">
        <f>Invoice!E115</f>
        <v>Length: 10mm</v>
      </c>
      <c r="F115" s="118" t="str">
        <f>Invoice!F115</f>
        <v>Crystal Color: AB</v>
      </c>
      <c r="G115" s="11"/>
      <c r="H115" s="11" t="str">
        <f>Invoice!H115</f>
        <v>Surgical steel belly banana, 14g (1.6mm) with a heart shape lower part with ferido glued crystals without resin cover (lower part is made from silver plated brass)</v>
      </c>
      <c r="I115" s="14">
        <f>Invoice!I115</f>
        <v>74.760000000000005</v>
      </c>
      <c r="J115" s="109">
        <f t="shared" si="2"/>
        <v>149.52000000000001</v>
      </c>
      <c r="K115" s="115"/>
    </row>
    <row r="116" spans="1:11" ht="36">
      <c r="A116" s="114"/>
      <c r="B116" s="107">
        <f>Invoice!B116</f>
        <v>2</v>
      </c>
      <c r="C116" s="10" t="str">
        <f>Invoice!C116</f>
        <v>MCD372</v>
      </c>
      <c r="D116" s="118" t="s">
        <v>739</v>
      </c>
      <c r="E116" s="118" t="str">
        <f>Invoice!E116</f>
        <v>Length: 10mm</v>
      </c>
      <c r="F116" s="118" t="str">
        <f>Invoice!F116</f>
        <v>Crystal Color: Light Sapphire</v>
      </c>
      <c r="G116" s="11"/>
      <c r="H116" s="11" t="str">
        <f>Invoice!H116</f>
        <v>Surgical steel belly banana, 14g (1.6mm) with a heart shape lower part with ferido glued crystals without resin cover (lower part is made from silver plated brass)</v>
      </c>
      <c r="I116" s="14">
        <f>Invoice!I116</f>
        <v>74.760000000000005</v>
      </c>
      <c r="J116" s="109">
        <f t="shared" si="2"/>
        <v>149.52000000000001</v>
      </c>
      <c r="K116" s="115"/>
    </row>
    <row r="117" spans="1:11" ht="36">
      <c r="A117" s="114"/>
      <c r="B117" s="108">
        <f>Invoice!B117</f>
        <v>2</v>
      </c>
      <c r="C117" s="12" t="str">
        <f>Invoice!C117</f>
        <v>MCD372</v>
      </c>
      <c r="D117" s="119" t="s">
        <v>739</v>
      </c>
      <c r="E117" s="119" t="str">
        <f>Invoice!E117</f>
        <v>Length: 10mm</v>
      </c>
      <c r="F117" s="119" t="str">
        <f>Invoice!F117</f>
        <v>Crystal Color: Aquamarine</v>
      </c>
      <c r="G117" s="13"/>
      <c r="H117" s="13" t="str">
        <f>Invoice!H117</f>
        <v>Surgical steel belly banana, 14g (1.6mm) with a heart shape lower part with ferido glued crystals without resin cover (lower part is made from silver plated brass)</v>
      </c>
      <c r="I117" s="15">
        <f>Invoice!I117</f>
        <v>74.760000000000005</v>
      </c>
      <c r="J117" s="110">
        <f t="shared" si="2"/>
        <v>149.52000000000001</v>
      </c>
      <c r="K117" s="115"/>
    </row>
    <row r="118" spans="1:11" ht="36">
      <c r="A118" s="114"/>
      <c r="B118" s="107">
        <f>Invoice!B118</f>
        <v>4</v>
      </c>
      <c r="C118" s="10" t="str">
        <f>Invoice!C118</f>
        <v>MCD432</v>
      </c>
      <c r="D118" s="118" t="s">
        <v>741</v>
      </c>
      <c r="E118" s="118" t="str">
        <f>Invoice!E118</f>
        <v>Length: 10mm</v>
      </c>
      <c r="F118" s="118" t="str">
        <f>Invoice!F118</f>
        <v>Crystal Color: Clear</v>
      </c>
      <c r="G118" s="11"/>
      <c r="H118" s="11" t="str">
        <f>Invoice!H118</f>
        <v>Surgical steel belly banana, 14g (1.6mm) with an 8mm jewel ball and a dangling green painted marihuana leave(dangling part is made from silver plated brass)</v>
      </c>
      <c r="I118" s="14">
        <f>Invoice!I118</f>
        <v>70.13</v>
      </c>
      <c r="J118" s="109">
        <f t="shared" ref="J118:J145" si="3">I118*B118</f>
        <v>280.52</v>
      </c>
      <c r="K118" s="115"/>
    </row>
    <row r="119" spans="1:11" ht="36">
      <c r="A119" s="114"/>
      <c r="B119" s="108">
        <f>Invoice!B119</f>
        <v>3</v>
      </c>
      <c r="C119" s="12" t="str">
        <f>Invoice!C119</f>
        <v>MCD432</v>
      </c>
      <c r="D119" s="119" t="s">
        <v>741</v>
      </c>
      <c r="E119" s="119" t="str">
        <f>Invoice!E119</f>
        <v>Length: 10mm</v>
      </c>
      <c r="F119" s="119" t="str">
        <f>Invoice!F119</f>
        <v>Crystal Color: Peridot</v>
      </c>
      <c r="G119" s="13"/>
      <c r="H119" s="13" t="str">
        <f>Invoice!H119</f>
        <v>Surgical steel belly banana, 14g (1.6mm) with an 8mm jewel ball and a dangling green painted marihuana leave(dangling part is made from silver plated brass)</v>
      </c>
      <c r="I119" s="15">
        <f>Invoice!I119</f>
        <v>70.13</v>
      </c>
      <c r="J119" s="110">
        <f t="shared" si="3"/>
        <v>210.39</v>
      </c>
      <c r="K119" s="115"/>
    </row>
    <row r="120" spans="1:11" ht="67.5" customHeight="1">
      <c r="A120" s="114"/>
      <c r="B120" s="108">
        <f>Invoice!B120</f>
        <v>5</v>
      </c>
      <c r="C120" s="12" t="str">
        <f>Invoice!C120</f>
        <v>MCD710</v>
      </c>
      <c r="D120" s="119" t="s">
        <v>769</v>
      </c>
      <c r="E120" s="119" t="str">
        <f>Invoice!E120</f>
        <v>Color: # 1 in picture</v>
      </c>
      <c r="F120" s="119" t="str">
        <f>Invoice!F120</f>
        <v>Length: 10mm</v>
      </c>
      <c r="G120" s="13"/>
      <c r="H120" s="13" t="str">
        <f>Invoice!H120</f>
        <v>Surgical steel belly banana, 14g (1.6mm) with a 7mm prong set CZ stone and a dangling tear drop shaped crystal</v>
      </c>
      <c r="I120" s="15">
        <f>Invoice!I120</f>
        <v>69.77</v>
      </c>
      <c r="J120" s="110">
        <f t="shared" si="3"/>
        <v>348.84999999999997</v>
      </c>
      <c r="K120" s="115"/>
    </row>
    <row r="121" spans="1:11" ht="24" customHeight="1">
      <c r="A121" s="114"/>
      <c r="B121" s="107">
        <f>Invoice!B121</f>
        <v>4</v>
      </c>
      <c r="C121" s="10" t="str">
        <f>Invoice!C121</f>
        <v>MCD713</v>
      </c>
      <c r="D121" s="118" t="s">
        <v>745</v>
      </c>
      <c r="E121" s="118" t="str">
        <f>Invoice!E121</f>
        <v>Length: 8mm</v>
      </c>
      <c r="F121" s="118"/>
      <c r="G121" s="11"/>
      <c r="H121" s="11" t="str">
        <f>Invoice!H121</f>
        <v>316L steel belly banana, 14g (1.6mm) with a 7mm prong set CZ stone and a dangling long drop shaped SwarovskiⓇ crystal</v>
      </c>
      <c r="I121" s="14">
        <f>Invoice!I121</f>
        <v>109.29</v>
      </c>
      <c r="J121" s="109">
        <f t="shared" si="3"/>
        <v>437.16</v>
      </c>
      <c r="K121" s="115"/>
    </row>
    <row r="122" spans="1:11" ht="24" customHeight="1">
      <c r="A122" s="114"/>
      <c r="B122" s="107">
        <f>Invoice!B122</f>
        <v>6</v>
      </c>
      <c r="C122" s="10" t="str">
        <f>Invoice!C122</f>
        <v>MCD713</v>
      </c>
      <c r="D122" s="118" t="s">
        <v>745</v>
      </c>
      <c r="E122" s="118" t="str">
        <f>Invoice!E122</f>
        <v>Length: 10mm</v>
      </c>
      <c r="F122" s="118"/>
      <c r="G122" s="11"/>
      <c r="H122" s="11" t="str">
        <f>Invoice!H122</f>
        <v>316L steel belly banana, 14g (1.6mm) with a 7mm prong set CZ stone and a dangling long drop shaped SwarovskiⓇ crystal</v>
      </c>
      <c r="I122" s="14">
        <f>Invoice!I122</f>
        <v>109.29</v>
      </c>
      <c r="J122" s="109">
        <f t="shared" si="3"/>
        <v>655.74</v>
      </c>
      <c r="K122" s="115"/>
    </row>
    <row r="123" spans="1:11" ht="24" customHeight="1">
      <c r="A123" s="114"/>
      <c r="B123" s="108">
        <f>Invoice!B123</f>
        <v>2</v>
      </c>
      <c r="C123" s="12" t="str">
        <f>Invoice!C123</f>
        <v>MCD713</v>
      </c>
      <c r="D123" s="119" t="s">
        <v>745</v>
      </c>
      <c r="E123" s="119" t="str">
        <f>Invoice!E123</f>
        <v>Length: 12mm</v>
      </c>
      <c r="F123" s="119"/>
      <c r="G123" s="13"/>
      <c r="H123" s="13" t="str">
        <f>Invoice!H123</f>
        <v>316L steel belly banana, 14g (1.6mm) with a 7mm prong set CZ stone and a dangling long drop shaped SwarovskiⓇ crystal</v>
      </c>
      <c r="I123" s="15">
        <f>Invoice!I123</f>
        <v>109.29</v>
      </c>
      <c r="J123" s="110">
        <f t="shared" si="3"/>
        <v>218.58</v>
      </c>
      <c r="K123" s="115"/>
    </row>
    <row r="124" spans="1:11" ht="69.95" customHeight="1">
      <c r="A124" s="114"/>
      <c r="B124" s="108">
        <f>Invoice!B124</f>
        <v>4</v>
      </c>
      <c r="C124" s="12" t="str">
        <f>Invoice!C124</f>
        <v>MCD716</v>
      </c>
      <c r="D124" s="119" t="s">
        <v>770</v>
      </c>
      <c r="E124" s="119" t="str">
        <f>Invoice!E124</f>
        <v>Color: # 1 in picture</v>
      </c>
      <c r="F124" s="119" t="str">
        <f>Invoice!F124</f>
        <v>Length: 10mm</v>
      </c>
      <c r="G124" s="13"/>
      <c r="H124" s="13" t="str">
        <f>Invoice!H124</f>
        <v>Surgical steel belly banana, 14g (1.6mm) with a 7mm prong set CZ stone and a dangling heart shaped SwarovskiⓇ crystal</v>
      </c>
      <c r="I124" s="15">
        <f>Invoice!I124</f>
        <v>77.599999999999994</v>
      </c>
      <c r="J124" s="110">
        <f t="shared" si="3"/>
        <v>310.39999999999998</v>
      </c>
      <c r="K124" s="115"/>
    </row>
    <row r="125" spans="1:11" ht="24">
      <c r="A125" s="114"/>
      <c r="B125" s="107">
        <f>Invoice!B125</f>
        <v>5</v>
      </c>
      <c r="C125" s="10" t="str">
        <f>Invoice!C125</f>
        <v>MCDZ407</v>
      </c>
      <c r="D125" s="118" t="s">
        <v>749</v>
      </c>
      <c r="E125" s="118" t="str">
        <f>Invoice!E125</f>
        <v>Length: 10mm</v>
      </c>
      <c r="F125" s="118" t="str">
        <f>Invoice!F125</f>
        <v>Cz Color: Clear</v>
      </c>
      <c r="G125" s="11"/>
      <c r="H125" s="11" t="str">
        <f>Invoice!H125</f>
        <v>Surgical steel belly banana, 14g (1.6mm) with a 7mm round prong set CZ stone and a dangling 8mm round CZ stone</v>
      </c>
      <c r="I125" s="14">
        <f>Invoice!I125</f>
        <v>72.260000000000005</v>
      </c>
      <c r="J125" s="109">
        <f t="shared" si="3"/>
        <v>361.3</v>
      </c>
      <c r="K125" s="115"/>
    </row>
    <row r="126" spans="1:11" ht="24">
      <c r="A126" s="114"/>
      <c r="B126" s="107">
        <f>Invoice!B126</f>
        <v>2</v>
      </c>
      <c r="C126" s="10" t="str">
        <f>Invoice!C126</f>
        <v>MCDZ407</v>
      </c>
      <c r="D126" s="118" t="s">
        <v>749</v>
      </c>
      <c r="E126" s="118" t="str">
        <f>Invoice!E126</f>
        <v>Length: 10mm</v>
      </c>
      <c r="F126" s="118" t="str">
        <f>Invoice!F126</f>
        <v>Cz Color: Rose</v>
      </c>
      <c r="G126" s="11"/>
      <c r="H126" s="11" t="str">
        <f>Invoice!H126</f>
        <v>Surgical steel belly banana, 14g (1.6mm) with a 7mm round prong set CZ stone and a dangling 8mm round CZ stone</v>
      </c>
      <c r="I126" s="14">
        <f>Invoice!I126</f>
        <v>72.260000000000005</v>
      </c>
      <c r="J126" s="109">
        <f t="shared" si="3"/>
        <v>144.52000000000001</v>
      </c>
      <c r="K126" s="115"/>
    </row>
    <row r="127" spans="1:11" ht="24">
      <c r="A127" s="114"/>
      <c r="B127" s="107">
        <f>Invoice!B127</f>
        <v>2</v>
      </c>
      <c r="C127" s="10" t="str">
        <f>Invoice!C127</f>
        <v>MCDZ407</v>
      </c>
      <c r="D127" s="118" t="s">
        <v>749</v>
      </c>
      <c r="E127" s="118" t="str">
        <f>Invoice!E127</f>
        <v>Length: 10mm</v>
      </c>
      <c r="F127" s="118" t="str">
        <f>Invoice!F127</f>
        <v>Cz Color: Lavender</v>
      </c>
      <c r="G127" s="11"/>
      <c r="H127" s="11" t="str">
        <f>Invoice!H127</f>
        <v>Surgical steel belly banana, 14g (1.6mm) with a 7mm round prong set CZ stone and a dangling 8mm round CZ stone</v>
      </c>
      <c r="I127" s="14">
        <f>Invoice!I127</f>
        <v>72.260000000000005</v>
      </c>
      <c r="J127" s="109">
        <f t="shared" si="3"/>
        <v>144.52000000000001</v>
      </c>
      <c r="K127" s="115"/>
    </row>
    <row r="128" spans="1:11" ht="24">
      <c r="A128" s="114"/>
      <c r="B128" s="108">
        <f>Invoice!B128</f>
        <v>2</v>
      </c>
      <c r="C128" s="12" t="str">
        <f>Invoice!C128</f>
        <v>MCDZ407</v>
      </c>
      <c r="D128" s="119" t="s">
        <v>749</v>
      </c>
      <c r="E128" s="119" t="str">
        <f>Invoice!E128</f>
        <v>Length: 10mm</v>
      </c>
      <c r="F128" s="119" t="str">
        <f>Invoice!F128</f>
        <v>Cz Color: Jet</v>
      </c>
      <c r="G128" s="13"/>
      <c r="H128" s="13" t="str">
        <f>Invoice!H128</f>
        <v>Surgical steel belly banana, 14g (1.6mm) with a 7mm round prong set CZ stone and a dangling 8mm round CZ stone</v>
      </c>
      <c r="I128" s="15">
        <f>Invoice!I128</f>
        <v>72.260000000000005</v>
      </c>
      <c r="J128" s="110">
        <f t="shared" si="3"/>
        <v>144.52000000000001</v>
      </c>
      <c r="K128" s="115"/>
    </row>
    <row r="129" spans="1:11" ht="35.1" customHeight="1">
      <c r="A129" s="114"/>
      <c r="B129" s="107">
        <f>Invoice!B129</f>
        <v>4</v>
      </c>
      <c r="C129" s="10" t="str">
        <f>Invoice!C129</f>
        <v>MCDZ529</v>
      </c>
      <c r="D129" s="118" t="s">
        <v>752</v>
      </c>
      <c r="E129" s="118" t="str">
        <f>Invoice!E129</f>
        <v>Cz Color: Clear</v>
      </c>
      <c r="F129" s="118" t="str">
        <f>Invoice!F129</f>
        <v>Length: 10mm</v>
      </c>
      <c r="G129" s="11"/>
      <c r="H129" s="11" t="str">
        <f>Invoice!H129</f>
        <v>Surgical steel belly banana, 14g (1.6mm) with a 7mm prong set CZ stone and a dangling 9mm heart shaped CZ stone</v>
      </c>
      <c r="I129" s="14">
        <f>Invoice!I129</f>
        <v>88.64</v>
      </c>
      <c r="J129" s="109">
        <f t="shared" si="3"/>
        <v>354.56</v>
      </c>
      <c r="K129" s="115"/>
    </row>
    <row r="130" spans="1:11" ht="35.1" customHeight="1">
      <c r="A130" s="114"/>
      <c r="B130" s="108">
        <f>Invoice!B130</f>
        <v>2</v>
      </c>
      <c r="C130" s="12" t="str">
        <f>Invoice!C130</f>
        <v>MCDZ529</v>
      </c>
      <c r="D130" s="119" t="s">
        <v>752</v>
      </c>
      <c r="E130" s="119" t="str">
        <f>Invoice!E130</f>
        <v>Cz Color: Rose</v>
      </c>
      <c r="F130" s="119" t="str">
        <f>Invoice!F130</f>
        <v>Length: 10mm</v>
      </c>
      <c r="G130" s="13"/>
      <c r="H130" s="13" t="str">
        <f>Invoice!H130</f>
        <v>Surgical steel belly banana, 14g (1.6mm) with a 7mm prong set CZ stone and a dangling 9mm heart shaped CZ stone</v>
      </c>
      <c r="I130" s="15">
        <f>Invoice!I130</f>
        <v>88.64</v>
      </c>
      <c r="J130" s="110">
        <f t="shared" si="3"/>
        <v>177.28</v>
      </c>
      <c r="K130" s="115"/>
    </row>
    <row r="131" spans="1:11" ht="35.1" customHeight="1">
      <c r="A131" s="114"/>
      <c r="B131" s="107">
        <f>Invoice!B131</f>
        <v>4</v>
      </c>
      <c r="C131" s="10" t="str">
        <f>Invoice!C131</f>
        <v>MDGZ414</v>
      </c>
      <c r="D131" s="118" t="s">
        <v>754</v>
      </c>
      <c r="E131" s="118" t="str">
        <f>Invoice!E131</f>
        <v>Length: 10mm</v>
      </c>
      <c r="F131" s="118" t="str">
        <f>Invoice!F131</f>
        <v>Cz Color: Clear</v>
      </c>
      <c r="G131" s="11"/>
      <c r="H131" s="11" t="str">
        <f>Invoice!H131</f>
        <v>Gold anodized 316L steel belly banana, 14g (1.6mm) with a 7mm round prong set CZ stone and a dangling star shape with round CZ stone in the middle (dangling is made from gold plated brass)</v>
      </c>
      <c r="I131" s="14">
        <f>Invoice!I131</f>
        <v>127.09</v>
      </c>
      <c r="J131" s="109">
        <f t="shared" si="3"/>
        <v>508.36</v>
      </c>
      <c r="K131" s="115"/>
    </row>
    <row r="132" spans="1:11" ht="35.1" customHeight="1">
      <c r="A132" s="114"/>
      <c r="B132" s="107">
        <f>Invoice!B132</f>
        <v>2</v>
      </c>
      <c r="C132" s="10" t="str">
        <f>Invoice!C132</f>
        <v>MDGZ414</v>
      </c>
      <c r="D132" s="118" t="s">
        <v>754</v>
      </c>
      <c r="E132" s="118" t="str">
        <f>Invoice!E132</f>
        <v>Length: 10mm</v>
      </c>
      <c r="F132" s="118" t="str">
        <f>Invoice!F132</f>
        <v>Cz Color: Rose</v>
      </c>
      <c r="G132" s="11"/>
      <c r="H132" s="11" t="str">
        <f>Invoice!H132</f>
        <v>Gold anodized 316L steel belly banana, 14g (1.6mm) with a 7mm round prong set CZ stone and a dangling star shape with round CZ stone in the middle (dangling is made from gold plated brass)</v>
      </c>
      <c r="I132" s="14">
        <f>Invoice!I132</f>
        <v>127.09</v>
      </c>
      <c r="J132" s="109">
        <f t="shared" si="3"/>
        <v>254.18</v>
      </c>
      <c r="K132" s="115"/>
    </row>
    <row r="133" spans="1:11" ht="35.1" customHeight="1">
      <c r="A133" s="114"/>
      <c r="B133" s="108">
        <f>Invoice!B133</f>
        <v>2</v>
      </c>
      <c r="C133" s="12" t="str">
        <f>Invoice!C133</f>
        <v>MDGZ414</v>
      </c>
      <c r="D133" s="119" t="s">
        <v>754</v>
      </c>
      <c r="E133" s="119" t="str">
        <f>Invoice!E133</f>
        <v>Length: 10mm</v>
      </c>
      <c r="F133" s="119" t="str">
        <f>Invoice!F133</f>
        <v>Cz Color: Lavender</v>
      </c>
      <c r="G133" s="13"/>
      <c r="H133" s="13" t="str">
        <f>Invoice!H133</f>
        <v>Gold anodized 316L steel belly banana, 14g (1.6mm) with a 7mm round prong set CZ stone and a dangling star shape with round CZ stone in the middle (dangling is made from gold plated brass)</v>
      </c>
      <c r="I133" s="15">
        <f>Invoice!I133</f>
        <v>127.09</v>
      </c>
      <c r="J133" s="110">
        <f t="shared" si="3"/>
        <v>254.18</v>
      </c>
      <c r="K133" s="115"/>
    </row>
    <row r="134" spans="1:11" ht="24">
      <c r="A134" s="114"/>
      <c r="B134" s="107">
        <f>Invoice!B134</f>
        <v>10</v>
      </c>
      <c r="C134" s="10" t="str">
        <f>Invoice!C134</f>
        <v>MDGZ527</v>
      </c>
      <c r="D134" s="118" t="s">
        <v>756</v>
      </c>
      <c r="E134" s="118" t="str">
        <f>Invoice!E134</f>
        <v>Length: 10mm</v>
      </c>
      <c r="F134" s="118" t="str">
        <f>Invoice!F134</f>
        <v>Cz Color: Clear</v>
      </c>
      <c r="G134" s="11"/>
      <c r="H134" s="11" t="str">
        <f>Invoice!H134</f>
        <v>Gold anodized 316L steel belly banana, 14g (1.6mm) with a 7mm round prong set CZ stone</v>
      </c>
      <c r="I134" s="14">
        <f>Invoice!I134</f>
        <v>85.79</v>
      </c>
      <c r="J134" s="109">
        <f t="shared" si="3"/>
        <v>857.90000000000009</v>
      </c>
      <c r="K134" s="115"/>
    </row>
    <row r="135" spans="1:11" ht="24">
      <c r="A135" s="114"/>
      <c r="B135" s="107">
        <f>Invoice!B135</f>
        <v>5</v>
      </c>
      <c r="C135" s="10" t="str">
        <f>Invoice!C135</f>
        <v>MDGZ527</v>
      </c>
      <c r="D135" s="118" t="s">
        <v>756</v>
      </c>
      <c r="E135" s="118" t="str">
        <f>Invoice!E135</f>
        <v>Length: 10mm</v>
      </c>
      <c r="F135" s="118" t="str">
        <f>Invoice!F135</f>
        <v>Cz Color: Rose</v>
      </c>
      <c r="G135" s="11"/>
      <c r="H135" s="11" t="str">
        <f>Invoice!H135</f>
        <v>Gold anodized 316L steel belly banana, 14g (1.6mm) with a 7mm round prong set CZ stone</v>
      </c>
      <c r="I135" s="14">
        <f>Invoice!I135</f>
        <v>85.79</v>
      </c>
      <c r="J135" s="109">
        <f t="shared" si="3"/>
        <v>428.95000000000005</v>
      </c>
      <c r="K135" s="115"/>
    </row>
    <row r="136" spans="1:11" ht="24">
      <c r="A136" s="114"/>
      <c r="B136" s="108">
        <f>Invoice!B136</f>
        <v>5</v>
      </c>
      <c r="C136" s="12" t="str">
        <f>Invoice!C136</f>
        <v>MDGZ527</v>
      </c>
      <c r="D136" s="119" t="s">
        <v>756</v>
      </c>
      <c r="E136" s="119" t="str">
        <f>Invoice!E136</f>
        <v>Length: 10mm</v>
      </c>
      <c r="F136" s="119" t="str">
        <f>Invoice!F136</f>
        <v>Cz Color: Lavender</v>
      </c>
      <c r="G136" s="13"/>
      <c r="H136" s="13" t="str">
        <f>Invoice!H136</f>
        <v>Gold anodized 316L steel belly banana, 14g (1.6mm) with a 7mm round prong set CZ stone</v>
      </c>
      <c r="I136" s="15">
        <f>Invoice!I136</f>
        <v>85.79</v>
      </c>
      <c r="J136" s="110">
        <f t="shared" si="3"/>
        <v>428.95000000000005</v>
      </c>
      <c r="K136" s="115"/>
    </row>
    <row r="137" spans="1:11" ht="69.95" customHeight="1">
      <c r="A137" s="114"/>
      <c r="B137" s="108">
        <f>Invoice!B137</f>
        <v>4</v>
      </c>
      <c r="C137" s="12" t="str">
        <f>Invoice!C137</f>
        <v>MDK718</v>
      </c>
      <c r="D137" s="119" t="s">
        <v>771</v>
      </c>
      <c r="E137" s="119" t="str">
        <f>Invoice!E137</f>
        <v>Length: 10mm</v>
      </c>
      <c r="F137" s="119" t="str">
        <f>Invoice!F137</f>
        <v>Size: 8mm</v>
      </c>
      <c r="G137" s="13"/>
      <c r="H137" s="13" t="str">
        <f>Invoice!H137</f>
        <v>Gold anodized 316L steel belly banana, 1.6mm (14g) with 5mm upper ball and 7mm prong set round Cubic Zirconia (CZ) stone with 8mm and 12mm dangling round SwarovskiⓇ crystal (cup part is made from gold plated brass)</v>
      </c>
      <c r="I137" s="15">
        <f>Invoice!I137</f>
        <v>89.35</v>
      </c>
      <c r="J137" s="110">
        <f t="shared" si="3"/>
        <v>357.4</v>
      </c>
      <c r="K137" s="115"/>
    </row>
    <row r="138" spans="1:11" ht="69.95" customHeight="1">
      <c r="A138" s="114"/>
      <c r="B138" s="108">
        <f>Invoice!B138</f>
        <v>10</v>
      </c>
      <c r="C138" s="12" t="str">
        <f>Invoice!C138</f>
        <v>UBBNP2C</v>
      </c>
      <c r="D138" s="119" t="s">
        <v>760</v>
      </c>
      <c r="E138" s="119" t="str">
        <f>Invoice!E138</f>
        <v>Crystal Color: Clear</v>
      </c>
      <c r="F138" s="119" t="str">
        <f>Invoice!F138</f>
        <v>Length: 14mm with 5mm jewel balls</v>
      </c>
      <c r="G138" s="13"/>
      <c r="H138" s="13" t="str">
        <f>Invoice!H138</f>
        <v>High polished titanium G23 barbell, 1.6mm (14g) with two forward facing 5mm jewel balls</v>
      </c>
      <c r="I138" s="15">
        <f>Invoice!I138</f>
        <v>87.22</v>
      </c>
      <c r="J138" s="110">
        <f t="shared" si="3"/>
        <v>872.2</v>
      </c>
      <c r="K138" s="115"/>
    </row>
    <row r="139" spans="1:11" ht="72">
      <c r="A139" s="114"/>
      <c r="B139" s="107">
        <f>Invoice!B139</f>
        <v>6</v>
      </c>
      <c r="C139" s="10" t="str">
        <f>Invoice!C139</f>
        <v>UMCDZ409</v>
      </c>
      <c r="D139" s="118" t="s">
        <v>763</v>
      </c>
      <c r="E139" s="118" t="str">
        <f>Invoice!E139</f>
        <v>Length: 10mm</v>
      </c>
      <c r="F139" s="118" t="str">
        <f>Invoice!F139</f>
        <v>Cz Color: Clear</v>
      </c>
      <c r="G139" s="11"/>
      <c r="H139" s="11" t="str">
        <f>Invoice!H139</f>
        <v>High polished titanium G23 belly banana with 5mm ball, 14g (1.6mm) with a brass 7mm round prong set Cubic Zirconia (CZ) stone and a dangling 11*9mm pear shaped Cubic Zirconia (CZ) stone (only the banana post and 5mm top ball is made of titanium G23 rest is made from silver plated brass)</v>
      </c>
      <c r="I139" s="14">
        <f>Invoice!I139</f>
        <v>114.98</v>
      </c>
      <c r="J139" s="109">
        <f t="shared" si="3"/>
        <v>689.88</v>
      </c>
      <c r="K139" s="115"/>
    </row>
    <row r="140" spans="1:11" ht="72">
      <c r="A140" s="114"/>
      <c r="B140" s="107">
        <f>Invoice!B140</f>
        <v>3</v>
      </c>
      <c r="C140" s="10" t="str">
        <f>Invoice!C140</f>
        <v>UMCDZ409</v>
      </c>
      <c r="D140" s="118" t="s">
        <v>763</v>
      </c>
      <c r="E140" s="118" t="str">
        <f>Invoice!E140</f>
        <v>Length: 10mm</v>
      </c>
      <c r="F140" s="118" t="str">
        <f>Invoice!F140</f>
        <v>Cz Color: Rose</v>
      </c>
      <c r="G140" s="11"/>
      <c r="H140" s="11" t="str">
        <f>Invoice!H140</f>
        <v>High polished titanium G23 belly banana with 5mm ball, 14g (1.6mm) with a brass 7mm round prong set Cubic Zirconia (CZ) stone and a dangling 11*9mm pear shaped Cubic Zirconia (CZ) stone (only the banana post and 5mm top ball is made of titanium G23 rest is made from silver plated brass)</v>
      </c>
      <c r="I140" s="14">
        <f>Invoice!I140</f>
        <v>114.98</v>
      </c>
      <c r="J140" s="109">
        <f t="shared" si="3"/>
        <v>344.94</v>
      </c>
      <c r="K140" s="115"/>
    </row>
    <row r="141" spans="1:11" ht="72">
      <c r="A141" s="114"/>
      <c r="B141" s="107">
        <f>Invoice!B141</f>
        <v>3</v>
      </c>
      <c r="C141" s="10" t="str">
        <f>Invoice!C141</f>
        <v>UMCDZ409</v>
      </c>
      <c r="D141" s="118" t="s">
        <v>763</v>
      </c>
      <c r="E141" s="118" t="str">
        <f>Invoice!E141</f>
        <v>Length: 10mm</v>
      </c>
      <c r="F141" s="118" t="str">
        <f>Invoice!F141</f>
        <v>Cz Color: Lavender</v>
      </c>
      <c r="G141" s="11"/>
      <c r="H141" s="11" t="str">
        <f>Invoice!H141</f>
        <v>High polished titanium G23 belly banana with 5mm ball, 14g (1.6mm) with a brass 7mm round prong set Cubic Zirconia (CZ) stone and a dangling 11*9mm pear shaped Cubic Zirconia (CZ) stone (only the banana post and 5mm top ball is made of titanium G23 rest is made from silver plated brass)</v>
      </c>
      <c r="I141" s="14">
        <f>Invoice!I141</f>
        <v>114.98</v>
      </c>
      <c r="J141" s="109">
        <f t="shared" si="3"/>
        <v>344.94</v>
      </c>
      <c r="K141" s="115"/>
    </row>
    <row r="142" spans="1:11" ht="72">
      <c r="A142" s="114"/>
      <c r="B142" s="108">
        <f>Invoice!B142</f>
        <v>2</v>
      </c>
      <c r="C142" s="12" t="str">
        <f>Invoice!C142</f>
        <v>UMCDZ409</v>
      </c>
      <c r="D142" s="119" t="s">
        <v>763</v>
      </c>
      <c r="E142" s="119" t="str">
        <f>Invoice!E142</f>
        <v>Length: 10mm</v>
      </c>
      <c r="F142" s="119" t="str">
        <f>Invoice!F142</f>
        <v>Cz Color: Jet</v>
      </c>
      <c r="G142" s="13"/>
      <c r="H142" s="13" t="str">
        <f>Invoice!H142</f>
        <v>High polished titanium G23 belly banana with 5mm ball, 14g (1.6mm) with a brass 7mm round prong set Cubic Zirconia (CZ) stone and a dangling 11*9mm pear shaped Cubic Zirconia (CZ) stone (only the banana post and 5mm top ball is made of titanium G23 rest is made from silver plated brass)</v>
      </c>
      <c r="I142" s="15">
        <f>Invoice!I142</f>
        <v>114.98</v>
      </c>
      <c r="J142" s="110">
        <f t="shared" si="3"/>
        <v>229.96</v>
      </c>
      <c r="K142" s="115"/>
    </row>
    <row r="143" spans="1:11" ht="24">
      <c r="A143" s="114"/>
      <c r="B143" s="107">
        <f>Invoice!B143</f>
        <v>2</v>
      </c>
      <c r="C143" s="10" t="str">
        <f>Invoice!C143</f>
        <v>XTRLB16G</v>
      </c>
      <c r="D143" s="118" t="s">
        <v>765</v>
      </c>
      <c r="E143" s="118" t="str">
        <f>Invoice!E143</f>
        <v>Length: 8mm</v>
      </c>
      <c r="F143" s="118"/>
      <c r="G143" s="11"/>
      <c r="H143" s="11" t="str">
        <f>Invoice!H143</f>
        <v>Set of 10 pcs. of. 316L steel Tragus Labret, 16g (1.2mm) with a tiny 2.5mm round base plate with external threading</v>
      </c>
      <c r="I143" s="14">
        <f>Invoice!I143</f>
        <v>44.14</v>
      </c>
      <c r="J143" s="109">
        <f t="shared" si="3"/>
        <v>88.28</v>
      </c>
      <c r="K143" s="115"/>
    </row>
    <row r="144" spans="1:11" ht="24">
      <c r="A144" s="114"/>
      <c r="B144" s="107">
        <f>Invoice!B144</f>
        <v>2</v>
      </c>
      <c r="C144" s="10" t="str">
        <f>Invoice!C144</f>
        <v>XTRLB16G</v>
      </c>
      <c r="D144" s="118" t="s">
        <v>765</v>
      </c>
      <c r="E144" s="118" t="str">
        <f>Invoice!E144</f>
        <v>Length: 10mm</v>
      </c>
      <c r="F144" s="118"/>
      <c r="G144" s="11"/>
      <c r="H144" s="11" t="str">
        <f>Invoice!H144</f>
        <v>Set of 10 pcs. of. 316L steel Tragus Labret, 16g (1.2mm) with a tiny 2.5mm round base plate with external threading</v>
      </c>
      <c r="I144" s="14">
        <f>Invoice!I144</f>
        <v>44.14</v>
      </c>
      <c r="J144" s="109">
        <f t="shared" si="3"/>
        <v>88.28</v>
      </c>
      <c r="K144" s="115"/>
    </row>
    <row r="145" spans="1:11" ht="24.75" thickBot="1">
      <c r="A145" s="114"/>
      <c r="B145" s="108">
        <f>Invoice!B145</f>
        <v>2</v>
      </c>
      <c r="C145" s="12" t="str">
        <f>Invoice!C145</f>
        <v>XTRLB16G</v>
      </c>
      <c r="D145" s="119" t="s">
        <v>765</v>
      </c>
      <c r="E145" s="119" t="str">
        <f>Invoice!E145</f>
        <v>Length: 12mm</v>
      </c>
      <c r="F145" s="119"/>
      <c r="G145" s="13"/>
      <c r="H145" s="13" t="str">
        <f>Invoice!H145</f>
        <v>Set of 10 pcs. of. 316L steel Tragus Labret, 16g (1.2mm) with a tiny 2.5mm round base plate with external threading</v>
      </c>
      <c r="I145" s="15">
        <f>Invoice!I145</f>
        <v>44.14</v>
      </c>
      <c r="J145" s="110">
        <f t="shared" si="3"/>
        <v>88.28</v>
      </c>
      <c r="K145" s="115"/>
    </row>
    <row r="146" spans="1:11" ht="14.25" thickTop="1" thickBot="1">
      <c r="A146" s="114"/>
      <c r="B146" s="134"/>
      <c r="C146" s="135"/>
      <c r="D146" s="135"/>
      <c r="E146" s="135"/>
      <c r="F146" s="143"/>
      <c r="G146" s="144"/>
      <c r="H146" s="135" t="s">
        <v>777</v>
      </c>
      <c r="I146" s="135"/>
      <c r="J146" s="136"/>
      <c r="K146" s="115"/>
    </row>
    <row r="147" spans="1:11" ht="24.75" thickTop="1">
      <c r="A147" s="114"/>
      <c r="B147" s="145">
        <f>Invoice!B147</f>
        <v>3</v>
      </c>
      <c r="C147" s="146" t="str">
        <f>Invoice!C147</f>
        <v>BN2CG</v>
      </c>
      <c r="D147" s="147" t="s">
        <v>662</v>
      </c>
      <c r="E147" s="147" t="str">
        <f>Invoice!E147</f>
        <v>Length: 12mm</v>
      </c>
      <c r="F147" s="147" t="str">
        <f>Invoice!F147</f>
        <v>Crystal Color: Clear</v>
      </c>
      <c r="G147" s="151"/>
      <c r="H147" s="151" t="str">
        <f>Invoice!H147</f>
        <v>316L steel belly banana, 14g (1.6m) with a 8mm and a 5mm bezel set jewel ball using original Czech Preciosa crystals.</v>
      </c>
      <c r="I147" s="152">
        <f>Invoice!I147</f>
        <v>30.61</v>
      </c>
      <c r="J147" s="153">
        <f t="shared" ref="J147:J161" si="4">I147*B147</f>
        <v>91.83</v>
      </c>
      <c r="K147" s="115"/>
    </row>
    <row r="148" spans="1:11" ht="24">
      <c r="A148" s="114"/>
      <c r="B148" s="145">
        <f>Invoice!B148</f>
        <v>3</v>
      </c>
      <c r="C148" s="146" t="str">
        <f>Invoice!C148</f>
        <v>BN2CG</v>
      </c>
      <c r="D148" s="147" t="s">
        <v>662</v>
      </c>
      <c r="E148" s="147" t="str">
        <f>Invoice!E148</f>
        <v>Length: 12mm</v>
      </c>
      <c r="F148" s="147" t="str">
        <f>Invoice!F148</f>
        <v>Crystal Color: AB</v>
      </c>
      <c r="G148" s="151"/>
      <c r="H148" s="151" t="str">
        <f>Invoice!H148</f>
        <v>316L steel belly banana, 14g (1.6m) with a 8mm and a 5mm bezel set jewel ball using original Czech Preciosa crystals.</v>
      </c>
      <c r="I148" s="152">
        <f>Invoice!I148</f>
        <v>30.61</v>
      </c>
      <c r="J148" s="153">
        <f t="shared" si="4"/>
        <v>91.83</v>
      </c>
      <c r="K148" s="115"/>
    </row>
    <row r="149" spans="1:11" ht="24">
      <c r="A149" s="114"/>
      <c r="B149" s="145">
        <f>Invoice!B149</f>
        <v>2</v>
      </c>
      <c r="C149" s="146" t="str">
        <f>Invoice!C149</f>
        <v>BN2CG</v>
      </c>
      <c r="D149" s="147" t="s">
        <v>662</v>
      </c>
      <c r="E149" s="147" t="str">
        <f>Invoice!E149</f>
        <v>Length: 12mm</v>
      </c>
      <c r="F149" s="147" t="str">
        <f>Invoice!F149</f>
        <v>Crystal Color: Rose</v>
      </c>
      <c r="G149" s="151"/>
      <c r="H149" s="151" t="str">
        <f>Invoice!H149</f>
        <v>316L steel belly banana, 14g (1.6m) with a 8mm and a 5mm bezel set jewel ball using original Czech Preciosa crystals.</v>
      </c>
      <c r="I149" s="152">
        <f>Invoice!I149</f>
        <v>30.61</v>
      </c>
      <c r="J149" s="153">
        <f t="shared" si="4"/>
        <v>61.22</v>
      </c>
      <c r="K149" s="115"/>
    </row>
    <row r="150" spans="1:11" ht="24">
      <c r="A150" s="114"/>
      <c r="B150" s="145">
        <f>Invoice!B150</f>
        <v>2</v>
      </c>
      <c r="C150" s="146" t="str">
        <f>Invoice!C150</f>
        <v>BN2CG</v>
      </c>
      <c r="D150" s="147" t="s">
        <v>662</v>
      </c>
      <c r="E150" s="147" t="str">
        <f>Invoice!E150</f>
        <v>Length: 12mm</v>
      </c>
      <c r="F150" s="147" t="str">
        <f>Invoice!F150</f>
        <v>Crystal Color: Light Sapphire</v>
      </c>
      <c r="G150" s="151"/>
      <c r="H150" s="151" t="str">
        <f>Invoice!H150</f>
        <v>316L steel belly banana, 14g (1.6m) with a 8mm and a 5mm bezel set jewel ball using original Czech Preciosa crystals.</v>
      </c>
      <c r="I150" s="152">
        <f>Invoice!I150</f>
        <v>30.61</v>
      </c>
      <c r="J150" s="153">
        <f t="shared" si="4"/>
        <v>61.22</v>
      </c>
      <c r="K150" s="115"/>
    </row>
    <row r="151" spans="1:11" ht="24">
      <c r="A151" s="114"/>
      <c r="B151" s="145">
        <f>Invoice!B151</f>
        <v>2</v>
      </c>
      <c r="C151" s="146" t="str">
        <f>Invoice!C151</f>
        <v>BN2CG</v>
      </c>
      <c r="D151" s="147" t="s">
        <v>662</v>
      </c>
      <c r="E151" s="147" t="str">
        <f>Invoice!E151</f>
        <v>Length: 12mm</v>
      </c>
      <c r="F151" s="147" t="str">
        <f>Invoice!F151</f>
        <v>Crystal Color: Sapphire</v>
      </c>
      <c r="G151" s="151"/>
      <c r="H151" s="151" t="str">
        <f>Invoice!H151</f>
        <v>316L steel belly banana, 14g (1.6m) with a 8mm and a 5mm bezel set jewel ball using original Czech Preciosa crystals.</v>
      </c>
      <c r="I151" s="152">
        <f>Invoice!I151</f>
        <v>30.61</v>
      </c>
      <c r="J151" s="153">
        <f t="shared" si="4"/>
        <v>61.22</v>
      </c>
      <c r="K151" s="115"/>
    </row>
    <row r="152" spans="1:11" ht="24">
      <c r="A152" s="114"/>
      <c r="B152" s="145">
        <f>Invoice!B152</f>
        <v>2</v>
      </c>
      <c r="C152" s="146" t="str">
        <f>Invoice!C152</f>
        <v>BN2CG</v>
      </c>
      <c r="D152" s="147" t="s">
        <v>662</v>
      </c>
      <c r="E152" s="147" t="str">
        <f>Invoice!E152</f>
        <v>Length: 12mm</v>
      </c>
      <c r="F152" s="147" t="str">
        <f>Invoice!F152</f>
        <v>Crystal Color: Aquamarine</v>
      </c>
      <c r="G152" s="151"/>
      <c r="H152" s="151" t="str">
        <f>Invoice!H152</f>
        <v>316L steel belly banana, 14g (1.6m) with a 8mm and a 5mm bezel set jewel ball using original Czech Preciosa crystals.</v>
      </c>
      <c r="I152" s="152">
        <f>Invoice!I152</f>
        <v>30.61</v>
      </c>
      <c r="J152" s="153">
        <f t="shared" si="4"/>
        <v>61.22</v>
      </c>
      <c r="K152" s="115"/>
    </row>
    <row r="153" spans="1:11" ht="24">
      <c r="A153" s="114"/>
      <c r="B153" s="145">
        <f>Invoice!B153</f>
        <v>2</v>
      </c>
      <c r="C153" s="146" t="str">
        <f>Invoice!C153</f>
        <v>BN2CG</v>
      </c>
      <c r="D153" s="147" t="s">
        <v>662</v>
      </c>
      <c r="E153" s="147" t="str">
        <f>Invoice!E153</f>
        <v>Length: 12mm</v>
      </c>
      <c r="F153" s="147" t="str">
        <f>Invoice!F153</f>
        <v>Crystal Color: Blue Zircon</v>
      </c>
      <c r="G153" s="151"/>
      <c r="H153" s="151" t="str">
        <f>Invoice!H153</f>
        <v>316L steel belly banana, 14g (1.6m) with a 8mm and a 5mm bezel set jewel ball using original Czech Preciosa crystals.</v>
      </c>
      <c r="I153" s="152">
        <f>Invoice!I153</f>
        <v>30.61</v>
      </c>
      <c r="J153" s="153">
        <f t="shared" si="4"/>
        <v>61.22</v>
      </c>
      <c r="K153" s="115"/>
    </row>
    <row r="154" spans="1:11" ht="24">
      <c r="A154" s="114"/>
      <c r="B154" s="145">
        <f>Invoice!B154</f>
        <v>1</v>
      </c>
      <c r="C154" s="146" t="str">
        <f>Invoice!C154</f>
        <v>BN2CG</v>
      </c>
      <c r="D154" s="147" t="s">
        <v>662</v>
      </c>
      <c r="E154" s="147" t="str">
        <f>Invoice!E154</f>
        <v>Length: 12mm</v>
      </c>
      <c r="F154" s="147" t="str">
        <f>Invoice!F154</f>
        <v>Crystal Color: Light Amethyst</v>
      </c>
      <c r="G154" s="151"/>
      <c r="H154" s="151" t="str">
        <f>Invoice!H154</f>
        <v>316L steel belly banana, 14g (1.6m) with a 8mm and a 5mm bezel set jewel ball using original Czech Preciosa crystals.</v>
      </c>
      <c r="I154" s="152">
        <f>Invoice!I154</f>
        <v>30.61</v>
      </c>
      <c r="J154" s="153">
        <f t="shared" si="4"/>
        <v>30.61</v>
      </c>
      <c r="K154" s="115"/>
    </row>
    <row r="155" spans="1:11" ht="24">
      <c r="A155" s="114"/>
      <c r="B155" s="145">
        <f>Invoice!B155</f>
        <v>1</v>
      </c>
      <c r="C155" s="146" t="str">
        <f>Invoice!C155</f>
        <v>BN2CG</v>
      </c>
      <c r="D155" s="147" t="s">
        <v>662</v>
      </c>
      <c r="E155" s="147" t="str">
        <f>Invoice!E155</f>
        <v>Length: 12mm</v>
      </c>
      <c r="F155" s="147" t="str">
        <f>Invoice!F155</f>
        <v>Crystal Color: Jet</v>
      </c>
      <c r="G155" s="151"/>
      <c r="H155" s="151" t="str">
        <f>Invoice!H155</f>
        <v>316L steel belly banana, 14g (1.6m) with a 8mm and a 5mm bezel set jewel ball using original Czech Preciosa crystals.</v>
      </c>
      <c r="I155" s="152">
        <f>Invoice!I155</f>
        <v>30.61</v>
      </c>
      <c r="J155" s="153">
        <f t="shared" si="4"/>
        <v>30.61</v>
      </c>
      <c r="K155" s="115"/>
    </row>
    <row r="156" spans="1:11" ht="24">
      <c r="A156" s="114"/>
      <c r="B156" s="145">
        <f>Invoice!B156</f>
        <v>1</v>
      </c>
      <c r="C156" s="146" t="str">
        <f>Invoice!C156</f>
        <v>BN2CG</v>
      </c>
      <c r="D156" s="147" t="s">
        <v>662</v>
      </c>
      <c r="E156" s="147" t="str">
        <f>Invoice!E156</f>
        <v>Length: 12mm</v>
      </c>
      <c r="F156" s="147" t="str">
        <f>Invoice!F156</f>
        <v>Crystal Color: Light Siam</v>
      </c>
      <c r="G156" s="151"/>
      <c r="H156" s="151" t="str">
        <f>Invoice!H156</f>
        <v>316L steel belly banana, 14g (1.6m) with a 8mm and a 5mm bezel set jewel ball using original Czech Preciosa crystals.</v>
      </c>
      <c r="I156" s="152">
        <f>Invoice!I156</f>
        <v>30.61</v>
      </c>
      <c r="J156" s="153">
        <f t="shared" si="4"/>
        <v>30.61</v>
      </c>
      <c r="K156" s="115"/>
    </row>
    <row r="157" spans="1:11" ht="24">
      <c r="A157" s="114"/>
      <c r="B157" s="145">
        <f>Invoice!B157</f>
        <v>1</v>
      </c>
      <c r="C157" s="146" t="str">
        <f>Invoice!C157</f>
        <v>BN2CG</v>
      </c>
      <c r="D157" s="147" t="s">
        <v>662</v>
      </c>
      <c r="E157" s="147" t="str">
        <f>Invoice!E157</f>
        <v>Length: 12mm</v>
      </c>
      <c r="F157" s="147" t="str">
        <f>Invoice!F157</f>
        <v>Crystal Color: Emerald</v>
      </c>
      <c r="G157" s="151"/>
      <c r="H157" s="151" t="str">
        <f>Invoice!H157</f>
        <v>316L steel belly banana, 14g (1.6m) with a 8mm and a 5mm bezel set jewel ball using original Czech Preciosa crystals.</v>
      </c>
      <c r="I157" s="152">
        <f>Invoice!I157</f>
        <v>30.61</v>
      </c>
      <c r="J157" s="153">
        <f t="shared" si="4"/>
        <v>30.61</v>
      </c>
      <c r="K157" s="115"/>
    </row>
    <row r="158" spans="1:11" ht="24">
      <c r="A158" s="114"/>
      <c r="B158" s="145">
        <f>Invoice!B158</f>
        <v>1</v>
      </c>
      <c r="C158" s="146" t="str">
        <f>Invoice!C158</f>
        <v>BN2CG</v>
      </c>
      <c r="D158" s="147" t="s">
        <v>662</v>
      </c>
      <c r="E158" s="147" t="str">
        <f>Invoice!E158</f>
        <v>Length: 12mm</v>
      </c>
      <c r="F158" s="147" t="str">
        <f>Invoice!F158</f>
        <v>Crystal Color: Peridot</v>
      </c>
      <c r="G158" s="151"/>
      <c r="H158" s="151" t="str">
        <f>Invoice!H158</f>
        <v>316L steel belly banana, 14g (1.6m) with a 8mm and a 5mm bezel set jewel ball using original Czech Preciosa crystals.</v>
      </c>
      <c r="I158" s="152">
        <f>Invoice!I158</f>
        <v>30.61</v>
      </c>
      <c r="J158" s="153">
        <f t="shared" si="4"/>
        <v>30.61</v>
      </c>
      <c r="K158" s="115"/>
    </row>
    <row r="159" spans="1:11" ht="24">
      <c r="A159" s="114"/>
      <c r="B159" s="145">
        <f>Invoice!B159</f>
        <v>1</v>
      </c>
      <c r="C159" s="146" t="str">
        <f>Invoice!C159</f>
        <v>BN2CG</v>
      </c>
      <c r="D159" s="147" t="s">
        <v>662</v>
      </c>
      <c r="E159" s="147" t="str">
        <f>Invoice!E159</f>
        <v>Length: 12mm</v>
      </c>
      <c r="F159" s="147" t="str">
        <f>Invoice!F159</f>
        <v>Crystal Color: Topaz</v>
      </c>
      <c r="G159" s="151"/>
      <c r="H159" s="151" t="str">
        <f>Invoice!H159</f>
        <v>316L steel belly banana, 14g (1.6m) with a 8mm and a 5mm bezel set jewel ball using original Czech Preciosa crystals.</v>
      </c>
      <c r="I159" s="152">
        <f>Invoice!I159</f>
        <v>30.61</v>
      </c>
      <c r="J159" s="153">
        <f t="shared" si="4"/>
        <v>30.61</v>
      </c>
      <c r="K159" s="115"/>
    </row>
    <row r="160" spans="1:11" ht="24">
      <c r="A160" s="114"/>
      <c r="B160" s="145">
        <f>Invoice!B160</f>
        <v>1</v>
      </c>
      <c r="C160" s="146" t="str">
        <f>Invoice!C160</f>
        <v>BN2CG</v>
      </c>
      <c r="D160" s="147" t="s">
        <v>662</v>
      </c>
      <c r="E160" s="147" t="str">
        <f>Invoice!E160</f>
        <v>Length: 12mm</v>
      </c>
      <c r="F160" s="147" t="str">
        <f>Invoice!F160</f>
        <v>Crystal Color: Assorted</v>
      </c>
      <c r="G160" s="151"/>
      <c r="H160" s="151" t="str">
        <f>Invoice!H160</f>
        <v>316L steel belly banana, 14g (1.6m) with a 8mm and a 5mm bezel set jewel ball using original Czech Preciosa crystals.</v>
      </c>
      <c r="I160" s="152">
        <f>Invoice!I160</f>
        <v>30.61</v>
      </c>
      <c r="J160" s="153">
        <f t="shared" si="4"/>
        <v>30.61</v>
      </c>
      <c r="K160" s="115"/>
    </row>
    <row r="161" spans="1:11" ht="24.75" thickBot="1">
      <c r="A161" s="114"/>
      <c r="B161" s="148">
        <f>Invoice!B161</f>
        <v>1</v>
      </c>
      <c r="C161" s="149" t="str">
        <f>Invoice!C161</f>
        <v>BN2CG</v>
      </c>
      <c r="D161" s="150" t="s">
        <v>662</v>
      </c>
      <c r="E161" s="150" t="str">
        <f>Invoice!E161</f>
        <v>Length: 12mm</v>
      </c>
      <c r="F161" s="150" t="str">
        <f>Invoice!F161</f>
        <v>Crystal Color: Hyacinth</v>
      </c>
      <c r="G161" s="154"/>
      <c r="H161" s="154" t="str">
        <f>Invoice!H161</f>
        <v>316L steel belly banana, 14g (1.6m) with a 8mm and a 5mm bezel set jewel ball using original Czech Preciosa crystals.</v>
      </c>
      <c r="I161" s="155">
        <f>Invoice!I161</f>
        <v>30.61</v>
      </c>
      <c r="J161" s="156">
        <f t="shared" si="4"/>
        <v>30.61</v>
      </c>
      <c r="K161" s="115"/>
    </row>
    <row r="162" spans="1:11" ht="14.25" thickTop="1" thickBot="1">
      <c r="A162" s="114"/>
      <c r="B162" s="134"/>
      <c r="C162" s="135"/>
      <c r="D162" s="135"/>
      <c r="E162" s="135"/>
      <c r="F162" s="143"/>
      <c r="G162" s="144"/>
      <c r="H162" s="135" t="s">
        <v>780</v>
      </c>
      <c r="I162" s="135"/>
      <c r="J162" s="136"/>
      <c r="K162" s="115"/>
    </row>
    <row r="163" spans="1:11" ht="36.75" thickTop="1">
      <c r="A163" s="114"/>
      <c r="B163" s="107">
        <v>2</v>
      </c>
      <c r="C163" s="10" t="s">
        <v>781</v>
      </c>
      <c r="D163" s="118" t="s">
        <v>781</v>
      </c>
      <c r="E163" s="118" t="s">
        <v>25</v>
      </c>
      <c r="F163" s="157" t="s">
        <v>107</v>
      </c>
      <c r="G163" s="158"/>
      <c r="H163" s="11" t="s">
        <v>783</v>
      </c>
      <c r="I163" s="14">
        <v>86.22</v>
      </c>
      <c r="J163" s="109">
        <f t="shared" ref="J163:J186" si="5">I163*B163</f>
        <v>172.44</v>
      </c>
      <c r="K163" s="115"/>
    </row>
    <row r="164" spans="1:11" ht="36">
      <c r="A164" s="114"/>
      <c r="B164" s="107">
        <v>2</v>
      </c>
      <c r="C164" s="10" t="s">
        <v>781</v>
      </c>
      <c r="D164" s="118" t="s">
        <v>781</v>
      </c>
      <c r="E164" s="118" t="s">
        <v>25</v>
      </c>
      <c r="F164" s="118" t="s">
        <v>210</v>
      </c>
      <c r="G164" s="11"/>
      <c r="H164" s="11" t="s">
        <v>783</v>
      </c>
      <c r="I164" s="14">
        <v>86.22</v>
      </c>
      <c r="J164" s="109">
        <f t="shared" si="5"/>
        <v>172.44</v>
      </c>
      <c r="K164" s="115"/>
    </row>
    <row r="165" spans="1:11" ht="36">
      <c r="A165" s="114"/>
      <c r="B165" s="107">
        <v>1</v>
      </c>
      <c r="C165" s="10" t="s">
        <v>781</v>
      </c>
      <c r="D165" s="118" t="s">
        <v>781</v>
      </c>
      <c r="E165" s="118" t="s">
        <v>25</v>
      </c>
      <c r="F165" s="118" t="s">
        <v>212</v>
      </c>
      <c r="G165" s="11"/>
      <c r="H165" s="11" t="s">
        <v>783</v>
      </c>
      <c r="I165" s="14">
        <v>86.22</v>
      </c>
      <c r="J165" s="109">
        <f t="shared" si="5"/>
        <v>86.22</v>
      </c>
      <c r="K165" s="115"/>
    </row>
    <row r="166" spans="1:11" ht="36">
      <c r="A166" s="114"/>
      <c r="B166" s="107">
        <v>1</v>
      </c>
      <c r="C166" s="10" t="s">
        <v>781</v>
      </c>
      <c r="D166" s="118" t="s">
        <v>781</v>
      </c>
      <c r="E166" s="118" t="s">
        <v>25</v>
      </c>
      <c r="F166" s="118" t="s">
        <v>214</v>
      </c>
      <c r="G166" s="11"/>
      <c r="H166" s="11" t="s">
        <v>783</v>
      </c>
      <c r="I166" s="14">
        <v>86.22</v>
      </c>
      <c r="J166" s="109">
        <f t="shared" si="5"/>
        <v>86.22</v>
      </c>
      <c r="K166" s="115"/>
    </row>
    <row r="167" spans="1:11" ht="36">
      <c r="A167" s="114"/>
      <c r="B167" s="107">
        <v>1</v>
      </c>
      <c r="C167" s="10" t="s">
        <v>781</v>
      </c>
      <c r="D167" s="118" t="s">
        <v>781</v>
      </c>
      <c r="E167" s="118" t="s">
        <v>25</v>
      </c>
      <c r="F167" s="118" t="s">
        <v>266</v>
      </c>
      <c r="G167" s="11"/>
      <c r="H167" s="11" t="s">
        <v>783</v>
      </c>
      <c r="I167" s="14">
        <v>86.22</v>
      </c>
      <c r="J167" s="109">
        <f t="shared" si="5"/>
        <v>86.22</v>
      </c>
      <c r="K167" s="115"/>
    </row>
    <row r="168" spans="1:11" ht="36">
      <c r="A168" s="114"/>
      <c r="B168" s="107">
        <v>2</v>
      </c>
      <c r="C168" s="10" t="s">
        <v>781</v>
      </c>
      <c r="D168" s="118" t="s">
        <v>781</v>
      </c>
      <c r="E168" s="118" t="s">
        <v>26</v>
      </c>
      <c r="F168" s="118" t="s">
        <v>107</v>
      </c>
      <c r="G168" s="11"/>
      <c r="H168" s="11" t="s">
        <v>783</v>
      </c>
      <c r="I168" s="14">
        <v>86.22</v>
      </c>
      <c r="J168" s="109">
        <f t="shared" si="5"/>
        <v>172.44</v>
      </c>
      <c r="K168" s="115"/>
    </row>
    <row r="169" spans="1:11" ht="36">
      <c r="A169" s="114"/>
      <c r="B169" s="107">
        <v>2</v>
      </c>
      <c r="C169" s="10" t="s">
        <v>781</v>
      </c>
      <c r="D169" s="118" t="s">
        <v>781</v>
      </c>
      <c r="E169" s="118" t="s">
        <v>26</v>
      </c>
      <c r="F169" s="118" t="s">
        <v>210</v>
      </c>
      <c r="G169" s="11"/>
      <c r="H169" s="11" t="s">
        <v>783</v>
      </c>
      <c r="I169" s="14">
        <v>86.22</v>
      </c>
      <c r="J169" s="109">
        <f t="shared" si="5"/>
        <v>172.44</v>
      </c>
      <c r="K169" s="115"/>
    </row>
    <row r="170" spans="1:11" ht="36">
      <c r="A170" s="114"/>
      <c r="B170" s="107">
        <v>1</v>
      </c>
      <c r="C170" s="10" t="s">
        <v>781</v>
      </c>
      <c r="D170" s="118" t="s">
        <v>781</v>
      </c>
      <c r="E170" s="118" t="s">
        <v>26</v>
      </c>
      <c r="F170" s="118" t="s">
        <v>212</v>
      </c>
      <c r="G170" s="11"/>
      <c r="H170" s="11" t="s">
        <v>783</v>
      </c>
      <c r="I170" s="14">
        <v>86.22</v>
      </c>
      <c r="J170" s="109">
        <f t="shared" si="5"/>
        <v>86.22</v>
      </c>
      <c r="K170" s="115"/>
    </row>
    <row r="171" spans="1:11" ht="36">
      <c r="A171" s="114"/>
      <c r="B171" s="107">
        <v>1</v>
      </c>
      <c r="C171" s="10" t="s">
        <v>781</v>
      </c>
      <c r="D171" s="118" t="s">
        <v>781</v>
      </c>
      <c r="E171" s="118" t="s">
        <v>26</v>
      </c>
      <c r="F171" s="118" t="s">
        <v>214</v>
      </c>
      <c r="G171" s="11"/>
      <c r="H171" s="11" t="s">
        <v>783</v>
      </c>
      <c r="I171" s="14">
        <v>86.22</v>
      </c>
      <c r="J171" s="109">
        <f t="shared" si="5"/>
        <v>86.22</v>
      </c>
      <c r="K171" s="115"/>
    </row>
    <row r="172" spans="1:11" ht="36">
      <c r="A172" s="114"/>
      <c r="B172" s="108">
        <v>1</v>
      </c>
      <c r="C172" s="12" t="s">
        <v>781</v>
      </c>
      <c r="D172" s="119" t="s">
        <v>781</v>
      </c>
      <c r="E172" s="119" t="s">
        <v>26</v>
      </c>
      <c r="F172" s="119" t="s">
        <v>266</v>
      </c>
      <c r="G172" s="13"/>
      <c r="H172" s="13" t="s">
        <v>783</v>
      </c>
      <c r="I172" s="15">
        <v>86.22</v>
      </c>
      <c r="J172" s="110">
        <f t="shared" si="5"/>
        <v>86.22</v>
      </c>
      <c r="K172" s="115"/>
    </row>
    <row r="173" spans="1:11" ht="36">
      <c r="A173" s="114"/>
      <c r="B173" s="107">
        <v>3</v>
      </c>
      <c r="C173" s="10" t="s">
        <v>782</v>
      </c>
      <c r="D173" s="118" t="s">
        <v>782</v>
      </c>
      <c r="E173" s="118" t="s">
        <v>25</v>
      </c>
      <c r="F173" s="118" t="s">
        <v>239</v>
      </c>
      <c r="G173" s="11"/>
      <c r="H173" s="11" t="s">
        <v>784</v>
      </c>
      <c r="I173" s="14">
        <v>86.93</v>
      </c>
      <c r="J173" s="109">
        <f t="shared" si="5"/>
        <v>260.79000000000002</v>
      </c>
      <c r="K173" s="115"/>
    </row>
    <row r="174" spans="1:11" ht="36">
      <c r="A174" s="114"/>
      <c r="B174" s="107">
        <v>2</v>
      </c>
      <c r="C174" s="10" t="s">
        <v>782</v>
      </c>
      <c r="D174" s="118" t="s">
        <v>782</v>
      </c>
      <c r="E174" s="118" t="s">
        <v>25</v>
      </c>
      <c r="F174" s="118" t="s">
        <v>348</v>
      </c>
      <c r="G174" s="11"/>
      <c r="H174" s="11" t="s">
        <v>784</v>
      </c>
      <c r="I174" s="14">
        <v>86.93</v>
      </c>
      <c r="J174" s="109">
        <f t="shared" si="5"/>
        <v>173.86</v>
      </c>
      <c r="K174" s="115"/>
    </row>
    <row r="175" spans="1:11" ht="36">
      <c r="A175" s="114"/>
      <c r="B175" s="107">
        <v>2</v>
      </c>
      <c r="C175" s="10" t="s">
        <v>782</v>
      </c>
      <c r="D175" s="118" t="s">
        <v>782</v>
      </c>
      <c r="E175" s="118" t="s">
        <v>25</v>
      </c>
      <c r="F175" s="118" t="s">
        <v>528</v>
      </c>
      <c r="G175" s="11"/>
      <c r="H175" s="11" t="s">
        <v>784</v>
      </c>
      <c r="I175" s="14">
        <v>86.93</v>
      </c>
      <c r="J175" s="109">
        <f t="shared" si="5"/>
        <v>173.86</v>
      </c>
      <c r="K175" s="115"/>
    </row>
    <row r="176" spans="1:11" ht="36">
      <c r="A176" s="114"/>
      <c r="B176" s="107">
        <v>3</v>
      </c>
      <c r="C176" s="10" t="s">
        <v>782</v>
      </c>
      <c r="D176" s="118" t="s">
        <v>782</v>
      </c>
      <c r="E176" s="118" t="s">
        <v>26</v>
      </c>
      <c r="F176" s="118" t="s">
        <v>239</v>
      </c>
      <c r="G176" s="11"/>
      <c r="H176" s="11" t="s">
        <v>784</v>
      </c>
      <c r="I176" s="14">
        <v>86.93</v>
      </c>
      <c r="J176" s="109">
        <f t="shared" si="5"/>
        <v>260.79000000000002</v>
      </c>
      <c r="K176" s="115"/>
    </row>
    <row r="177" spans="1:11" ht="36">
      <c r="A177" s="114"/>
      <c r="B177" s="107">
        <v>2</v>
      </c>
      <c r="C177" s="10" t="s">
        <v>782</v>
      </c>
      <c r="D177" s="118" t="s">
        <v>782</v>
      </c>
      <c r="E177" s="118" t="s">
        <v>26</v>
      </c>
      <c r="F177" s="118" t="s">
        <v>348</v>
      </c>
      <c r="G177" s="11"/>
      <c r="H177" s="11" t="s">
        <v>784</v>
      </c>
      <c r="I177" s="14">
        <v>86.93</v>
      </c>
      <c r="J177" s="109">
        <f t="shared" si="5"/>
        <v>173.86</v>
      </c>
      <c r="K177" s="115"/>
    </row>
    <row r="178" spans="1:11" ht="36">
      <c r="A178" s="114"/>
      <c r="B178" s="108">
        <v>2</v>
      </c>
      <c r="C178" s="12" t="s">
        <v>782</v>
      </c>
      <c r="D178" s="119" t="s">
        <v>782</v>
      </c>
      <c r="E178" s="119" t="s">
        <v>26</v>
      </c>
      <c r="F178" s="119" t="s">
        <v>528</v>
      </c>
      <c r="G178" s="13"/>
      <c r="H178" s="13" t="s">
        <v>784</v>
      </c>
      <c r="I178" s="15">
        <v>86.93</v>
      </c>
      <c r="J178" s="110">
        <f t="shared" si="5"/>
        <v>173.86</v>
      </c>
      <c r="K178" s="115"/>
    </row>
    <row r="179" spans="1:11" ht="24">
      <c r="A179" s="114"/>
      <c r="B179" s="107">
        <v>2</v>
      </c>
      <c r="C179" s="10" t="s">
        <v>785</v>
      </c>
      <c r="D179" s="118" t="s">
        <v>785</v>
      </c>
      <c r="E179" s="118" t="s">
        <v>25</v>
      </c>
      <c r="F179" s="118" t="s">
        <v>107</v>
      </c>
      <c r="G179" s="11"/>
      <c r="H179" s="11" t="s">
        <v>786</v>
      </c>
      <c r="I179" s="14">
        <v>56.29</v>
      </c>
      <c r="J179" s="109">
        <f t="shared" si="5"/>
        <v>112.58</v>
      </c>
      <c r="K179" s="115"/>
    </row>
    <row r="180" spans="1:11" ht="24">
      <c r="A180" s="114"/>
      <c r="B180" s="107">
        <v>2</v>
      </c>
      <c r="C180" s="10" t="s">
        <v>785</v>
      </c>
      <c r="D180" s="118" t="s">
        <v>785</v>
      </c>
      <c r="E180" s="118" t="s">
        <v>25</v>
      </c>
      <c r="F180" s="118" t="s">
        <v>210</v>
      </c>
      <c r="G180" s="11"/>
      <c r="H180" s="11" t="s">
        <v>786</v>
      </c>
      <c r="I180" s="14">
        <v>56.29</v>
      </c>
      <c r="J180" s="109">
        <f t="shared" si="5"/>
        <v>112.58</v>
      </c>
      <c r="K180" s="115"/>
    </row>
    <row r="181" spans="1:11" ht="24">
      <c r="A181" s="114"/>
      <c r="B181" s="107">
        <v>1</v>
      </c>
      <c r="C181" s="10" t="s">
        <v>785</v>
      </c>
      <c r="D181" s="118" t="s">
        <v>785</v>
      </c>
      <c r="E181" s="118" t="s">
        <v>25</v>
      </c>
      <c r="F181" s="118" t="s">
        <v>213</v>
      </c>
      <c r="G181" s="11"/>
      <c r="H181" s="11" t="s">
        <v>786</v>
      </c>
      <c r="I181" s="14">
        <v>56.29</v>
      </c>
      <c r="J181" s="109">
        <f t="shared" si="5"/>
        <v>56.29</v>
      </c>
      <c r="K181" s="115"/>
    </row>
    <row r="182" spans="1:11" ht="24">
      <c r="A182" s="114"/>
      <c r="B182" s="107">
        <v>1</v>
      </c>
      <c r="C182" s="10" t="s">
        <v>785</v>
      </c>
      <c r="D182" s="118" t="s">
        <v>785</v>
      </c>
      <c r="E182" s="118" t="s">
        <v>25</v>
      </c>
      <c r="F182" s="118" t="s">
        <v>266</v>
      </c>
      <c r="G182" s="11"/>
      <c r="H182" s="11" t="s">
        <v>786</v>
      </c>
      <c r="I182" s="14">
        <v>56.29</v>
      </c>
      <c r="J182" s="109">
        <f t="shared" si="5"/>
        <v>56.29</v>
      </c>
      <c r="K182" s="115"/>
    </row>
    <row r="183" spans="1:11" ht="24">
      <c r="A183" s="114"/>
      <c r="B183" s="107">
        <v>2</v>
      </c>
      <c r="C183" s="10" t="s">
        <v>785</v>
      </c>
      <c r="D183" s="118" t="s">
        <v>785</v>
      </c>
      <c r="E183" s="118" t="s">
        <v>26</v>
      </c>
      <c r="F183" s="118" t="s">
        <v>107</v>
      </c>
      <c r="G183" s="11"/>
      <c r="H183" s="11" t="s">
        <v>786</v>
      </c>
      <c r="I183" s="14">
        <v>56.29</v>
      </c>
      <c r="J183" s="109">
        <f t="shared" si="5"/>
        <v>112.58</v>
      </c>
      <c r="K183" s="115"/>
    </row>
    <row r="184" spans="1:11" ht="24">
      <c r="A184" s="114"/>
      <c r="B184" s="107">
        <v>2</v>
      </c>
      <c r="C184" s="10" t="s">
        <v>785</v>
      </c>
      <c r="D184" s="118" t="s">
        <v>785</v>
      </c>
      <c r="E184" s="118" t="s">
        <v>26</v>
      </c>
      <c r="F184" s="118" t="s">
        <v>210</v>
      </c>
      <c r="G184" s="11"/>
      <c r="H184" s="11" t="s">
        <v>786</v>
      </c>
      <c r="I184" s="14">
        <v>56.29</v>
      </c>
      <c r="J184" s="109">
        <f t="shared" si="5"/>
        <v>112.58</v>
      </c>
      <c r="K184" s="115"/>
    </row>
    <row r="185" spans="1:11" ht="24">
      <c r="A185" s="114"/>
      <c r="B185" s="107">
        <v>1</v>
      </c>
      <c r="C185" s="10" t="s">
        <v>785</v>
      </c>
      <c r="D185" s="118" t="s">
        <v>785</v>
      </c>
      <c r="E185" s="118" t="s">
        <v>26</v>
      </c>
      <c r="F185" s="118" t="s">
        <v>213</v>
      </c>
      <c r="G185" s="11"/>
      <c r="H185" s="11" t="s">
        <v>786</v>
      </c>
      <c r="I185" s="14">
        <v>56.29</v>
      </c>
      <c r="J185" s="109">
        <f t="shared" si="5"/>
        <v>56.29</v>
      </c>
      <c r="K185" s="115"/>
    </row>
    <row r="186" spans="1:11" ht="24.75" thickBot="1">
      <c r="A186" s="114"/>
      <c r="B186" s="108">
        <v>1</v>
      </c>
      <c r="C186" s="12" t="s">
        <v>785</v>
      </c>
      <c r="D186" s="119" t="s">
        <v>785</v>
      </c>
      <c r="E186" s="119" t="s">
        <v>26</v>
      </c>
      <c r="F186" s="119" t="s">
        <v>266</v>
      </c>
      <c r="G186" s="13"/>
      <c r="H186" s="13" t="s">
        <v>786</v>
      </c>
      <c r="I186" s="15">
        <v>56.29</v>
      </c>
      <c r="J186" s="110">
        <f t="shared" si="5"/>
        <v>56.29</v>
      </c>
      <c r="K186" s="115"/>
    </row>
    <row r="187" spans="1:11" ht="14.25" thickTop="1" thickBot="1">
      <c r="A187" s="114"/>
      <c r="B187" s="134"/>
      <c r="C187" s="135"/>
      <c r="D187" s="135"/>
      <c r="E187" s="135"/>
      <c r="F187" s="143"/>
      <c r="G187" s="144"/>
      <c r="H187" s="135" t="s">
        <v>780</v>
      </c>
      <c r="I187" s="135"/>
      <c r="J187" s="136"/>
      <c r="K187" s="115"/>
    </row>
    <row r="188" spans="1:11" ht="24" customHeight="1" thickTop="1">
      <c r="A188" s="114"/>
      <c r="B188" s="107">
        <v>5</v>
      </c>
      <c r="C188" s="10" t="s">
        <v>788</v>
      </c>
      <c r="D188" s="118" t="s">
        <v>788</v>
      </c>
      <c r="E188" s="118" t="s">
        <v>25</v>
      </c>
      <c r="F188" s="118" t="s">
        <v>789</v>
      </c>
      <c r="G188" s="11"/>
      <c r="H188" s="11" t="s">
        <v>791</v>
      </c>
      <c r="I188" s="14">
        <v>31.75</v>
      </c>
      <c r="J188" s="109">
        <f t="shared" ref="J188:J235" si="6">I188*B188</f>
        <v>158.75</v>
      </c>
      <c r="K188" s="115"/>
    </row>
    <row r="189" spans="1:11" ht="24" customHeight="1">
      <c r="A189" s="114"/>
      <c r="B189" s="107">
        <v>5</v>
      </c>
      <c r="C189" s="10" t="s">
        <v>788</v>
      </c>
      <c r="D189" s="118" t="s">
        <v>788</v>
      </c>
      <c r="E189" s="118" t="s">
        <v>25</v>
      </c>
      <c r="F189" s="118" t="s">
        <v>790</v>
      </c>
      <c r="G189" s="11"/>
      <c r="H189" s="11" t="s">
        <v>791</v>
      </c>
      <c r="I189" s="14">
        <v>31.75</v>
      </c>
      <c r="J189" s="109">
        <f t="shared" si="6"/>
        <v>158.75</v>
      </c>
      <c r="K189" s="115"/>
    </row>
    <row r="190" spans="1:11" ht="24" customHeight="1">
      <c r="A190" s="114"/>
      <c r="B190" s="107">
        <v>5</v>
      </c>
      <c r="C190" s="10" t="s">
        <v>788</v>
      </c>
      <c r="D190" s="118" t="s">
        <v>788</v>
      </c>
      <c r="E190" s="118" t="s">
        <v>26</v>
      </c>
      <c r="F190" s="118" t="s">
        <v>789</v>
      </c>
      <c r="G190" s="11"/>
      <c r="H190" s="11" t="s">
        <v>791</v>
      </c>
      <c r="I190" s="14">
        <v>31.75</v>
      </c>
      <c r="J190" s="109">
        <f t="shared" si="6"/>
        <v>158.75</v>
      </c>
      <c r="K190" s="115"/>
    </row>
    <row r="191" spans="1:11" ht="24" customHeight="1">
      <c r="A191" s="114"/>
      <c r="B191" s="108">
        <v>5</v>
      </c>
      <c r="C191" s="12" t="s">
        <v>788</v>
      </c>
      <c r="D191" s="119" t="s">
        <v>788</v>
      </c>
      <c r="E191" s="119" t="s">
        <v>26</v>
      </c>
      <c r="F191" s="119" t="s">
        <v>790</v>
      </c>
      <c r="G191" s="13"/>
      <c r="H191" s="13" t="s">
        <v>791</v>
      </c>
      <c r="I191" s="15">
        <v>31.75</v>
      </c>
      <c r="J191" s="110">
        <f t="shared" si="6"/>
        <v>158.75</v>
      </c>
      <c r="K191" s="115"/>
    </row>
    <row r="192" spans="1:11" ht="36">
      <c r="A192" s="114"/>
      <c r="B192" s="107">
        <v>10</v>
      </c>
      <c r="C192" s="10" t="s">
        <v>792</v>
      </c>
      <c r="D192" s="118" t="s">
        <v>792</v>
      </c>
      <c r="E192" s="118" t="s">
        <v>28</v>
      </c>
      <c r="F192" s="118" t="s">
        <v>210</v>
      </c>
      <c r="G192" s="11"/>
      <c r="H192" s="11" t="s">
        <v>783</v>
      </c>
      <c r="I192" s="14">
        <v>108.46</v>
      </c>
      <c r="J192" s="109">
        <f t="shared" si="6"/>
        <v>1084.5999999999999</v>
      </c>
      <c r="K192" s="115"/>
    </row>
    <row r="193" spans="1:11" ht="36">
      <c r="A193" s="114"/>
      <c r="B193" s="107">
        <v>10</v>
      </c>
      <c r="C193" s="10" t="s">
        <v>792</v>
      </c>
      <c r="D193" s="118" t="s">
        <v>792</v>
      </c>
      <c r="E193" s="118" t="s">
        <v>28</v>
      </c>
      <c r="F193" s="118" t="s">
        <v>214</v>
      </c>
      <c r="G193" s="11"/>
      <c r="H193" s="11" t="s">
        <v>783</v>
      </c>
      <c r="I193" s="14">
        <v>108.46</v>
      </c>
      <c r="J193" s="109">
        <f t="shared" si="6"/>
        <v>1084.5999999999999</v>
      </c>
      <c r="K193" s="115"/>
    </row>
    <row r="194" spans="1:11" ht="36">
      <c r="A194" s="114"/>
      <c r="B194" s="108">
        <v>30</v>
      </c>
      <c r="C194" s="12" t="s">
        <v>792</v>
      </c>
      <c r="D194" s="119" t="s">
        <v>792</v>
      </c>
      <c r="E194" s="119" t="s">
        <v>28</v>
      </c>
      <c r="F194" s="119" t="s">
        <v>302</v>
      </c>
      <c r="G194" s="13"/>
      <c r="H194" s="13" t="s">
        <v>783</v>
      </c>
      <c r="I194" s="15">
        <v>108.46</v>
      </c>
      <c r="J194" s="110">
        <f t="shared" si="6"/>
        <v>3253.7999999999997</v>
      </c>
      <c r="K194" s="115"/>
    </row>
    <row r="195" spans="1:11" ht="24">
      <c r="A195" s="114"/>
      <c r="B195" s="107">
        <v>10</v>
      </c>
      <c r="C195" s="10" t="s">
        <v>760</v>
      </c>
      <c r="D195" s="118" t="s">
        <v>760</v>
      </c>
      <c r="E195" s="118" t="s">
        <v>761</v>
      </c>
      <c r="F195" s="118" t="s">
        <v>107</v>
      </c>
      <c r="G195" s="11"/>
      <c r="H195" s="11" t="s">
        <v>762</v>
      </c>
      <c r="I195" s="14">
        <v>86.22</v>
      </c>
      <c r="J195" s="109">
        <f t="shared" si="6"/>
        <v>862.2</v>
      </c>
      <c r="K195" s="115"/>
    </row>
    <row r="196" spans="1:11" ht="24">
      <c r="A196" s="114"/>
      <c r="B196" s="107">
        <v>8</v>
      </c>
      <c r="C196" s="10" t="s">
        <v>760</v>
      </c>
      <c r="D196" s="118" t="s">
        <v>760</v>
      </c>
      <c r="E196" s="118" t="s">
        <v>761</v>
      </c>
      <c r="F196" s="118" t="s">
        <v>210</v>
      </c>
      <c r="G196" s="11"/>
      <c r="H196" s="11" t="s">
        <v>762</v>
      </c>
      <c r="I196" s="14">
        <v>86.22</v>
      </c>
      <c r="J196" s="109">
        <f t="shared" si="6"/>
        <v>689.76</v>
      </c>
      <c r="K196" s="115"/>
    </row>
    <row r="197" spans="1:11" ht="24">
      <c r="A197" s="114"/>
      <c r="B197" s="107">
        <v>4</v>
      </c>
      <c r="C197" s="10" t="s">
        <v>760</v>
      </c>
      <c r="D197" s="118" t="s">
        <v>760</v>
      </c>
      <c r="E197" s="118" t="s">
        <v>761</v>
      </c>
      <c r="F197" s="118" t="s">
        <v>212</v>
      </c>
      <c r="G197" s="11"/>
      <c r="H197" s="11" t="s">
        <v>762</v>
      </c>
      <c r="I197" s="14">
        <v>86.93</v>
      </c>
      <c r="J197" s="109">
        <f t="shared" si="6"/>
        <v>347.72</v>
      </c>
      <c r="K197" s="115"/>
    </row>
    <row r="198" spans="1:11" ht="24">
      <c r="A198" s="114"/>
      <c r="B198" s="107">
        <v>6</v>
      </c>
      <c r="C198" s="10" t="s">
        <v>760</v>
      </c>
      <c r="D198" s="118" t="s">
        <v>760</v>
      </c>
      <c r="E198" s="118" t="s">
        <v>761</v>
      </c>
      <c r="F198" s="118" t="s">
        <v>213</v>
      </c>
      <c r="G198" s="11"/>
      <c r="H198" s="11" t="s">
        <v>762</v>
      </c>
      <c r="I198" s="14">
        <v>86.93</v>
      </c>
      <c r="J198" s="109">
        <f t="shared" si="6"/>
        <v>521.58000000000004</v>
      </c>
      <c r="K198" s="115"/>
    </row>
    <row r="199" spans="1:11" ht="24">
      <c r="A199" s="114"/>
      <c r="B199" s="107">
        <v>6</v>
      </c>
      <c r="C199" s="10" t="s">
        <v>760</v>
      </c>
      <c r="D199" s="118" t="s">
        <v>760</v>
      </c>
      <c r="E199" s="118" t="s">
        <v>761</v>
      </c>
      <c r="F199" s="118" t="s">
        <v>214</v>
      </c>
      <c r="G199" s="11"/>
      <c r="H199" s="11" t="s">
        <v>762</v>
      </c>
      <c r="I199" s="14">
        <v>86.93</v>
      </c>
      <c r="J199" s="109">
        <f t="shared" si="6"/>
        <v>521.58000000000004</v>
      </c>
      <c r="K199" s="115"/>
    </row>
    <row r="200" spans="1:11" ht="24">
      <c r="A200" s="114"/>
      <c r="B200" s="107">
        <v>6</v>
      </c>
      <c r="C200" s="10" t="s">
        <v>760</v>
      </c>
      <c r="D200" s="118" t="s">
        <v>760</v>
      </c>
      <c r="E200" s="118" t="s">
        <v>761</v>
      </c>
      <c r="F200" s="118" t="s">
        <v>265</v>
      </c>
      <c r="G200" s="11"/>
      <c r="H200" s="11" t="s">
        <v>762</v>
      </c>
      <c r="I200" s="14">
        <v>86.93</v>
      </c>
      <c r="J200" s="109">
        <f t="shared" si="6"/>
        <v>521.58000000000004</v>
      </c>
      <c r="K200" s="115"/>
    </row>
    <row r="201" spans="1:11" ht="24">
      <c r="A201" s="114"/>
      <c r="B201" s="108">
        <v>2</v>
      </c>
      <c r="C201" s="12" t="s">
        <v>760</v>
      </c>
      <c r="D201" s="119" t="s">
        <v>760</v>
      </c>
      <c r="E201" s="119" t="s">
        <v>761</v>
      </c>
      <c r="F201" s="119" t="s">
        <v>310</v>
      </c>
      <c r="G201" s="13"/>
      <c r="H201" s="13" t="s">
        <v>762</v>
      </c>
      <c r="I201" s="15">
        <v>86.93</v>
      </c>
      <c r="J201" s="110">
        <f t="shared" si="6"/>
        <v>173.86</v>
      </c>
      <c r="K201" s="115"/>
    </row>
    <row r="202" spans="1:11" ht="24">
      <c r="A202" s="114"/>
      <c r="B202" s="107">
        <v>10</v>
      </c>
      <c r="C202" s="10" t="s">
        <v>22</v>
      </c>
      <c r="D202" s="118" t="s">
        <v>22</v>
      </c>
      <c r="E202" s="118" t="s">
        <v>25</v>
      </c>
      <c r="F202" s="118"/>
      <c r="G202" s="11"/>
      <c r="H202" s="11" t="s">
        <v>793</v>
      </c>
      <c r="I202" s="14">
        <v>6.78</v>
      </c>
      <c r="J202" s="109">
        <f t="shared" si="6"/>
        <v>67.8</v>
      </c>
      <c r="K202" s="115"/>
    </row>
    <row r="203" spans="1:11" ht="24">
      <c r="A203" s="114"/>
      <c r="B203" s="107">
        <v>10</v>
      </c>
      <c r="C203" s="10" t="s">
        <v>22</v>
      </c>
      <c r="D203" s="118" t="s">
        <v>22</v>
      </c>
      <c r="E203" s="118" t="s">
        <v>26</v>
      </c>
      <c r="F203" s="118"/>
      <c r="G203" s="11"/>
      <c r="H203" s="11" t="s">
        <v>793</v>
      </c>
      <c r="I203" s="14">
        <v>6.78</v>
      </c>
      <c r="J203" s="109">
        <f t="shared" si="6"/>
        <v>67.8</v>
      </c>
      <c r="K203" s="115"/>
    </row>
    <row r="204" spans="1:11" ht="24">
      <c r="A204" s="114"/>
      <c r="B204" s="107">
        <v>10</v>
      </c>
      <c r="C204" s="10" t="s">
        <v>22</v>
      </c>
      <c r="D204" s="118" t="s">
        <v>22</v>
      </c>
      <c r="E204" s="118" t="s">
        <v>27</v>
      </c>
      <c r="F204" s="118"/>
      <c r="G204" s="11"/>
      <c r="H204" s="11" t="s">
        <v>793</v>
      </c>
      <c r="I204" s="14">
        <v>6.78</v>
      </c>
      <c r="J204" s="109">
        <f t="shared" si="6"/>
        <v>67.8</v>
      </c>
      <c r="K204" s="115"/>
    </row>
    <row r="205" spans="1:11" ht="24">
      <c r="A205" s="114"/>
      <c r="B205" s="107">
        <v>20</v>
      </c>
      <c r="C205" s="10" t="s">
        <v>22</v>
      </c>
      <c r="D205" s="118" t="s">
        <v>22</v>
      </c>
      <c r="E205" s="118" t="s">
        <v>28</v>
      </c>
      <c r="F205" s="118"/>
      <c r="G205" s="11"/>
      <c r="H205" s="11" t="s">
        <v>793</v>
      </c>
      <c r="I205" s="14">
        <v>6.78</v>
      </c>
      <c r="J205" s="109">
        <f t="shared" si="6"/>
        <v>135.6</v>
      </c>
      <c r="K205" s="115"/>
    </row>
    <row r="206" spans="1:11" ht="24">
      <c r="A206" s="114"/>
      <c r="B206" s="108">
        <v>10</v>
      </c>
      <c r="C206" s="12" t="s">
        <v>22</v>
      </c>
      <c r="D206" s="119" t="s">
        <v>22</v>
      </c>
      <c r="E206" s="119" t="s">
        <v>29</v>
      </c>
      <c r="F206" s="119"/>
      <c r="G206" s="13"/>
      <c r="H206" s="13" t="s">
        <v>793</v>
      </c>
      <c r="I206" s="15">
        <v>6.78</v>
      </c>
      <c r="J206" s="110">
        <f t="shared" si="6"/>
        <v>67.8</v>
      </c>
      <c r="K206" s="115"/>
    </row>
    <row r="207" spans="1:11" ht="24">
      <c r="A207" s="114"/>
      <c r="B207" s="107">
        <v>10</v>
      </c>
      <c r="C207" s="10" t="s">
        <v>794</v>
      </c>
      <c r="D207" s="118" t="s">
        <v>794</v>
      </c>
      <c r="E207" s="118" t="s">
        <v>28</v>
      </c>
      <c r="F207" s="118" t="s">
        <v>107</v>
      </c>
      <c r="G207" s="11"/>
      <c r="H207" s="11" t="s">
        <v>795</v>
      </c>
      <c r="I207" s="14">
        <v>62.08</v>
      </c>
      <c r="J207" s="109">
        <f t="shared" si="6"/>
        <v>620.79999999999995</v>
      </c>
      <c r="K207" s="115"/>
    </row>
    <row r="208" spans="1:11" ht="24">
      <c r="A208" s="114"/>
      <c r="B208" s="107">
        <v>4</v>
      </c>
      <c r="C208" s="10" t="s">
        <v>794</v>
      </c>
      <c r="D208" s="118" t="s">
        <v>794</v>
      </c>
      <c r="E208" s="118" t="s">
        <v>28</v>
      </c>
      <c r="F208" s="118" t="s">
        <v>212</v>
      </c>
      <c r="G208" s="11"/>
      <c r="H208" s="11" t="s">
        <v>795</v>
      </c>
      <c r="I208" s="14">
        <v>62.08</v>
      </c>
      <c r="J208" s="109">
        <f t="shared" si="6"/>
        <v>248.32</v>
      </c>
      <c r="K208" s="115"/>
    </row>
    <row r="209" spans="1:11" ht="24">
      <c r="A209" s="114"/>
      <c r="B209" s="107">
        <v>6</v>
      </c>
      <c r="C209" s="10" t="s">
        <v>794</v>
      </c>
      <c r="D209" s="118" t="s">
        <v>794</v>
      </c>
      <c r="E209" s="118" t="s">
        <v>28</v>
      </c>
      <c r="F209" s="118" t="s">
        <v>213</v>
      </c>
      <c r="G209" s="11"/>
      <c r="H209" s="11" t="s">
        <v>795</v>
      </c>
      <c r="I209" s="14">
        <v>62.08</v>
      </c>
      <c r="J209" s="109">
        <f t="shared" si="6"/>
        <v>372.48</v>
      </c>
      <c r="K209" s="115"/>
    </row>
    <row r="210" spans="1:11" ht="24">
      <c r="A210" s="114"/>
      <c r="B210" s="107">
        <v>4</v>
      </c>
      <c r="C210" s="10" t="s">
        <v>794</v>
      </c>
      <c r="D210" s="118" t="s">
        <v>794</v>
      </c>
      <c r="E210" s="118" t="s">
        <v>28</v>
      </c>
      <c r="F210" s="118" t="s">
        <v>263</v>
      </c>
      <c r="G210" s="11"/>
      <c r="H210" s="11" t="s">
        <v>795</v>
      </c>
      <c r="I210" s="14">
        <v>62.08</v>
      </c>
      <c r="J210" s="109">
        <f t="shared" si="6"/>
        <v>248.32</v>
      </c>
      <c r="K210" s="115"/>
    </row>
    <row r="211" spans="1:11" ht="24">
      <c r="A211" s="114"/>
      <c r="B211" s="107">
        <v>6</v>
      </c>
      <c r="C211" s="10" t="s">
        <v>794</v>
      </c>
      <c r="D211" s="118" t="s">
        <v>794</v>
      </c>
      <c r="E211" s="118" t="s">
        <v>28</v>
      </c>
      <c r="F211" s="118" t="s">
        <v>214</v>
      </c>
      <c r="G211" s="11"/>
      <c r="H211" s="11" t="s">
        <v>795</v>
      </c>
      <c r="I211" s="14">
        <v>62.08</v>
      </c>
      <c r="J211" s="109">
        <f t="shared" si="6"/>
        <v>372.48</v>
      </c>
      <c r="K211" s="115"/>
    </row>
    <row r="212" spans="1:11" ht="24">
      <c r="A212" s="114"/>
      <c r="B212" s="107">
        <v>6</v>
      </c>
      <c r="C212" s="10" t="s">
        <v>794</v>
      </c>
      <c r="D212" s="118" t="s">
        <v>794</v>
      </c>
      <c r="E212" s="118" t="s">
        <v>28</v>
      </c>
      <c r="F212" s="118" t="s">
        <v>265</v>
      </c>
      <c r="G212" s="11"/>
      <c r="H212" s="11" t="s">
        <v>795</v>
      </c>
      <c r="I212" s="14">
        <v>62.08</v>
      </c>
      <c r="J212" s="109">
        <f t="shared" si="6"/>
        <v>372.48</v>
      </c>
      <c r="K212" s="115"/>
    </row>
    <row r="213" spans="1:11" ht="24">
      <c r="A213" s="114"/>
      <c r="B213" s="107">
        <v>4</v>
      </c>
      <c r="C213" s="10" t="s">
        <v>794</v>
      </c>
      <c r="D213" s="118" t="s">
        <v>794</v>
      </c>
      <c r="E213" s="118" t="s">
        <v>28</v>
      </c>
      <c r="F213" s="118" t="s">
        <v>266</v>
      </c>
      <c r="G213" s="11"/>
      <c r="H213" s="11" t="s">
        <v>795</v>
      </c>
      <c r="I213" s="14">
        <v>62.08</v>
      </c>
      <c r="J213" s="109">
        <f t="shared" si="6"/>
        <v>248.32</v>
      </c>
      <c r="K213" s="115"/>
    </row>
    <row r="214" spans="1:11" ht="24">
      <c r="A214" s="114"/>
      <c r="B214" s="108">
        <v>6</v>
      </c>
      <c r="C214" s="12" t="s">
        <v>794</v>
      </c>
      <c r="D214" s="119" t="s">
        <v>794</v>
      </c>
      <c r="E214" s="119" t="s">
        <v>28</v>
      </c>
      <c r="F214" s="119" t="s">
        <v>267</v>
      </c>
      <c r="G214" s="13"/>
      <c r="H214" s="13" t="s">
        <v>795</v>
      </c>
      <c r="I214" s="15">
        <v>62.08</v>
      </c>
      <c r="J214" s="110">
        <f t="shared" si="6"/>
        <v>372.48</v>
      </c>
      <c r="K214" s="115"/>
    </row>
    <row r="215" spans="1:11" ht="36">
      <c r="A215" s="114"/>
      <c r="B215" s="107">
        <v>10</v>
      </c>
      <c r="C215" s="10" t="s">
        <v>796</v>
      </c>
      <c r="D215" s="118" t="s">
        <v>796</v>
      </c>
      <c r="E215" s="118" t="s">
        <v>28</v>
      </c>
      <c r="F215" s="118" t="s">
        <v>107</v>
      </c>
      <c r="G215" s="11"/>
      <c r="H215" s="11" t="s">
        <v>797</v>
      </c>
      <c r="I215" s="14">
        <v>80.27</v>
      </c>
      <c r="J215" s="109">
        <f t="shared" si="6"/>
        <v>802.69999999999993</v>
      </c>
      <c r="K215" s="115"/>
    </row>
    <row r="216" spans="1:11" ht="36">
      <c r="A216" s="114"/>
      <c r="B216" s="107">
        <v>8</v>
      </c>
      <c r="C216" s="10" t="s">
        <v>796</v>
      </c>
      <c r="D216" s="118" t="s">
        <v>796</v>
      </c>
      <c r="E216" s="118" t="s">
        <v>28</v>
      </c>
      <c r="F216" s="118" t="s">
        <v>210</v>
      </c>
      <c r="G216" s="11"/>
      <c r="H216" s="11" t="s">
        <v>797</v>
      </c>
      <c r="I216" s="14">
        <v>80.27</v>
      </c>
      <c r="J216" s="109">
        <f t="shared" si="6"/>
        <v>642.16</v>
      </c>
      <c r="K216" s="115"/>
    </row>
    <row r="217" spans="1:11" ht="36">
      <c r="A217" s="114"/>
      <c r="B217" s="107">
        <v>4</v>
      </c>
      <c r="C217" s="10" t="s">
        <v>796</v>
      </c>
      <c r="D217" s="118" t="s">
        <v>796</v>
      </c>
      <c r="E217" s="118" t="s">
        <v>28</v>
      </c>
      <c r="F217" s="118" t="s">
        <v>212</v>
      </c>
      <c r="G217" s="11"/>
      <c r="H217" s="11" t="s">
        <v>797</v>
      </c>
      <c r="I217" s="14">
        <v>80.27</v>
      </c>
      <c r="J217" s="109">
        <f t="shared" si="6"/>
        <v>321.08</v>
      </c>
      <c r="K217" s="115"/>
    </row>
    <row r="218" spans="1:11" ht="36">
      <c r="A218" s="114"/>
      <c r="B218" s="107">
        <v>6</v>
      </c>
      <c r="C218" s="10" t="s">
        <v>796</v>
      </c>
      <c r="D218" s="118" t="s">
        <v>796</v>
      </c>
      <c r="E218" s="118" t="s">
        <v>28</v>
      </c>
      <c r="F218" s="118" t="s">
        <v>213</v>
      </c>
      <c r="G218" s="11"/>
      <c r="H218" s="11" t="s">
        <v>797</v>
      </c>
      <c r="I218" s="14">
        <v>80.27</v>
      </c>
      <c r="J218" s="109">
        <f t="shared" si="6"/>
        <v>481.62</v>
      </c>
      <c r="K218" s="115"/>
    </row>
    <row r="219" spans="1:11" ht="36">
      <c r="A219" s="114"/>
      <c r="B219" s="107">
        <v>4</v>
      </c>
      <c r="C219" s="10" t="s">
        <v>796</v>
      </c>
      <c r="D219" s="118" t="s">
        <v>796</v>
      </c>
      <c r="E219" s="118" t="s">
        <v>28</v>
      </c>
      <c r="F219" s="118" t="s">
        <v>263</v>
      </c>
      <c r="G219" s="11"/>
      <c r="H219" s="11" t="s">
        <v>797</v>
      </c>
      <c r="I219" s="14">
        <v>80.27</v>
      </c>
      <c r="J219" s="109">
        <f t="shared" si="6"/>
        <v>321.08</v>
      </c>
      <c r="K219" s="115"/>
    </row>
    <row r="220" spans="1:11" ht="36">
      <c r="A220" s="114"/>
      <c r="B220" s="107">
        <v>6</v>
      </c>
      <c r="C220" s="10" t="s">
        <v>796</v>
      </c>
      <c r="D220" s="118" t="s">
        <v>796</v>
      </c>
      <c r="E220" s="118" t="s">
        <v>28</v>
      </c>
      <c r="F220" s="118" t="s">
        <v>214</v>
      </c>
      <c r="G220" s="11"/>
      <c r="H220" s="11" t="s">
        <v>797</v>
      </c>
      <c r="I220" s="14">
        <v>80.27</v>
      </c>
      <c r="J220" s="109">
        <f t="shared" si="6"/>
        <v>481.62</v>
      </c>
      <c r="K220" s="115"/>
    </row>
    <row r="221" spans="1:11" ht="36">
      <c r="A221" s="114"/>
      <c r="B221" s="107">
        <v>4</v>
      </c>
      <c r="C221" s="10" t="s">
        <v>796</v>
      </c>
      <c r="D221" s="118" t="s">
        <v>796</v>
      </c>
      <c r="E221" s="118" t="s">
        <v>28</v>
      </c>
      <c r="F221" s="118" t="s">
        <v>265</v>
      </c>
      <c r="G221" s="11"/>
      <c r="H221" s="11" t="s">
        <v>797</v>
      </c>
      <c r="I221" s="14">
        <v>80.27</v>
      </c>
      <c r="J221" s="109">
        <f t="shared" si="6"/>
        <v>321.08</v>
      </c>
      <c r="K221" s="115"/>
    </row>
    <row r="222" spans="1:11" ht="36">
      <c r="A222" s="114"/>
      <c r="B222" s="107">
        <v>4</v>
      </c>
      <c r="C222" s="10" t="s">
        <v>796</v>
      </c>
      <c r="D222" s="118" t="s">
        <v>796</v>
      </c>
      <c r="E222" s="118" t="s">
        <v>28</v>
      </c>
      <c r="F222" s="118" t="s">
        <v>266</v>
      </c>
      <c r="G222" s="11"/>
      <c r="H222" s="11" t="s">
        <v>797</v>
      </c>
      <c r="I222" s="14">
        <v>80.27</v>
      </c>
      <c r="J222" s="109">
        <f t="shared" si="6"/>
        <v>321.08</v>
      </c>
      <c r="K222" s="115"/>
    </row>
    <row r="223" spans="1:11" ht="36">
      <c r="A223" s="114"/>
      <c r="B223" s="108">
        <v>4</v>
      </c>
      <c r="C223" s="12" t="s">
        <v>796</v>
      </c>
      <c r="D223" s="119" t="s">
        <v>796</v>
      </c>
      <c r="E223" s="119" t="s">
        <v>28</v>
      </c>
      <c r="F223" s="119" t="s">
        <v>268</v>
      </c>
      <c r="G223" s="13"/>
      <c r="H223" s="13" t="s">
        <v>797</v>
      </c>
      <c r="I223" s="15">
        <v>80.27</v>
      </c>
      <c r="J223" s="110">
        <f t="shared" si="6"/>
        <v>321.08</v>
      </c>
      <c r="K223" s="115"/>
    </row>
    <row r="224" spans="1:11" ht="36">
      <c r="A224" s="114"/>
      <c r="B224" s="107">
        <v>10</v>
      </c>
      <c r="C224" s="10" t="s">
        <v>798</v>
      </c>
      <c r="D224" s="118" t="s">
        <v>799</v>
      </c>
      <c r="E224" s="118" t="s">
        <v>23</v>
      </c>
      <c r="F224" s="118" t="s">
        <v>239</v>
      </c>
      <c r="G224" s="11"/>
      <c r="H224" s="11" t="s">
        <v>800</v>
      </c>
      <c r="I224" s="14">
        <v>42.45</v>
      </c>
      <c r="J224" s="109">
        <f t="shared" si="6"/>
        <v>424.5</v>
      </c>
      <c r="K224" s="115"/>
    </row>
    <row r="225" spans="1:11" ht="36">
      <c r="A225" s="114"/>
      <c r="B225" s="107">
        <v>10</v>
      </c>
      <c r="C225" s="10" t="s">
        <v>798</v>
      </c>
      <c r="D225" s="118" t="s">
        <v>799</v>
      </c>
      <c r="E225" s="118" t="s">
        <v>23</v>
      </c>
      <c r="F225" s="118" t="s">
        <v>725</v>
      </c>
      <c r="G225" s="11"/>
      <c r="H225" s="11" t="s">
        <v>800</v>
      </c>
      <c r="I225" s="14">
        <v>42.45</v>
      </c>
      <c r="J225" s="109">
        <f t="shared" si="6"/>
        <v>424.5</v>
      </c>
      <c r="K225" s="115"/>
    </row>
    <row r="226" spans="1:11" ht="36">
      <c r="A226" s="114"/>
      <c r="B226" s="107">
        <v>5</v>
      </c>
      <c r="C226" s="10" t="s">
        <v>798</v>
      </c>
      <c r="D226" s="118" t="s">
        <v>799</v>
      </c>
      <c r="E226" s="118" t="s">
        <v>23</v>
      </c>
      <c r="F226" s="118" t="s">
        <v>348</v>
      </c>
      <c r="G226" s="11"/>
      <c r="H226" s="11" t="s">
        <v>800</v>
      </c>
      <c r="I226" s="14">
        <v>42.45</v>
      </c>
      <c r="J226" s="109">
        <f t="shared" si="6"/>
        <v>212.25</v>
      </c>
      <c r="K226" s="115"/>
    </row>
    <row r="227" spans="1:11" ht="36">
      <c r="A227" s="114"/>
      <c r="B227" s="107">
        <v>6</v>
      </c>
      <c r="C227" s="10" t="s">
        <v>798</v>
      </c>
      <c r="D227" s="118" t="s">
        <v>799</v>
      </c>
      <c r="E227" s="118" t="s">
        <v>23</v>
      </c>
      <c r="F227" s="118" t="s">
        <v>528</v>
      </c>
      <c r="G227" s="11"/>
      <c r="H227" s="11" t="s">
        <v>800</v>
      </c>
      <c r="I227" s="14">
        <v>42.45</v>
      </c>
      <c r="J227" s="109">
        <f t="shared" si="6"/>
        <v>254.70000000000002</v>
      </c>
      <c r="K227" s="115"/>
    </row>
    <row r="228" spans="1:11" ht="36">
      <c r="A228" s="114"/>
      <c r="B228" s="107">
        <v>30</v>
      </c>
      <c r="C228" s="10" t="s">
        <v>798</v>
      </c>
      <c r="D228" s="118" t="s">
        <v>799</v>
      </c>
      <c r="E228" s="118" t="s">
        <v>25</v>
      </c>
      <c r="F228" s="118" t="s">
        <v>239</v>
      </c>
      <c r="G228" s="11"/>
      <c r="H228" s="11" t="s">
        <v>800</v>
      </c>
      <c r="I228" s="14">
        <v>42.45</v>
      </c>
      <c r="J228" s="109">
        <f t="shared" si="6"/>
        <v>1273.5</v>
      </c>
      <c r="K228" s="115"/>
    </row>
    <row r="229" spans="1:11" ht="36">
      <c r="A229" s="114"/>
      <c r="B229" s="107">
        <v>10</v>
      </c>
      <c r="C229" s="10" t="s">
        <v>798</v>
      </c>
      <c r="D229" s="118" t="s">
        <v>799</v>
      </c>
      <c r="E229" s="118" t="s">
        <v>25</v>
      </c>
      <c r="F229" s="118" t="s">
        <v>725</v>
      </c>
      <c r="G229" s="11"/>
      <c r="H229" s="11" t="s">
        <v>800</v>
      </c>
      <c r="I229" s="14">
        <v>42.45</v>
      </c>
      <c r="J229" s="109">
        <f t="shared" si="6"/>
        <v>424.5</v>
      </c>
      <c r="K229" s="115"/>
    </row>
    <row r="230" spans="1:11" ht="36">
      <c r="A230" s="114"/>
      <c r="B230" s="107">
        <v>5</v>
      </c>
      <c r="C230" s="10" t="s">
        <v>798</v>
      </c>
      <c r="D230" s="118" t="s">
        <v>799</v>
      </c>
      <c r="E230" s="118" t="s">
        <v>25</v>
      </c>
      <c r="F230" s="118" t="s">
        <v>348</v>
      </c>
      <c r="G230" s="11"/>
      <c r="H230" s="11" t="s">
        <v>800</v>
      </c>
      <c r="I230" s="14">
        <v>42.45</v>
      </c>
      <c r="J230" s="109">
        <f t="shared" si="6"/>
        <v>212.25</v>
      </c>
      <c r="K230" s="115"/>
    </row>
    <row r="231" spans="1:11" ht="36">
      <c r="A231" s="114"/>
      <c r="B231" s="107">
        <v>6</v>
      </c>
      <c r="C231" s="10" t="s">
        <v>798</v>
      </c>
      <c r="D231" s="118" t="s">
        <v>799</v>
      </c>
      <c r="E231" s="118" t="s">
        <v>25</v>
      </c>
      <c r="F231" s="118" t="s">
        <v>528</v>
      </c>
      <c r="G231" s="11"/>
      <c r="H231" s="11" t="s">
        <v>800</v>
      </c>
      <c r="I231" s="14">
        <v>42.45</v>
      </c>
      <c r="J231" s="109">
        <f t="shared" si="6"/>
        <v>254.70000000000002</v>
      </c>
      <c r="K231" s="115"/>
    </row>
    <row r="232" spans="1:11" ht="36">
      <c r="A232" s="114"/>
      <c r="B232" s="107">
        <v>20</v>
      </c>
      <c r="C232" s="10" t="s">
        <v>798</v>
      </c>
      <c r="D232" s="118" t="s">
        <v>799</v>
      </c>
      <c r="E232" s="118" t="s">
        <v>26</v>
      </c>
      <c r="F232" s="118" t="s">
        <v>239</v>
      </c>
      <c r="G232" s="11"/>
      <c r="H232" s="11" t="s">
        <v>800</v>
      </c>
      <c r="I232" s="14">
        <v>42.45</v>
      </c>
      <c r="J232" s="109">
        <f t="shared" si="6"/>
        <v>849</v>
      </c>
      <c r="K232" s="115"/>
    </row>
    <row r="233" spans="1:11" ht="36">
      <c r="A233" s="114"/>
      <c r="B233" s="107">
        <v>10</v>
      </c>
      <c r="C233" s="10" t="s">
        <v>798</v>
      </c>
      <c r="D233" s="118" t="s">
        <v>799</v>
      </c>
      <c r="E233" s="118" t="s">
        <v>26</v>
      </c>
      <c r="F233" s="118" t="s">
        <v>725</v>
      </c>
      <c r="G233" s="11"/>
      <c r="H233" s="11" t="s">
        <v>800</v>
      </c>
      <c r="I233" s="14">
        <v>42.45</v>
      </c>
      <c r="J233" s="109">
        <f t="shared" si="6"/>
        <v>424.5</v>
      </c>
      <c r="K233" s="115"/>
    </row>
    <row r="234" spans="1:11" ht="36">
      <c r="A234" s="114"/>
      <c r="B234" s="107">
        <v>5</v>
      </c>
      <c r="C234" s="10" t="s">
        <v>798</v>
      </c>
      <c r="D234" s="118" t="s">
        <v>799</v>
      </c>
      <c r="E234" s="118" t="s">
        <v>26</v>
      </c>
      <c r="F234" s="118" t="s">
        <v>348</v>
      </c>
      <c r="G234" s="11"/>
      <c r="H234" s="11" t="s">
        <v>800</v>
      </c>
      <c r="I234" s="14">
        <v>42.45</v>
      </c>
      <c r="J234" s="109">
        <f t="shared" si="6"/>
        <v>212.25</v>
      </c>
      <c r="K234" s="115"/>
    </row>
    <row r="235" spans="1:11" ht="36">
      <c r="A235" s="114"/>
      <c r="B235" s="108">
        <v>6</v>
      </c>
      <c r="C235" s="12" t="s">
        <v>798</v>
      </c>
      <c r="D235" s="119" t="s">
        <v>799</v>
      </c>
      <c r="E235" s="119" t="s">
        <v>26</v>
      </c>
      <c r="F235" s="119" t="s">
        <v>528</v>
      </c>
      <c r="G235" s="13"/>
      <c r="H235" s="13" t="s">
        <v>800</v>
      </c>
      <c r="I235" s="15">
        <v>42.45</v>
      </c>
      <c r="J235" s="110">
        <f t="shared" si="6"/>
        <v>254.70000000000002</v>
      </c>
      <c r="K235" s="115"/>
    </row>
    <row r="236" spans="1:11">
      <c r="A236" s="114"/>
      <c r="B236" s="127"/>
      <c r="C236" s="127"/>
      <c r="D236" s="127"/>
      <c r="E236" s="127"/>
      <c r="F236" s="127"/>
      <c r="G236" s="127"/>
      <c r="H236" s="127"/>
      <c r="I236" s="128" t="s">
        <v>255</v>
      </c>
      <c r="J236" s="129">
        <f>SUM(J22:J235)</f>
        <v>55108.170000000056</v>
      </c>
      <c r="K236" s="115"/>
    </row>
    <row r="237" spans="1:11">
      <c r="A237" s="114"/>
      <c r="B237" s="127"/>
      <c r="C237" s="127"/>
      <c r="D237" s="127"/>
      <c r="E237" s="127"/>
      <c r="F237" s="127"/>
      <c r="G237" s="127"/>
      <c r="H237" s="127"/>
      <c r="I237" s="131" t="s">
        <v>801</v>
      </c>
      <c r="J237" s="129">
        <f>J236*-0.05</f>
        <v>-2755.4085000000032</v>
      </c>
      <c r="K237" s="115"/>
    </row>
    <row r="238" spans="1:11" outlineLevel="1">
      <c r="A238" s="114"/>
      <c r="B238" s="127"/>
      <c r="C238" s="127"/>
      <c r="D238" s="127"/>
      <c r="E238" s="127"/>
      <c r="F238" s="127"/>
      <c r="G238" s="127"/>
      <c r="H238" s="127"/>
      <c r="I238" s="128" t="s">
        <v>775</v>
      </c>
      <c r="J238" s="129">
        <v>0</v>
      </c>
      <c r="K238" s="115"/>
    </row>
    <row r="239" spans="1:11">
      <c r="A239" s="114"/>
      <c r="B239" s="127"/>
      <c r="C239" s="127"/>
      <c r="D239" s="127"/>
      <c r="E239" s="127"/>
      <c r="F239" s="127"/>
      <c r="G239" s="127"/>
      <c r="H239" s="127"/>
      <c r="I239" s="128" t="s">
        <v>257</v>
      </c>
      <c r="J239" s="129">
        <f>SUM(J236:J238)</f>
        <v>52352.761500000051</v>
      </c>
      <c r="K239" s="115"/>
    </row>
    <row r="240" spans="1:11">
      <c r="A240" s="6"/>
      <c r="B240" s="7"/>
      <c r="C240" s="7"/>
      <c r="D240" s="7"/>
      <c r="E240" s="7"/>
      <c r="F240" s="7"/>
      <c r="G240" s="7"/>
      <c r="H240" s="7" t="str">
        <f>Invoice!H240</f>
        <v>Fifty Two Thousand Three Hundred Fifty Two and 76 cents THB</v>
      </c>
      <c r="I240" s="7"/>
      <c r="J240" s="7"/>
      <c r="K240" s="8"/>
    </row>
    <row r="242" spans="8:9">
      <c r="H242" s="1" t="s">
        <v>773</v>
      </c>
      <c r="I242" s="91">
        <f>'Tax Invoice'!E14</f>
        <v>1</v>
      </c>
    </row>
    <row r="243" spans="8:9">
      <c r="H243" s="1" t="s">
        <v>705</v>
      </c>
      <c r="I243" s="91">
        <f>'Tax Invoice'!M11</f>
        <v>35.58</v>
      </c>
    </row>
    <row r="244" spans="8:9">
      <c r="H244" s="1" t="s">
        <v>708</v>
      </c>
      <c r="I244" s="91">
        <f>I246/I243</f>
        <v>1548.8524451939309</v>
      </c>
    </row>
    <row r="245" spans="8:9">
      <c r="H245" s="1" t="s">
        <v>709</v>
      </c>
      <c r="I245" s="91">
        <f>I247/I243</f>
        <v>1471.4098229342342</v>
      </c>
    </row>
    <row r="246" spans="8:9">
      <c r="H246" s="1" t="s">
        <v>706</v>
      </c>
      <c r="I246" s="91">
        <f>J236*I242</f>
        <v>55108.170000000056</v>
      </c>
    </row>
    <row r="247" spans="8:9">
      <c r="H247" s="1" t="s">
        <v>707</v>
      </c>
      <c r="I247" s="91">
        <f>J239*I242</f>
        <v>52352.761500000051</v>
      </c>
    </row>
  </sheetData>
  <mergeCells count="2">
    <mergeCell ref="J10:J11"/>
    <mergeCell ref="J14:J15"/>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47"/>
  <sheetViews>
    <sheetView topLeftCell="A228" zoomScale="90" zoomScaleNormal="90" workbookViewId="0">
      <selection activeCell="C236" sqref="C236"/>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5" t="s">
        <v>134</v>
      </c>
      <c r="C2" s="120"/>
      <c r="D2" s="120"/>
      <c r="E2" s="120"/>
      <c r="F2" s="120"/>
      <c r="G2" s="120"/>
      <c r="H2" s="120"/>
      <c r="I2" s="120"/>
      <c r="J2" s="120"/>
      <c r="K2" s="126" t="s">
        <v>140</v>
      </c>
      <c r="L2" s="115"/>
      <c r="N2">
        <v>29911.709999999988</v>
      </c>
      <c r="O2" t="s">
        <v>182</v>
      </c>
    </row>
    <row r="3" spans="1:15" ht="12.75" customHeight="1">
      <c r="A3" s="114"/>
      <c r="B3" s="122" t="s">
        <v>135</v>
      </c>
      <c r="C3" s="120"/>
      <c r="D3" s="120"/>
      <c r="E3" s="120"/>
      <c r="F3" s="120"/>
      <c r="G3" s="120"/>
      <c r="H3" s="120"/>
      <c r="I3" s="120"/>
      <c r="J3" s="120"/>
      <c r="K3" s="120"/>
      <c r="L3" s="115"/>
      <c r="N3">
        <v>29911.709999999988</v>
      </c>
      <c r="O3" t="s">
        <v>183</v>
      </c>
    </row>
    <row r="4" spans="1:15" ht="12.75" customHeight="1">
      <c r="A4" s="114"/>
      <c r="B4" s="122" t="s">
        <v>136</v>
      </c>
      <c r="C4" s="120"/>
      <c r="D4" s="120"/>
      <c r="E4" s="120"/>
      <c r="F4" s="120"/>
      <c r="G4" s="120"/>
      <c r="H4" s="120"/>
      <c r="I4" s="120"/>
      <c r="J4" s="120"/>
      <c r="K4" s="120"/>
      <c r="L4" s="115"/>
    </row>
    <row r="5" spans="1:15" ht="12.75" customHeight="1">
      <c r="A5" s="114"/>
      <c r="B5" s="122" t="s">
        <v>137</v>
      </c>
      <c r="C5" s="120"/>
      <c r="D5" s="120"/>
      <c r="E5" s="120"/>
      <c r="F5" s="120"/>
      <c r="G5" s="120"/>
      <c r="H5" s="120"/>
      <c r="I5" s="120"/>
      <c r="J5" s="120"/>
      <c r="K5" s="120"/>
      <c r="L5" s="115"/>
    </row>
    <row r="6" spans="1:15" ht="12.75" customHeight="1">
      <c r="A6" s="114"/>
      <c r="B6" s="122" t="s">
        <v>138</v>
      </c>
      <c r="C6" s="120"/>
      <c r="D6" s="120"/>
      <c r="E6" s="120"/>
      <c r="F6" s="120"/>
      <c r="G6" s="120"/>
      <c r="H6" s="120"/>
      <c r="I6" s="120"/>
      <c r="J6" s="120"/>
      <c r="K6" s="120"/>
      <c r="L6" s="115"/>
    </row>
    <row r="7" spans="1:15" ht="12.75" customHeight="1">
      <c r="A7" s="114"/>
      <c r="B7" s="122"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61">
        <f>IF(Invoice!J10&lt;&gt;"",Invoice!J10,"")</f>
        <v>52929</v>
      </c>
      <c r="L10" s="115"/>
    </row>
    <row r="11" spans="1:15" ht="12.75" customHeight="1">
      <c r="A11" s="114"/>
      <c r="B11" s="114" t="s">
        <v>710</v>
      </c>
      <c r="C11" s="120"/>
      <c r="D11" s="120"/>
      <c r="E11" s="120"/>
      <c r="F11" s="115"/>
      <c r="G11" s="116"/>
      <c r="H11" s="116" t="s">
        <v>710</v>
      </c>
      <c r="I11" s="120"/>
      <c r="J11" s="120"/>
      <c r="K11" s="162"/>
      <c r="L11" s="115"/>
    </row>
    <row r="12" spans="1:15" ht="12.75" customHeight="1">
      <c r="A12" s="114"/>
      <c r="B12" s="114" t="s">
        <v>711</v>
      </c>
      <c r="C12" s="120"/>
      <c r="D12" s="120"/>
      <c r="E12" s="120"/>
      <c r="F12" s="115"/>
      <c r="G12" s="116"/>
      <c r="H12" s="116" t="s">
        <v>711</v>
      </c>
      <c r="I12" s="120"/>
      <c r="J12" s="120"/>
      <c r="K12" s="120"/>
      <c r="L12" s="115"/>
    </row>
    <row r="13" spans="1:15" ht="12.75" customHeight="1">
      <c r="A13" s="114"/>
      <c r="B13" s="114" t="s">
        <v>712</v>
      </c>
      <c r="C13" s="120"/>
      <c r="D13" s="120"/>
      <c r="E13" s="120"/>
      <c r="F13" s="115"/>
      <c r="G13" s="116"/>
      <c r="H13" s="116" t="s">
        <v>712</v>
      </c>
      <c r="I13" s="120"/>
      <c r="J13" s="120"/>
      <c r="K13" s="99" t="s">
        <v>11</v>
      </c>
      <c r="L13" s="115"/>
    </row>
    <row r="14" spans="1:15" ht="15" customHeight="1">
      <c r="A14" s="114"/>
      <c r="B14" s="114" t="s">
        <v>713</v>
      </c>
      <c r="C14" s="120"/>
      <c r="D14" s="120"/>
      <c r="E14" s="120"/>
      <c r="F14" s="115"/>
      <c r="G14" s="116"/>
      <c r="H14" s="116" t="s">
        <v>713</v>
      </c>
      <c r="I14" s="120"/>
      <c r="J14" s="120"/>
      <c r="K14" s="163">
        <f>Invoice!J14</f>
        <v>45310</v>
      </c>
      <c r="L14" s="115"/>
    </row>
    <row r="15" spans="1:15" ht="15" customHeight="1">
      <c r="A15" s="114"/>
      <c r="B15" s="6" t="s">
        <v>6</v>
      </c>
      <c r="C15" s="7"/>
      <c r="D15" s="7"/>
      <c r="E15" s="7"/>
      <c r="F15" s="8"/>
      <c r="G15" s="116"/>
      <c r="H15" s="9" t="s">
        <v>6</v>
      </c>
      <c r="I15" s="120"/>
      <c r="J15" s="120"/>
      <c r="K15" s="164"/>
      <c r="L15" s="115"/>
    </row>
    <row r="16" spans="1:15" ht="15" customHeight="1">
      <c r="A16" s="114"/>
      <c r="B16" s="120"/>
      <c r="C16" s="120"/>
      <c r="D16" s="120"/>
      <c r="E16" s="120"/>
      <c r="F16" s="120"/>
      <c r="G16" s="120"/>
      <c r="H16" s="120"/>
      <c r="I16" s="124" t="s">
        <v>142</v>
      </c>
      <c r="J16" s="124" t="s">
        <v>142</v>
      </c>
      <c r="K16" s="130">
        <v>41430</v>
      </c>
      <c r="L16" s="115"/>
    </row>
    <row r="17" spans="1:12" ht="12.75" customHeight="1">
      <c r="A17" s="114"/>
      <c r="B17" s="120" t="s">
        <v>714</v>
      </c>
      <c r="C17" s="120"/>
      <c r="D17" s="120"/>
      <c r="E17" s="120"/>
      <c r="F17" s="120"/>
      <c r="G17" s="120"/>
      <c r="H17" s="120"/>
      <c r="I17" s="124" t="s">
        <v>143</v>
      </c>
      <c r="J17" s="124" t="s">
        <v>143</v>
      </c>
      <c r="K17" s="130" t="str">
        <f>IF(Invoice!J17&lt;&gt;"",Invoice!J17,"")</f>
        <v>Moss</v>
      </c>
      <c r="L17" s="115"/>
    </row>
    <row r="18" spans="1:12" ht="18" customHeight="1">
      <c r="A18" s="114"/>
      <c r="B18" s="120" t="s">
        <v>715</v>
      </c>
      <c r="C18" s="120"/>
      <c r="D18" s="120"/>
      <c r="E18" s="120"/>
      <c r="F18" s="120"/>
      <c r="G18" s="120"/>
      <c r="H18" s="120"/>
      <c r="I18" s="123" t="s">
        <v>258</v>
      </c>
      <c r="J18" s="123" t="s">
        <v>258</v>
      </c>
      <c r="K18" s="104" t="s">
        <v>276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65" t="s">
        <v>201</v>
      </c>
      <c r="G20" s="166"/>
      <c r="H20" s="100" t="s">
        <v>169</v>
      </c>
      <c r="I20" s="100" t="s">
        <v>202</v>
      </c>
      <c r="J20" s="100" t="s">
        <v>202</v>
      </c>
      <c r="K20" s="100" t="s">
        <v>21</v>
      </c>
      <c r="L20" s="115"/>
    </row>
    <row r="21" spans="1:12" ht="12.75" customHeight="1">
      <c r="A21" s="114"/>
      <c r="B21" s="105"/>
      <c r="C21" s="105"/>
      <c r="D21" s="105"/>
      <c r="E21" s="106"/>
      <c r="F21" s="167"/>
      <c r="G21" s="168"/>
      <c r="H21" s="105" t="s">
        <v>141</v>
      </c>
      <c r="I21" s="105"/>
      <c r="J21" s="105"/>
      <c r="K21" s="105"/>
      <c r="L21" s="115"/>
    </row>
    <row r="22" spans="1:12" ht="24" customHeight="1">
      <c r="A22" s="114"/>
      <c r="B22" s="107">
        <f>'Tax Invoice'!D18</f>
        <v>10</v>
      </c>
      <c r="C22" s="10" t="str">
        <f>Invoice!C22</f>
        <v>BN2CG</v>
      </c>
      <c r="D22" s="10" t="s">
        <v>662</v>
      </c>
      <c r="E22" s="118" t="str">
        <f>Invoice!E22</f>
        <v>Length: 8mm</v>
      </c>
      <c r="F22" s="159" t="str">
        <f>Invoice!F22</f>
        <v>Crystal Color: Clear</v>
      </c>
      <c r="G22" s="160"/>
      <c r="H22" s="11" t="str">
        <f>Invoice!H22</f>
        <v>316L steel belly banana, 14g (1.6m) with a 8mm and a 5mm bezel set jewel ball using original Czech Preciosa crystals.</v>
      </c>
      <c r="I22" s="14">
        <f t="shared" ref="I22:I53" si="0">J22*$N$1</f>
        <v>30.61</v>
      </c>
      <c r="J22" s="14">
        <v>30.61</v>
      </c>
      <c r="K22" s="109">
        <f t="shared" ref="K22:K53" si="1">I22*B22</f>
        <v>306.10000000000002</v>
      </c>
      <c r="L22" s="115"/>
    </row>
    <row r="23" spans="1:12" ht="24" customHeight="1">
      <c r="A23" s="114"/>
      <c r="B23" s="107">
        <f>'Tax Invoice'!D19</f>
        <v>10</v>
      </c>
      <c r="C23" s="10" t="str">
        <f>Invoice!C23</f>
        <v>BN2CG</v>
      </c>
      <c r="D23" s="10" t="s">
        <v>662</v>
      </c>
      <c r="E23" s="118" t="str">
        <f>Invoice!E23</f>
        <v>Length: 8mm</v>
      </c>
      <c r="F23" s="159" t="str">
        <f>Invoice!F23</f>
        <v>Crystal Color: AB</v>
      </c>
      <c r="G23" s="160"/>
      <c r="H23" s="11" t="str">
        <f>Invoice!H23</f>
        <v>316L steel belly banana, 14g (1.6m) with a 8mm and a 5mm bezel set jewel ball using original Czech Preciosa crystals.</v>
      </c>
      <c r="I23" s="14">
        <f t="shared" si="0"/>
        <v>30.61</v>
      </c>
      <c r="J23" s="14">
        <v>30.61</v>
      </c>
      <c r="K23" s="109">
        <f t="shared" si="1"/>
        <v>306.10000000000002</v>
      </c>
      <c r="L23" s="115"/>
    </row>
    <row r="24" spans="1:12" ht="24" customHeight="1">
      <c r="A24" s="114"/>
      <c r="B24" s="107">
        <f>'Tax Invoice'!D20</f>
        <v>3</v>
      </c>
      <c r="C24" s="10" t="str">
        <f>Invoice!C24</f>
        <v>BN2CG</v>
      </c>
      <c r="D24" s="10" t="s">
        <v>662</v>
      </c>
      <c r="E24" s="118" t="str">
        <f>Invoice!E24</f>
        <v>Length: 8mm</v>
      </c>
      <c r="F24" s="159" t="str">
        <f>Invoice!F24</f>
        <v>Crystal Color: Rose</v>
      </c>
      <c r="G24" s="160"/>
      <c r="H24" s="11" t="str">
        <f>Invoice!H24</f>
        <v>316L steel belly banana, 14g (1.6m) with a 8mm and a 5mm bezel set jewel ball using original Czech Preciosa crystals.</v>
      </c>
      <c r="I24" s="14">
        <f t="shared" si="0"/>
        <v>30.61</v>
      </c>
      <c r="J24" s="14">
        <v>30.61</v>
      </c>
      <c r="K24" s="109">
        <f t="shared" si="1"/>
        <v>91.83</v>
      </c>
      <c r="L24" s="115"/>
    </row>
    <row r="25" spans="1:12" ht="24" customHeight="1">
      <c r="A25" s="114"/>
      <c r="B25" s="107">
        <f>'Tax Invoice'!D21</f>
        <v>3</v>
      </c>
      <c r="C25" s="10" t="str">
        <f>Invoice!C25</f>
        <v>BN2CG</v>
      </c>
      <c r="D25" s="10" t="s">
        <v>662</v>
      </c>
      <c r="E25" s="118" t="str">
        <f>Invoice!E25</f>
        <v>Length: 8mm</v>
      </c>
      <c r="F25" s="159" t="str">
        <f>Invoice!F25</f>
        <v>Crystal Color: Light Sapphire</v>
      </c>
      <c r="G25" s="160"/>
      <c r="H25" s="11" t="str">
        <f>Invoice!H25</f>
        <v>316L steel belly banana, 14g (1.6m) with a 8mm and a 5mm bezel set jewel ball using original Czech Preciosa crystals.</v>
      </c>
      <c r="I25" s="14">
        <f t="shared" si="0"/>
        <v>30.61</v>
      </c>
      <c r="J25" s="14">
        <v>30.61</v>
      </c>
      <c r="K25" s="109">
        <f t="shared" si="1"/>
        <v>91.83</v>
      </c>
      <c r="L25" s="115"/>
    </row>
    <row r="26" spans="1:12" ht="24" customHeight="1">
      <c r="A26" s="114"/>
      <c r="B26" s="107">
        <f>'Tax Invoice'!D22</f>
        <v>3</v>
      </c>
      <c r="C26" s="10" t="str">
        <f>Invoice!C26</f>
        <v>BN2CG</v>
      </c>
      <c r="D26" s="10" t="s">
        <v>662</v>
      </c>
      <c r="E26" s="118" t="str">
        <f>Invoice!E26</f>
        <v>Length: 8mm</v>
      </c>
      <c r="F26" s="159" t="str">
        <f>Invoice!F26</f>
        <v>Crystal Color: Sapphire</v>
      </c>
      <c r="G26" s="160"/>
      <c r="H26" s="11" t="str">
        <f>Invoice!H26</f>
        <v>316L steel belly banana, 14g (1.6m) with a 8mm and a 5mm bezel set jewel ball using original Czech Preciosa crystals.</v>
      </c>
      <c r="I26" s="14">
        <f t="shared" si="0"/>
        <v>30.61</v>
      </c>
      <c r="J26" s="14">
        <v>30.61</v>
      </c>
      <c r="K26" s="109">
        <f t="shared" si="1"/>
        <v>91.83</v>
      </c>
      <c r="L26" s="115"/>
    </row>
    <row r="27" spans="1:12" ht="24" customHeight="1">
      <c r="A27" s="114"/>
      <c r="B27" s="107">
        <f>'Tax Invoice'!D23</f>
        <v>2</v>
      </c>
      <c r="C27" s="10" t="str">
        <f>Invoice!C27</f>
        <v>BN2CG</v>
      </c>
      <c r="D27" s="10" t="s">
        <v>662</v>
      </c>
      <c r="E27" s="118" t="str">
        <f>Invoice!E27</f>
        <v>Length: 8mm</v>
      </c>
      <c r="F27" s="159" t="str">
        <f>Invoice!F27</f>
        <v>Crystal Color: Aquamarine</v>
      </c>
      <c r="G27" s="160"/>
      <c r="H27" s="11" t="str">
        <f>Invoice!H27</f>
        <v>316L steel belly banana, 14g (1.6m) with a 8mm and a 5mm bezel set jewel ball using original Czech Preciosa crystals.</v>
      </c>
      <c r="I27" s="14">
        <f t="shared" si="0"/>
        <v>30.61</v>
      </c>
      <c r="J27" s="14">
        <v>30.61</v>
      </c>
      <c r="K27" s="109">
        <f t="shared" si="1"/>
        <v>61.22</v>
      </c>
      <c r="L27" s="115"/>
    </row>
    <row r="28" spans="1:12" ht="24" customHeight="1">
      <c r="A28" s="114"/>
      <c r="B28" s="107">
        <f>'Tax Invoice'!D24</f>
        <v>2</v>
      </c>
      <c r="C28" s="10" t="str">
        <f>Invoice!C28</f>
        <v>BN2CG</v>
      </c>
      <c r="D28" s="10" t="s">
        <v>662</v>
      </c>
      <c r="E28" s="118" t="str">
        <f>Invoice!E28</f>
        <v>Length: 8mm</v>
      </c>
      <c r="F28" s="159" t="str">
        <f>Invoice!F28</f>
        <v>Crystal Color: Blue Zircon</v>
      </c>
      <c r="G28" s="160"/>
      <c r="H28" s="11" t="str">
        <f>Invoice!H28</f>
        <v>316L steel belly banana, 14g (1.6m) with a 8mm and a 5mm bezel set jewel ball using original Czech Preciosa crystals.</v>
      </c>
      <c r="I28" s="14">
        <f t="shared" si="0"/>
        <v>30.61</v>
      </c>
      <c r="J28" s="14">
        <v>30.61</v>
      </c>
      <c r="K28" s="109">
        <f t="shared" si="1"/>
        <v>61.22</v>
      </c>
      <c r="L28" s="115"/>
    </row>
    <row r="29" spans="1:12" ht="24" customHeight="1">
      <c r="A29" s="114"/>
      <c r="B29" s="107">
        <f>'Tax Invoice'!D25</f>
        <v>2</v>
      </c>
      <c r="C29" s="10" t="str">
        <f>Invoice!C29</f>
        <v>BN2CG</v>
      </c>
      <c r="D29" s="10" t="s">
        <v>662</v>
      </c>
      <c r="E29" s="118" t="str">
        <f>Invoice!E29</f>
        <v>Length: 8mm</v>
      </c>
      <c r="F29" s="159" t="str">
        <f>Invoice!F29</f>
        <v>Crystal Color: Light Amethyst</v>
      </c>
      <c r="G29" s="160"/>
      <c r="H29" s="11" t="str">
        <f>Invoice!H29</f>
        <v>316L steel belly banana, 14g (1.6m) with a 8mm and a 5mm bezel set jewel ball using original Czech Preciosa crystals.</v>
      </c>
      <c r="I29" s="14">
        <f t="shared" si="0"/>
        <v>30.61</v>
      </c>
      <c r="J29" s="14">
        <v>30.61</v>
      </c>
      <c r="K29" s="109">
        <f t="shared" si="1"/>
        <v>61.22</v>
      </c>
      <c r="L29" s="115"/>
    </row>
    <row r="30" spans="1:12" ht="24" customHeight="1">
      <c r="A30" s="114"/>
      <c r="B30" s="107">
        <f>'Tax Invoice'!D26</f>
        <v>2</v>
      </c>
      <c r="C30" s="10" t="str">
        <f>Invoice!C30</f>
        <v>BN2CG</v>
      </c>
      <c r="D30" s="10" t="s">
        <v>662</v>
      </c>
      <c r="E30" s="118" t="str">
        <f>Invoice!E30</f>
        <v>Length: 8mm</v>
      </c>
      <c r="F30" s="159" t="str">
        <f>Invoice!F30</f>
        <v>Crystal Color: Jet</v>
      </c>
      <c r="G30" s="160"/>
      <c r="H30" s="11" t="str">
        <f>Invoice!H30</f>
        <v>316L steel belly banana, 14g (1.6m) with a 8mm and a 5mm bezel set jewel ball using original Czech Preciosa crystals.</v>
      </c>
      <c r="I30" s="14">
        <f t="shared" si="0"/>
        <v>30.61</v>
      </c>
      <c r="J30" s="14">
        <v>30.61</v>
      </c>
      <c r="K30" s="109">
        <f t="shared" si="1"/>
        <v>61.22</v>
      </c>
      <c r="L30" s="115"/>
    </row>
    <row r="31" spans="1:12" ht="24" customHeight="1">
      <c r="A31" s="114"/>
      <c r="B31" s="107">
        <f>'Tax Invoice'!D27</f>
        <v>2</v>
      </c>
      <c r="C31" s="10" t="str">
        <f>Invoice!C31</f>
        <v>BN2CG</v>
      </c>
      <c r="D31" s="10" t="s">
        <v>662</v>
      </c>
      <c r="E31" s="118" t="str">
        <f>Invoice!E31</f>
        <v>Length: 8mm</v>
      </c>
      <c r="F31" s="159" t="str">
        <f>Invoice!F31</f>
        <v>Crystal Color: Light Siam</v>
      </c>
      <c r="G31" s="160"/>
      <c r="H31" s="11" t="str">
        <f>Invoice!H31</f>
        <v>316L steel belly banana, 14g (1.6m) with a 8mm and a 5mm bezel set jewel ball using original Czech Preciosa crystals.</v>
      </c>
      <c r="I31" s="14">
        <f t="shared" si="0"/>
        <v>30.61</v>
      </c>
      <c r="J31" s="14">
        <v>30.61</v>
      </c>
      <c r="K31" s="109">
        <f t="shared" si="1"/>
        <v>61.22</v>
      </c>
      <c r="L31" s="115"/>
    </row>
    <row r="32" spans="1:12" ht="24" customHeight="1">
      <c r="A32" s="114"/>
      <c r="B32" s="107">
        <f>'Tax Invoice'!D28</f>
        <v>2</v>
      </c>
      <c r="C32" s="10" t="str">
        <f>Invoice!C32</f>
        <v>BN2CG</v>
      </c>
      <c r="D32" s="10" t="s">
        <v>662</v>
      </c>
      <c r="E32" s="118" t="str">
        <f>Invoice!E32</f>
        <v>Length: 8mm</v>
      </c>
      <c r="F32" s="159" t="str">
        <f>Invoice!F32</f>
        <v>Crystal Color: Emerald</v>
      </c>
      <c r="G32" s="160"/>
      <c r="H32" s="11" t="str">
        <f>Invoice!H32</f>
        <v>316L steel belly banana, 14g (1.6m) with a 8mm and a 5mm bezel set jewel ball using original Czech Preciosa crystals.</v>
      </c>
      <c r="I32" s="14">
        <f t="shared" si="0"/>
        <v>30.61</v>
      </c>
      <c r="J32" s="14">
        <v>30.61</v>
      </c>
      <c r="K32" s="109">
        <f t="shared" si="1"/>
        <v>61.22</v>
      </c>
      <c r="L32" s="115"/>
    </row>
    <row r="33" spans="1:12" ht="24" customHeight="1">
      <c r="A33" s="114"/>
      <c r="B33" s="107">
        <f>'Tax Invoice'!D29</f>
        <v>2</v>
      </c>
      <c r="C33" s="10" t="str">
        <f>Invoice!C33</f>
        <v>BN2CG</v>
      </c>
      <c r="D33" s="10" t="s">
        <v>662</v>
      </c>
      <c r="E33" s="118" t="str">
        <f>Invoice!E33</f>
        <v>Length: 8mm</v>
      </c>
      <c r="F33" s="159" t="str">
        <f>Invoice!F33</f>
        <v>Crystal Color: Peridot</v>
      </c>
      <c r="G33" s="160"/>
      <c r="H33" s="11" t="str">
        <f>Invoice!H33</f>
        <v>316L steel belly banana, 14g (1.6m) with a 8mm and a 5mm bezel set jewel ball using original Czech Preciosa crystals.</v>
      </c>
      <c r="I33" s="14">
        <f t="shared" si="0"/>
        <v>30.61</v>
      </c>
      <c r="J33" s="14">
        <v>30.61</v>
      </c>
      <c r="K33" s="109">
        <f t="shared" si="1"/>
        <v>61.22</v>
      </c>
      <c r="L33" s="115"/>
    </row>
    <row r="34" spans="1:12" ht="24" customHeight="1">
      <c r="A34" s="114"/>
      <c r="B34" s="107">
        <f>'Tax Invoice'!D30</f>
        <v>2</v>
      </c>
      <c r="C34" s="10" t="str">
        <f>Invoice!C34</f>
        <v>BN2CG</v>
      </c>
      <c r="D34" s="10" t="s">
        <v>662</v>
      </c>
      <c r="E34" s="118" t="str">
        <f>Invoice!E34</f>
        <v>Length: 8mm</v>
      </c>
      <c r="F34" s="159" t="str">
        <f>Invoice!F34</f>
        <v>Crystal Color: Topaz</v>
      </c>
      <c r="G34" s="160"/>
      <c r="H34" s="11" t="str">
        <f>Invoice!H34</f>
        <v>316L steel belly banana, 14g (1.6m) with a 8mm and a 5mm bezel set jewel ball using original Czech Preciosa crystals.</v>
      </c>
      <c r="I34" s="14">
        <f t="shared" si="0"/>
        <v>30.61</v>
      </c>
      <c r="J34" s="14">
        <v>30.61</v>
      </c>
      <c r="K34" s="109">
        <f t="shared" si="1"/>
        <v>61.22</v>
      </c>
      <c r="L34" s="115"/>
    </row>
    <row r="35" spans="1:12" ht="24" customHeight="1">
      <c r="A35" s="114"/>
      <c r="B35" s="107">
        <f>'Tax Invoice'!D31</f>
        <v>3</v>
      </c>
      <c r="C35" s="10" t="str">
        <f>Invoice!C35</f>
        <v>BN2CG</v>
      </c>
      <c r="D35" s="10" t="s">
        <v>662</v>
      </c>
      <c r="E35" s="118" t="str">
        <f>Invoice!E35</f>
        <v>Length: 8mm</v>
      </c>
      <c r="F35" s="159" t="str">
        <f>Invoice!F35</f>
        <v>Crystal Color: Assorted</v>
      </c>
      <c r="G35" s="160"/>
      <c r="H35" s="11" t="str">
        <f>Invoice!H35</f>
        <v>316L steel belly banana, 14g (1.6m) with a 8mm and a 5mm bezel set jewel ball using original Czech Preciosa crystals.</v>
      </c>
      <c r="I35" s="14">
        <f t="shared" si="0"/>
        <v>30.61</v>
      </c>
      <c r="J35" s="14">
        <v>30.61</v>
      </c>
      <c r="K35" s="109">
        <f t="shared" si="1"/>
        <v>91.83</v>
      </c>
      <c r="L35" s="115"/>
    </row>
    <row r="36" spans="1:12" ht="24" customHeight="1">
      <c r="A36" s="114"/>
      <c r="B36" s="107">
        <f>'Tax Invoice'!D32</f>
        <v>2</v>
      </c>
      <c r="C36" s="10" t="str">
        <f>Invoice!C36</f>
        <v>BN2CG</v>
      </c>
      <c r="D36" s="10" t="s">
        <v>662</v>
      </c>
      <c r="E36" s="118" t="str">
        <f>Invoice!E36</f>
        <v>Length: 8mm</v>
      </c>
      <c r="F36" s="159" t="str">
        <f>Invoice!F36</f>
        <v>Crystal Color: Hyacinth</v>
      </c>
      <c r="G36" s="160"/>
      <c r="H36" s="11" t="str">
        <f>Invoice!H36</f>
        <v>316L steel belly banana, 14g (1.6m) with a 8mm and a 5mm bezel set jewel ball using original Czech Preciosa crystals.</v>
      </c>
      <c r="I36" s="14">
        <f t="shared" si="0"/>
        <v>30.61</v>
      </c>
      <c r="J36" s="14">
        <v>30.61</v>
      </c>
      <c r="K36" s="109">
        <f t="shared" si="1"/>
        <v>61.22</v>
      </c>
      <c r="L36" s="115"/>
    </row>
    <row r="37" spans="1:12" ht="24" customHeight="1">
      <c r="A37" s="114"/>
      <c r="B37" s="107">
        <f>'Tax Invoice'!D33</f>
        <v>15</v>
      </c>
      <c r="C37" s="10" t="str">
        <f>Invoice!C37</f>
        <v>BN2CG</v>
      </c>
      <c r="D37" s="10" t="s">
        <v>662</v>
      </c>
      <c r="E37" s="118" t="str">
        <f>Invoice!E37</f>
        <v>Length: 10mm</v>
      </c>
      <c r="F37" s="159" t="str">
        <f>Invoice!F37</f>
        <v>Crystal Color: Clear</v>
      </c>
      <c r="G37" s="160"/>
      <c r="H37" s="11" t="str">
        <f>Invoice!H37</f>
        <v>316L steel belly banana, 14g (1.6m) with a 8mm and a 5mm bezel set jewel ball using original Czech Preciosa crystals.</v>
      </c>
      <c r="I37" s="14">
        <f t="shared" si="0"/>
        <v>30.61</v>
      </c>
      <c r="J37" s="14">
        <v>30.61</v>
      </c>
      <c r="K37" s="109">
        <f t="shared" si="1"/>
        <v>459.15</v>
      </c>
      <c r="L37" s="115"/>
    </row>
    <row r="38" spans="1:12" ht="24" customHeight="1">
      <c r="A38" s="114"/>
      <c r="B38" s="107">
        <f>'Tax Invoice'!D34</f>
        <v>10</v>
      </c>
      <c r="C38" s="10" t="str">
        <f>Invoice!C38</f>
        <v>BN2CG</v>
      </c>
      <c r="D38" s="10" t="s">
        <v>662</v>
      </c>
      <c r="E38" s="118" t="str">
        <f>Invoice!E38</f>
        <v>Length: 10mm</v>
      </c>
      <c r="F38" s="159" t="str">
        <f>Invoice!F38</f>
        <v>Crystal Color: AB</v>
      </c>
      <c r="G38" s="160"/>
      <c r="H38" s="11" t="str">
        <f>Invoice!H38</f>
        <v>316L steel belly banana, 14g (1.6m) with a 8mm and a 5mm bezel set jewel ball using original Czech Preciosa crystals.</v>
      </c>
      <c r="I38" s="14">
        <f t="shared" si="0"/>
        <v>30.61</v>
      </c>
      <c r="J38" s="14">
        <v>30.61</v>
      </c>
      <c r="K38" s="109">
        <f t="shared" si="1"/>
        <v>306.10000000000002</v>
      </c>
      <c r="L38" s="115"/>
    </row>
    <row r="39" spans="1:12" ht="24" customHeight="1">
      <c r="A39" s="114"/>
      <c r="B39" s="107">
        <f>'Tax Invoice'!D35</f>
        <v>6</v>
      </c>
      <c r="C39" s="10" t="str">
        <f>Invoice!C39</f>
        <v>BN2CG</v>
      </c>
      <c r="D39" s="10" t="s">
        <v>662</v>
      </c>
      <c r="E39" s="118" t="str">
        <f>Invoice!E39</f>
        <v>Length: 10mm</v>
      </c>
      <c r="F39" s="159" t="str">
        <f>Invoice!F39</f>
        <v>Crystal Color: Rose</v>
      </c>
      <c r="G39" s="160"/>
      <c r="H39" s="11" t="str">
        <f>Invoice!H39</f>
        <v>316L steel belly banana, 14g (1.6m) with a 8mm and a 5mm bezel set jewel ball using original Czech Preciosa crystals.</v>
      </c>
      <c r="I39" s="14">
        <f t="shared" si="0"/>
        <v>30.61</v>
      </c>
      <c r="J39" s="14">
        <v>30.61</v>
      </c>
      <c r="K39" s="109">
        <f t="shared" si="1"/>
        <v>183.66</v>
      </c>
      <c r="L39" s="115"/>
    </row>
    <row r="40" spans="1:12" ht="24" customHeight="1">
      <c r="A40" s="114"/>
      <c r="B40" s="107">
        <f>'Tax Invoice'!D36</f>
        <v>6</v>
      </c>
      <c r="C40" s="10" t="str">
        <f>Invoice!C40</f>
        <v>BN2CG</v>
      </c>
      <c r="D40" s="10" t="s">
        <v>662</v>
      </c>
      <c r="E40" s="118" t="str">
        <f>Invoice!E40</f>
        <v>Length: 10mm</v>
      </c>
      <c r="F40" s="159" t="str">
        <f>Invoice!F40</f>
        <v>Crystal Color: Light Sapphire</v>
      </c>
      <c r="G40" s="160"/>
      <c r="H40" s="11" t="str">
        <f>Invoice!H40</f>
        <v>316L steel belly banana, 14g (1.6m) with a 8mm and a 5mm bezel set jewel ball using original Czech Preciosa crystals.</v>
      </c>
      <c r="I40" s="14">
        <f t="shared" si="0"/>
        <v>30.61</v>
      </c>
      <c r="J40" s="14">
        <v>30.61</v>
      </c>
      <c r="K40" s="109">
        <f t="shared" si="1"/>
        <v>183.66</v>
      </c>
      <c r="L40" s="115"/>
    </row>
    <row r="41" spans="1:12" ht="24" customHeight="1">
      <c r="A41" s="114"/>
      <c r="B41" s="107">
        <f>'Tax Invoice'!D37</f>
        <v>6</v>
      </c>
      <c r="C41" s="10" t="str">
        <f>Invoice!C41</f>
        <v>BN2CG</v>
      </c>
      <c r="D41" s="10" t="s">
        <v>662</v>
      </c>
      <c r="E41" s="118" t="str">
        <f>Invoice!E41</f>
        <v>Length: 10mm</v>
      </c>
      <c r="F41" s="159" t="str">
        <f>Invoice!F41</f>
        <v>Crystal Color: Sapphire</v>
      </c>
      <c r="G41" s="160"/>
      <c r="H41" s="11" t="str">
        <f>Invoice!H41</f>
        <v>316L steel belly banana, 14g (1.6m) with a 8mm and a 5mm bezel set jewel ball using original Czech Preciosa crystals.</v>
      </c>
      <c r="I41" s="14">
        <f t="shared" si="0"/>
        <v>30.61</v>
      </c>
      <c r="J41" s="14">
        <v>30.61</v>
      </c>
      <c r="K41" s="109">
        <f t="shared" si="1"/>
        <v>183.66</v>
      </c>
      <c r="L41" s="115"/>
    </row>
    <row r="42" spans="1:12" ht="24" customHeight="1">
      <c r="A42" s="114"/>
      <c r="B42" s="107">
        <f>'Tax Invoice'!D38</f>
        <v>10</v>
      </c>
      <c r="C42" s="10" t="str">
        <f>Invoice!C42</f>
        <v>BN2CG</v>
      </c>
      <c r="D42" s="10" t="s">
        <v>662</v>
      </c>
      <c r="E42" s="118" t="str">
        <f>Invoice!E42</f>
        <v>Length: 10mm</v>
      </c>
      <c r="F42" s="159" t="str">
        <f>Invoice!F42</f>
        <v>Crystal Color: Aquamarine</v>
      </c>
      <c r="G42" s="160"/>
      <c r="H42" s="11" t="str">
        <f>Invoice!H42</f>
        <v>316L steel belly banana, 14g (1.6m) with a 8mm and a 5mm bezel set jewel ball using original Czech Preciosa crystals.</v>
      </c>
      <c r="I42" s="14">
        <f t="shared" si="0"/>
        <v>30.61</v>
      </c>
      <c r="J42" s="14">
        <v>30.61</v>
      </c>
      <c r="K42" s="109">
        <f t="shared" si="1"/>
        <v>306.10000000000002</v>
      </c>
      <c r="L42" s="115"/>
    </row>
    <row r="43" spans="1:12" ht="24" customHeight="1">
      <c r="A43" s="114"/>
      <c r="B43" s="107">
        <f>'Tax Invoice'!D39</f>
        <v>6</v>
      </c>
      <c r="C43" s="10" t="str">
        <f>Invoice!C43</f>
        <v>BN2CG</v>
      </c>
      <c r="D43" s="10" t="s">
        <v>662</v>
      </c>
      <c r="E43" s="118" t="str">
        <f>Invoice!E43</f>
        <v>Length: 10mm</v>
      </c>
      <c r="F43" s="159" t="str">
        <f>Invoice!F43</f>
        <v>Crystal Color: Blue Zircon</v>
      </c>
      <c r="G43" s="160"/>
      <c r="H43" s="11" t="str">
        <f>Invoice!H43</f>
        <v>316L steel belly banana, 14g (1.6m) with a 8mm and a 5mm bezel set jewel ball using original Czech Preciosa crystals.</v>
      </c>
      <c r="I43" s="14">
        <f t="shared" si="0"/>
        <v>30.61</v>
      </c>
      <c r="J43" s="14">
        <v>30.61</v>
      </c>
      <c r="K43" s="109">
        <f t="shared" si="1"/>
        <v>183.66</v>
      </c>
      <c r="L43" s="115"/>
    </row>
    <row r="44" spans="1:12" ht="24" customHeight="1">
      <c r="A44" s="114"/>
      <c r="B44" s="107">
        <f>'Tax Invoice'!D40</f>
        <v>4</v>
      </c>
      <c r="C44" s="10" t="str">
        <f>Invoice!C44</f>
        <v>BN2CG</v>
      </c>
      <c r="D44" s="10" t="s">
        <v>662</v>
      </c>
      <c r="E44" s="118" t="str">
        <f>Invoice!E44</f>
        <v>Length: 10mm</v>
      </c>
      <c r="F44" s="159" t="str">
        <f>Invoice!F44</f>
        <v>Crystal Color: Light Amethyst</v>
      </c>
      <c r="G44" s="160"/>
      <c r="H44" s="11" t="str">
        <f>Invoice!H44</f>
        <v>316L steel belly banana, 14g (1.6m) with a 8mm and a 5mm bezel set jewel ball using original Czech Preciosa crystals.</v>
      </c>
      <c r="I44" s="14">
        <f t="shared" si="0"/>
        <v>30.61</v>
      </c>
      <c r="J44" s="14">
        <v>30.61</v>
      </c>
      <c r="K44" s="109">
        <f t="shared" si="1"/>
        <v>122.44</v>
      </c>
      <c r="L44" s="115"/>
    </row>
    <row r="45" spans="1:12" ht="24" customHeight="1">
      <c r="A45" s="114"/>
      <c r="B45" s="107">
        <f>'Tax Invoice'!D41</f>
        <v>2</v>
      </c>
      <c r="C45" s="10" t="str">
        <f>Invoice!C45</f>
        <v>BN2CG</v>
      </c>
      <c r="D45" s="10" t="s">
        <v>662</v>
      </c>
      <c r="E45" s="118" t="str">
        <f>Invoice!E45</f>
        <v>Length: 10mm</v>
      </c>
      <c r="F45" s="159" t="str">
        <f>Invoice!F45</f>
        <v>Crystal Color: Amethyst</v>
      </c>
      <c r="G45" s="160"/>
      <c r="H45" s="11" t="str">
        <f>Invoice!H45</f>
        <v>316L steel belly banana, 14g (1.6m) with a 8mm and a 5mm bezel set jewel ball using original Czech Preciosa crystals.</v>
      </c>
      <c r="I45" s="14">
        <f t="shared" si="0"/>
        <v>30.61</v>
      </c>
      <c r="J45" s="14">
        <v>30.61</v>
      </c>
      <c r="K45" s="109">
        <f t="shared" si="1"/>
        <v>61.22</v>
      </c>
      <c r="L45" s="115"/>
    </row>
    <row r="46" spans="1:12" ht="24" customHeight="1">
      <c r="A46" s="114"/>
      <c r="B46" s="107">
        <f>'Tax Invoice'!D42</f>
        <v>4</v>
      </c>
      <c r="C46" s="10" t="str">
        <f>Invoice!C46</f>
        <v>BN2CG</v>
      </c>
      <c r="D46" s="10" t="s">
        <v>662</v>
      </c>
      <c r="E46" s="118" t="str">
        <f>Invoice!E46</f>
        <v>Length: 10mm</v>
      </c>
      <c r="F46" s="159" t="str">
        <f>Invoice!F46</f>
        <v>Crystal Color: Jet</v>
      </c>
      <c r="G46" s="160"/>
      <c r="H46" s="11" t="str">
        <f>Invoice!H46</f>
        <v>316L steel belly banana, 14g (1.6m) with a 8mm and a 5mm bezel set jewel ball using original Czech Preciosa crystals.</v>
      </c>
      <c r="I46" s="14">
        <f t="shared" si="0"/>
        <v>30.61</v>
      </c>
      <c r="J46" s="14">
        <v>30.61</v>
      </c>
      <c r="K46" s="109">
        <f t="shared" si="1"/>
        <v>122.44</v>
      </c>
      <c r="L46" s="115"/>
    </row>
    <row r="47" spans="1:12" ht="24" customHeight="1">
      <c r="A47" s="114"/>
      <c r="B47" s="107">
        <f>'Tax Invoice'!D43</f>
        <v>4</v>
      </c>
      <c r="C47" s="10" t="str">
        <f>Invoice!C47</f>
        <v>BN2CG</v>
      </c>
      <c r="D47" s="10" t="s">
        <v>662</v>
      </c>
      <c r="E47" s="118" t="str">
        <f>Invoice!E47</f>
        <v>Length: 10mm</v>
      </c>
      <c r="F47" s="159" t="str">
        <f>Invoice!F47</f>
        <v>Crystal Color: Light Siam</v>
      </c>
      <c r="G47" s="160"/>
      <c r="H47" s="11" t="str">
        <f>Invoice!H47</f>
        <v>316L steel belly banana, 14g (1.6m) with a 8mm and a 5mm bezel set jewel ball using original Czech Preciosa crystals.</v>
      </c>
      <c r="I47" s="14">
        <f t="shared" si="0"/>
        <v>30.61</v>
      </c>
      <c r="J47" s="14">
        <v>30.61</v>
      </c>
      <c r="K47" s="109">
        <f t="shared" si="1"/>
        <v>122.44</v>
      </c>
      <c r="L47" s="115"/>
    </row>
    <row r="48" spans="1:12" ht="24" customHeight="1">
      <c r="A48" s="114"/>
      <c r="B48" s="107">
        <f>'Tax Invoice'!D44</f>
        <v>6</v>
      </c>
      <c r="C48" s="10" t="str">
        <f>Invoice!C48</f>
        <v>BN2CG</v>
      </c>
      <c r="D48" s="10" t="s">
        <v>662</v>
      </c>
      <c r="E48" s="118" t="str">
        <f>Invoice!E48</f>
        <v>Length: 10mm</v>
      </c>
      <c r="F48" s="159" t="str">
        <f>Invoice!F48</f>
        <v>Crystal Color: Emerald</v>
      </c>
      <c r="G48" s="160"/>
      <c r="H48" s="11" t="str">
        <f>Invoice!H48</f>
        <v>316L steel belly banana, 14g (1.6m) with a 8mm and a 5mm bezel set jewel ball using original Czech Preciosa crystals.</v>
      </c>
      <c r="I48" s="14">
        <f t="shared" si="0"/>
        <v>30.61</v>
      </c>
      <c r="J48" s="14">
        <v>30.61</v>
      </c>
      <c r="K48" s="109">
        <f t="shared" si="1"/>
        <v>183.66</v>
      </c>
      <c r="L48" s="115"/>
    </row>
    <row r="49" spans="1:12" ht="24" customHeight="1">
      <c r="A49" s="114"/>
      <c r="B49" s="107">
        <f>'Tax Invoice'!D45</f>
        <v>2</v>
      </c>
      <c r="C49" s="10" t="str">
        <f>Invoice!C49</f>
        <v>BN2CG</v>
      </c>
      <c r="D49" s="10" t="s">
        <v>662</v>
      </c>
      <c r="E49" s="118" t="str">
        <f>Invoice!E49</f>
        <v>Length: 10mm</v>
      </c>
      <c r="F49" s="159" t="str">
        <f>Invoice!F49</f>
        <v>Crystal Color: Peridot</v>
      </c>
      <c r="G49" s="160"/>
      <c r="H49" s="11" t="str">
        <f>Invoice!H49</f>
        <v>316L steel belly banana, 14g (1.6m) with a 8mm and a 5mm bezel set jewel ball using original Czech Preciosa crystals.</v>
      </c>
      <c r="I49" s="14">
        <f t="shared" si="0"/>
        <v>30.61</v>
      </c>
      <c r="J49" s="14">
        <v>30.61</v>
      </c>
      <c r="K49" s="109">
        <f t="shared" si="1"/>
        <v>61.22</v>
      </c>
      <c r="L49" s="115"/>
    </row>
    <row r="50" spans="1:12" ht="24" customHeight="1">
      <c r="A50" s="114"/>
      <c r="B50" s="107">
        <f>'Tax Invoice'!D46</f>
        <v>2</v>
      </c>
      <c r="C50" s="10" t="str">
        <f>Invoice!C50</f>
        <v>BN2CG</v>
      </c>
      <c r="D50" s="10" t="s">
        <v>662</v>
      </c>
      <c r="E50" s="118" t="str">
        <f>Invoice!E50</f>
        <v>Length: 10mm</v>
      </c>
      <c r="F50" s="159" t="str">
        <f>Invoice!F50</f>
        <v>Crystal Color: Topaz</v>
      </c>
      <c r="G50" s="160"/>
      <c r="H50" s="11" t="str">
        <f>Invoice!H50</f>
        <v>316L steel belly banana, 14g (1.6m) with a 8mm and a 5mm bezel set jewel ball using original Czech Preciosa crystals.</v>
      </c>
      <c r="I50" s="14">
        <f t="shared" si="0"/>
        <v>30.61</v>
      </c>
      <c r="J50" s="14">
        <v>30.61</v>
      </c>
      <c r="K50" s="109">
        <f t="shared" si="1"/>
        <v>61.22</v>
      </c>
      <c r="L50" s="115"/>
    </row>
    <row r="51" spans="1:12" ht="24" customHeight="1">
      <c r="A51" s="114"/>
      <c r="B51" s="107">
        <f>'Tax Invoice'!D47</f>
        <v>5</v>
      </c>
      <c r="C51" s="10" t="str">
        <f>Invoice!C51</f>
        <v>BN2CG</v>
      </c>
      <c r="D51" s="10" t="s">
        <v>662</v>
      </c>
      <c r="E51" s="118" t="str">
        <f>Invoice!E51</f>
        <v>Length: 10mm</v>
      </c>
      <c r="F51" s="159" t="str">
        <f>Invoice!F51</f>
        <v>Crystal Color: Assorted</v>
      </c>
      <c r="G51" s="160"/>
      <c r="H51" s="11" t="str">
        <f>Invoice!H51</f>
        <v>316L steel belly banana, 14g (1.6m) with a 8mm and a 5mm bezel set jewel ball using original Czech Preciosa crystals.</v>
      </c>
      <c r="I51" s="14">
        <f t="shared" si="0"/>
        <v>30.61</v>
      </c>
      <c r="J51" s="14">
        <v>30.61</v>
      </c>
      <c r="K51" s="109">
        <f t="shared" si="1"/>
        <v>153.05000000000001</v>
      </c>
      <c r="L51" s="115"/>
    </row>
    <row r="52" spans="1:12" ht="24" customHeight="1">
      <c r="A52" s="114"/>
      <c r="B52" s="107">
        <f>'Tax Invoice'!D48</f>
        <v>2</v>
      </c>
      <c r="C52" s="10" t="str">
        <f>Invoice!C52</f>
        <v>BN2CG</v>
      </c>
      <c r="D52" s="10" t="s">
        <v>662</v>
      </c>
      <c r="E52" s="118" t="str">
        <f>Invoice!E52</f>
        <v>Length: 10mm</v>
      </c>
      <c r="F52" s="159" t="str">
        <f>Invoice!F52</f>
        <v>Crystal Color: Hyacinth</v>
      </c>
      <c r="G52" s="160"/>
      <c r="H52" s="11" t="str">
        <f>Invoice!H52</f>
        <v>316L steel belly banana, 14g (1.6m) with a 8mm and a 5mm bezel set jewel ball using original Czech Preciosa crystals.</v>
      </c>
      <c r="I52" s="14">
        <f t="shared" si="0"/>
        <v>30.61</v>
      </c>
      <c r="J52" s="14">
        <v>30.61</v>
      </c>
      <c r="K52" s="109">
        <f t="shared" si="1"/>
        <v>61.22</v>
      </c>
      <c r="L52" s="115"/>
    </row>
    <row r="53" spans="1:12" ht="24" customHeight="1">
      <c r="A53" s="114"/>
      <c r="B53" s="107">
        <f>'Tax Invoice'!D49</f>
        <v>10</v>
      </c>
      <c r="C53" s="10" t="str">
        <f>Invoice!C53</f>
        <v>BN2FRS</v>
      </c>
      <c r="D53" s="10" t="s">
        <v>717</v>
      </c>
      <c r="E53" s="118" t="str">
        <f>Invoice!E53</f>
        <v>Length: 8mm</v>
      </c>
      <c r="F53" s="159" t="str">
        <f>Invoice!F53</f>
        <v>Crystal Color: Clear</v>
      </c>
      <c r="G53" s="160"/>
      <c r="H53" s="11" t="str">
        <f>Invoice!H53</f>
        <v>Surgical steel belly banana, 14g (1.6mm) with 5mm &amp; 6mm ferido glued multi crystal balls with resin cover</v>
      </c>
      <c r="I53" s="14">
        <f t="shared" si="0"/>
        <v>108.22</v>
      </c>
      <c r="J53" s="14">
        <v>108.22</v>
      </c>
      <c r="K53" s="109">
        <f t="shared" si="1"/>
        <v>1082.2</v>
      </c>
      <c r="L53" s="121"/>
    </row>
    <row r="54" spans="1:12" ht="24" customHeight="1">
      <c r="A54" s="114"/>
      <c r="B54" s="107">
        <f>'Tax Invoice'!D50</f>
        <v>5</v>
      </c>
      <c r="C54" s="10" t="str">
        <f>Invoice!C54</f>
        <v>BN2FRS</v>
      </c>
      <c r="D54" s="10" t="s">
        <v>717</v>
      </c>
      <c r="E54" s="118" t="str">
        <f>Invoice!E54</f>
        <v>Length: 8mm</v>
      </c>
      <c r="F54" s="159" t="str">
        <f>Invoice!F54</f>
        <v>Crystal Color: AB</v>
      </c>
      <c r="G54" s="160"/>
      <c r="H54" s="11" t="str">
        <f>Invoice!H54</f>
        <v>Surgical steel belly banana, 14g (1.6mm) with 5mm &amp; 6mm ferido glued multi crystal balls with resin cover</v>
      </c>
      <c r="I54" s="14">
        <f t="shared" ref="I54:I85" si="2">J54*$N$1</f>
        <v>108.22</v>
      </c>
      <c r="J54" s="14">
        <v>108.22</v>
      </c>
      <c r="K54" s="109">
        <f t="shared" ref="K54:K85" si="3">I54*B54</f>
        <v>541.1</v>
      </c>
      <c r="L54" s="115"/>
    </row>
    <row r="55" spans="1:12" ht="24" customHeight="1">
      <c r="A55" s="114"/>
      <c r="B55" s="107">
        <f>'Tax Invoice'!D51</f>
        <v>4</v>
      </c>
      <c r="C55" s="10" t="str">
        <f>Invoice!C55</f>
        <v>BN2FRS</v>
      </c>
      <c r="D55" s="10" t="s">
        <v>717</v>
      </c>
      <c r="E55" s="118" t="str">
        <f>Invoice!E55</f>
        <v>Length: 8mm</v>
      </c>
      <c r="F55" s="159" t="str">
        <f>Invoice!F55</f>
        <v>Crystal Color: Light Sapphire</v>
      </c>
      <c r="G55" s="160"/>
      <c r="H55" s="11" t="str">
        <f>Invoice!H55</f>
        <v>Surgical steel belly banana, 14g (1.6mm) with 5mm &amp; 6mm ferido glued multi crystal balls with resin cover</v>
      </c>
      <c r="I55" s="14">
        <f t="shared" si="2"/>
        <v>108.22</v>
      </c>
      <c r="J55" s="14">
        <v>108.22</v>
      </c>
      <c r="K55" s="109">
        <f t="shared" si="3"/>
        <v>432.88</v>
      </c>
      <c r="L55" s="115"/>
    </row>
    <row r="56" spans="1:12" ht="24" customHeight="1">
      <c r="A56" s="114"/>
      <c r="B56" s="107">
        <f>'Tax Invoice'!D52</f>
        <v>5</v>
      </c>
      <c r="C56" s="10" t="str">
        <f>Invoice!C56</f>
        <v>BN2FRS</v>
      </c>
      <c r="D56" s="10" t="s">
        <v>717</v>
      </c>
      <c r="E56" s="118" t="str">
        <f>Invoice!E56</f>
        <v>Length: 8mm</v>
      </c>
      <c r="F56" s="159" t="str">
        <f>Invoice!F56</f>
        <v>Crystal Color: Aquamarine</v>
      </c>
      <c r="G56" s="160"/>
      <c r="H56" s="11" t="str">
        <f>Invoice!H56</f>
        <v>Surgical steel belly banana, 14g (1.6mm) with 5mm &amp; 6mm ferido glued multi crystal balls with resin cover</v>
      </c>
      <c r="I56" s="14">
        <f t="shared" si="2"/>
        <v>108.22</v>
      </c>
      <c r="J56" s="14">
        <v>108.22</v>
      </c>
      <c r="K56" s="109">
        <f t="shared" si="3"/>
        <v>541.1</v>
      </c>
      <c r="L56" s="115"/>
    </row>
    <row r="57" spans="1:12" ht="24" customHeight="1">
      <c r="A57" s="114"/>
      <c r="B57" s="107">
        <f>'Tax Invoice'!D53</f>
        <v>4</v>
      </c>
      <c r="C57" s="10" t="str">
        <f>Invoice!C57</f>
        <v>BN2FRS</v>
      </c>
      <c r="D57" s="10" t="s">
        <v>717</v>
      </c>
      <c r="E57" s="118" t="str">
        <f>Invoice!E57</f>
        <v>Length: 8mm</v>
      </c>
      <c r="F57" s="159" t="str">
        <f>Invoice!F57</f>
        <v>Crystal Color: Blue Zircon</v>
      </c>
      <c r="G57" s="160"/>
      <c r="H57" s="11" t="str">
        <f>Invoice!H57</f>
        <v>Surgical steel belly banana, 14g (1.6mm) with 5mm &amp; 6mm ferido glued multi crystal balls with resin cover</v>
      </c>
      <c r="I57" s="14">
        <f t="shared" si="2"/>
        <v>108.22</v>
      </c>
      <c r="J57" s="14">
        <v>108.22</v>
      </c>
      <c r="K57" s="109">
        <f t="shared" si="3"/>
        <v>432.88</v>
      </c>
      <c r="L57" s="115"/>
    </row>
    <row r="58" spans="1:12" ht="24" customHeight="1">
      <c r="A58" s="114"/>
      <c r="B58" s="107">
        <f>'Tax Invoice'!D54</f>
        <v>10</v>
      </c>
      <c r="C58" s="10" t="str">
        <f>Invoice!C58</f>
        <v>BN2FRS</v>
      </c>
      <c r="D58" s="10" t="s">
        <v>717</v>
      </c>
      <c r="E58" s="118" t="str">
        <f>Invoice!E58</f>
        <v>Length: 10mm</v>
      </c>
      <c r="F58" s="159" t="str">
        <f>Invoice!F58</f>
        <v>Crystal Color: Clear</v>
      </c>
      <c r="G58" s="160"/>
      <c r="H58" s="11" t="str">
        <f>Invoice!H58</f>
        <v>Surgical steel belly banana, 14g (1.6mm) with 5mm &amp; 6mm ferido glued multi crystal balls with resin cover</v>
      </c>
      <c r="I58" s="14">
        <f t="shared" si="2"/>
        <v>108.22</v>
      </c>
      <c r="J58" s="14">
        <v>108.22</v>
      </c>
      <c r="K58" s="109">
        <f t="shared" si="3"/>
        <v>1082.2</v>
      </c>
      <c r="L58" s="121"/>
    </row>
    <row r="59" spans="1:12" ht="24" customHeight="1">
      <c r="A59" s="114"/>
      <c r="B59" s="107">
        <f>'Tax Invoice'!D55</f>
        <v>5</v>
      </c>
      <c r="C59" s="10" t="str">
        <f>Invoice!C59</f>
        <v>BN2FRS</v>
      </c>
      <c r="D59" s="10" t="s">
        <v>717</v>
      </c>
      <c r="E59" s="118" t="str">
        <f>Invoice!E59</f>
        <v>Length: 10mm</v>
      </c>
      <c r="F59" s="159" t="str">
        <f>Invoice!F59</f>
        <v>Crystal Color: AB</v>
      </c>
      <c r="G59" s="160"/>
      <c r="H59" s="11" t="str">
        <f>Invoice!H59</f>
        <v>Surgical steel belly banana, 14g (1.6mm) with 5mm &amp; 6mm ferido glued multi crystal balls with resin cover</v>
      </c>
      <c r="I59" s="14">
        <f t="shared" si="2"/>
        <v>108.22</v>
      </c>
      <c r="J59" s="14">
        <v>108.22</v>
      </c>
      <c r="K59" s="109">
        <f t="shared" si="3"/>
        <v>541.1</v>
      </c>
      <c r="L59" s="115"/>
    </row>
    <row r="60" spans="1:12" ht="24" customHeight="1">
      <c r="A60" s="114"/>
      <c r="B60" s="107">
        <f>'Tax Invoice'!D56</f>
        <v>2</v>
      </c>
      <c r="C60" s="10" t="str">
        <f>Invoice!C60</f>
        <v>BN2FRS</v>
      </c>
      <c r="D60" s="10" t="s">
        <v>717</v>
      </c>
      <c r="E60" s="118" t="str">
        <f>Invoice!E60</f>
        <v>Length: 10mm</v>
      </c>
      <c r="F60" s="159" t="str">
        <f>Invoice!F60</f>
        <v>Crystal Color: Rose</v>
      </c>
      <c r="G60" s="160"/>
      <c r="H60" s="11" t="str">
        <f>Invoice!H60</f>
        <v>Surgical steel belly banana, 14g (1.6mm) with 5mm &amp; 6mm ferido glued multi crystal balls with resin cover</v>
      </c>
      <c r="I60" s="14">
        <f t="shared" si="2"/>
        <v>108.22</v>
      </c>
      <c r="J60" s="14">
        <v>108.22</v>
      </c>
      <c r="K60" s="109">
        <f t="shared" si="3"/>
        <v>216.44</v>
      </c>
      <c r="L60" s="115"/>
    </row>
    <row r="61" spans="1:12" ht="24" customHeight="1">
      <c r="A61" s="114"/>
      <c r="B61" s="107">
        <f>'Tax Invoice'!D57</f>
        <v>4</v>
      </c>
      <c r="C61" s="10" t="str">
        <f>Invoice!C61</f>
        <v>BN2FRS</v>
      </c>
      <c r="D61" s="10" t="s">
        <v>717</v>
      </c>
      <c r="E61" s="118" t="str">
        <f>Invoice!E61</f>
        <v>Length: 10mm</v>
      </c>
      <c r="F61" s="159" t="str">
        <f>Invoice!F61</f>
        <v>Crystal Color: Light Sapphire</v>
      </c>
      <c r="G61" s="160"/>
      <c r="H61" s="11" t="str">
        <f>Invoice!H61</f>
        <v>Surgical steel belly banana, 14g (1.6mm) with 5mm &amp; 6mm ferido glued multi crystal balls with resin cover</v>
      </c>
      <c r="I61" s="14">
        <f t="shared" si="2"/>
        <v>108.22</v>
      </c>
      <c r="J61" s="14">
        <v>108.22</v>
      </c>
      <c r="K61" s="109">
        <f t="shared" si="3"/>
        <v>432.88</v>
      </c>
      <c r="L61" s="115"/>
    </row>
    <row r="62" spans="1:12" ht="24" customHeight="1">
      <c r="A62" s="114"/>
      <c r="B62" s="107">
        <f>'Tax Invoice'!D58</f>
        <v>4</v>
      </c>
      <c r="C62" s="10" t="str">
        <f>Invoice!C62</f>
        <v>BN2FRS</v>
      </c>
      <c r="D62" s="10" t="s">
        <v>717</v>
      </c>
      <c r="E62" s="118" t="str">
        <f>Invoice!E62</f>
        <v>Length: 10mm</v>
      </c>
      <c r="F62" s="159" t="str">
        <f>Invoice!F62</f>
        <v>Crystal Color: Sapphire</v>
      </c>
      <c r="G62" s="160"/>
      <c r="H62" s="11" t="str">
        <f>Invoice!H62</f>
        <v>Surgical steel belly banana, 14g (1.6mm) with 5mm &amp; 6mm ferido glued multi crystal balls with resin cover</v>
      </c>
      <c r="I62" s="14">
        <f t="shared" si="2"/>
        <v>108.22</v>
      </c>
      <c r="J62" s="14">
        <v>108.22</v>
      </c>
      <c r="K62" s="109">
        <f t="shared" si="3"/>
        <v>432.88</v>
      </c>
      <c r="L62" s="115"/>
    </row>
    <row r="63" spans="1:12" ht="24" customHeight="1">
      <c r="A63" s="114"/>
      <c r="B63" s="107">
        <f>'Tax Invoice'!D59</f>
        <v>5</v>
      </c>
      <c r="C63" s="10" t="str">
        <f>Invoice!C63</f>
        <v>BN2FRS</v>
      </c>
      <c r="D63" s="10" t="s">
        <v>717</v>
      </c>
      <c r="E63" s="118" t="str">
        <f>Invoice!E63</f>
        <v>Length: 10mm</v>
      </c>
      <c r="F63" s="159" t="str">
        <f>Invoice!F63</f>
        <v>Crystal Color: Aquamarine</v>
      </c>
      <c r="G63" s="160"/>
      <c r="H63" s="11" t="str">
        <f>Invoice!H63</f>
        <v>Surgical steel belly banana, 14g (1.6mm) with 5mm &amp; 6mm ferido glued multi crystal balls with resin cover</v>
      </c>
      <c r="I63" s="14">
        <f t="shared" si="2"/>
        <v>108.22</v>
      </c>
      <c r="J63" s="14">
        <v>108.22</v>
      </c>
      <c r="K63" s="109">
        <f t="shared" si="3"/>
        <v>541.1</v>
      </c>
      <c r="L63" s="115"/>
    </row>
    <row r="64" spans="1:12" ht="24" customHeight="1">
      <c r="A64" s="114"/>
      <c r="B64" s="107">
        <f>'Tax Invoice'!D60</f>
        <v>4</v>
      </c>
      <c r="C64" s="10" t="str">
        <f>Invoice!C64</f>
        <v>BN2FRS</v>
      </c>
      <c r="D64" s="10" t="s">
        <v>717</v>
      </c>
      <c r="E64" s="118" t="str">
        <f>Invoice!E64</f>
        <v>Length: 10mm</v>
      </c>
      <c r="F64" s="159" t="str">
        <f>Invoice!F64</f>
        <v>Crystal Color: Blue Zircon</v>
      </c>
      <c r="G64" s="160"/>
      <c r="H64" s="11" t="str">
        <f>Invoice!H64</f>
        <v>Surgical steel belly banana, 14g (1.6mm) with 5mm &amp; 6mm ferido glued multi crystal balls with resin cover</v>
      </c>
      <c r="I64" s="14">
        <f t="shared" si="2"/>
        <v>108.22</v>
      </c>
      <c r="J64" s="14">
        <v>108.22</v>
      </c>
      <c r="K64" s="109">
        <f t="shared" si="3"/>
        <v>432.88</v>
      </c>
      <c r="L64" s="115"/>
    </row>
    <row r="65" spans="1:12" ht="24" customHeight="1">
      <c r="A65" s="114"/>
      <c r="B65" s="107">
        <f>'Tax Invoice'!D61</f>
        <v>10</v>
      </c>
      <c r="C65" s="10" t="str">
        <f>Invoice!C65</f>
        <v>BNFR6</v>
      </c>
      <c r="D65" s="10" t="s">
        <v>719</v>
      </c>
      <c r="E65" s="118" t="str">
        <f>Invoice!E65</f>
        <v>Length: 8mm</v>
      </c>
      <c r="F65" s="159" t="str">
        <f>Invoice!F65</f>
        <v>Crystal Color: Clear</v>
      </c>
      <c r="G65" s="160"/>
      <c r="H65" s="11" t="str">
        <f>Invoice!H65</f>
        <v>Surgical steel belly banana, 14g (1.6mm) with a 5mm top steel ball and 6mm multi-crystal ferido glued lower ball with resin cover</v>
      </c>
      <c r="I65" s="14">
        <f t="shared" si="2"/>
        <v>58.03</v>
      </c>
      <c r="J65" s="14">
        <v>58.03</v>
      </c>
      <c r="K65" s="109">
        <f t="shared" si="3"/>
        <v>580.29999999999995</v>
      </c>
      <c r="L65" s="115"/>
    </row>
    <row r="66" spans="1:12" ht="24" customHeight="1">
      <c r="A66" s="114"/>
      <c r="B66" s="107">
        <f>'Tax Invoice'!D62</f>
        <v>10</v>
      </c>
      <c r="C66" s="10" t="str">
        <f>Invoice!C66</f>
        <v>BNFR6</v>
      </c>
      <c r="D66" s="10" t="s">
        <v>719</v>
      </c>
      <c r="E66" s="118" t="str">
        <f>Invoice!E66</f>
        <v>Length: 10mm</v>
      </c>
      <c r="F66" s="159" t="str">
        <f>Invoice!F66</f>
        <v>Crystal Color: Clear</v>
      </c>
      <c r="G66" s="160"/>
      <c r="H66" s="11" t="str">
        <f>Invoice!H66</f>
        <v>Surgical steel belly banana, 14g (1.6mm) with a 5mm top steel ball and 6mm multi-crystal ferido glued lower ball with resin cover</v>
      </c>
      <c r="I66" s="14">
        <f t="shared" si="2"/>
        <v>58.03</v>
      </c>
      <c r="J66" s="14">
        <v>58.03</v>
      </c>
      <c r="K66" s="109">
        <f t="shared" si="3"/>
        <v>580.29999999999995</v>
      </c>
      <c r="L66" s="115"/>
    </row>
    <row r="67" spans="1:12" ht="24" customHeight="1">
      <c r="A67" s="114"/>
      <c r="B67" s="107">
        <f>'Tax Invoice'!D63</f>
        <v>5</v>
      </c>
      <c r="C67" s="10" t="str">
        <f>Invoice!C67</f>
        <v>BNFR6</v>
      </c>
      <c r="D67" s="10" t="s">
        <v>719</v>
      </c>
      <c r="E67" s="118" t="str">
        <f>Invoice!E67</f>
        <v>Length: 10mm</v>
      </c>
      <c r="F67" s="159" t="str">
        <f>Invoice!F67</f>
        <v>Crystal Color: AB</v>
      </c>
      <c r="G67" s="160"/>
      <c r="H67" s="11" t="str">
        <f>Invoice!H67</f>
        <v>Surgical steel belly banana, 14g (1.6mm) with a 5mm top steel ball and 6mm multi-crystal ferido glued lower ball with resin cover</v>
      </c>
      <c r="I67" s="14">
        <f t="shared" si="2"/>
        <v>58.03</v>
      </c>
      <c r="J67" s="14">
        <v>58.03</v>
      </c>
      <c r="K67" s="109">
        <f t="shared" si="3"/>
        <v>290.14999999999998</v>
      </c>
      <c r="L67" s="115"/>
    </row>
    <row r="68" spans="1:12" ht="24" customHeight="1">
      <c r="A68" s="114"/>
      <c r="B68" s="107">
        <f>'Tax Invoice'!D64</f>
        <v>5</v>
      </c>
      <c r="C68" s="10" t="str">
        <f>Invoice!C68</f>
        <v>BNFR6</v>
      </c>
      <c r="D68" s="10" t="s">
        <v>719</v>
      </c>
      <c r="E68" s="118" t="str">
        <f>Invoice!E68</f>
        <v>Length: 10mm</v>
      </c>
      <c r="F68" s="159" t="str">
        <f>Invoice!F68</f>
        <v>Crystal Color: Aquamarine</v>
      </c>
      <c r="G68" s="160"/>
      <c r="H68" s="11" t="str">
        <f>Invoice!H68</f>
        <v>Surgical steel belly banana, 14g (1.6mm) with a 5mm top steel ball and 6mm multi-crystal ferido glued lower ball with resin cover</v>
      </c>
      <c r="I68" s="14">
        <f t="shared" si="2"/>
        <v>58.03</v>
      </c>
      <c r="J68" s="14">
        <v>58.03</v>
      </c>
      <c r="K68" s="109">
        <f t="shared" si="3"/>
        <v>290.14999999999998</v>
      </c>
      <c r="L68" s="115"/>
    </row>
    <row r="69" spans="1:12" ht="24" customHeight="1">
      <c r="A69" s="114"/>
      <c r="B69" s="107">
        <f>'Tax Invoice'!D65</f>
        <v>5</v>
      </c>
      <c r="C69" s="10" t="str">
        <f>Invoice!C69</f>
        <v>BNG</v>
      </c>
      <c r="D69" s="10" t="s">
        <v>721</v>
      </c>
      <c r="E69" s="118" t="str">
        <f>Invoice!E69</f>
        <v>Length: 6mm</v>
      </c>
      <c r="F69" s="159"/>
      <c r="G69" s="160"/>
      <c r="H69" s="11" t="str">
        <f>Invoice!H69</f>
        <v>Surgical Steel belly Banana, 14g (1.6mm) with an upper 5mm and a lower 8mm plain steel ball</v>
      </c>
      <c r="I69" s="14">
        <f t="shared" si="2"/>
        <v>9.26</v>
      </c>
      <c r="J69" s="14">
        <v>9.26</v>
      </c>
      <c r="K69" s="109">
        <f t="shared" si="3"/>
        <v>46.3</v>
      </c>
      <c r="L69" s="115"/>
    </row>
    <row r="70" spans="1:12" ht="24" customHeight="1">
      <c r="A70" s="114"/>
      <c r="B70" s="107">
        <f>'Tax Invoice'!D66</f>
        <v>5</v>
      </c>
      <c r="C70" s="10" t="str">
        <f>Invoice!C70</f>
        <v>BNG</v>
      </c>
      <c r="D70" s="10" t="s">
        <v>721</v>
      </c>
      <c r="E70" s="118" t="str">
        <f>Invoice!E70</f>
        <v>Length: 8mm</v>
      </c>
      <c r="F70" s="159"/>
      <c r="G70" s="160"/>
      <c r="H70" s="11" t="str">
        <f>Invoice!H70</f>
        <v>Surgical Steel belly Banana, 14g (1.6mm) with an upper 5mm and a lower 8mm plain steel ball</v>
      </c>
      <c r="I70" s="14">
        <f t="shared" si="2"/>
        <v>9.26</v>
      </c>
      <c r="J70" s="14">
        <v>9.26</v>
      </c>
      <c r="K70" s="109">
        <f t="shared" si="3"/>
        <v>46.3</v>
      </c>
      <c r="L70" s="115"/>
    </row>
    <row r="71" spans="1:12" ht="24" customHeight="1">
      <c r="A71" s="114"/>
      <c r="B71" s="107">
        <f>'Tax Invoice'!D67</f>
        <v>10</v>
      </c>
      <c r="C71" s="10" t="str">
        <f>Invoice!C71</f>
        <v>BNG</v>
      </c>
      <c r="D71" s="10" t="s">
        <v>721</v>
      </c>
      <c r="E71" s="118" t="str">
        <f>Invoice!E71</f>
        <v>Length: 10mm</v>
      </c>
      <c r="F71" s="159"/>
      <c r="G71" s="160"/>
      <c r="H71" s="11" t="str">
        <f>Invoice!H71</f>
        <v>Surgical Steel belly Banana, 14g (1.6mm) with an upper 5mm and a lower 8mm plain steel ball</v>
      </c>
      <c r="I71" s="14">
        <f t="shared" si="2"/>
        <v>9.26</v>
      </c>
      <c r="J71" s="14">
        <v>9.26</v>
      </c>
      <c r="K71" s="109">
        <f t="shared" si="3"/>
        <v>92.6</v>
      </c>
      <c r="L71" s="115"/>
    </row>
    <row r="72" spans="1:12" ht="24" customHeight="1">
      <c r="A72" s="114"/>
      <c r="B72" s="107">
        <f>'Tax Invoice'!D68</f>
        <v>0</v>
      </c>
      <c r="C72" s="10" t="str">
        <f>Invoice!C72</f>
        <v>BNG</v>
      </c>
      <c r="D72" s="10" t="s">
        <v>721</v>
      </c>
      <c r="E72" s="118" t="str">
        <f>Invoice!E72</f>
        <v>Length: 11mm</v>
      </c>
      <c r="F72" s="159"/>
      <c r="G72" s="160"/>
      <c r="H72" s="11" t="str">
        <f>Invoice!H72</f>
        <v>Surgical Steel belly Banana, 14g (1.6mm) with an upper 5mm and a lower 8mm plain steel ball</v>
      </c>
      <c r="I72" s="14">
        <f t="shared" si="2"/>
        <v>9.26</v>
      </c>
      <c r="J72" s="14">
        <v>9.26</v>
      </c>
      <c r="K72" s="109">
        <f t="shared" si="3"/>
        <v>0</v>
      </c>
      <c r="L72" s="115"/>
    </row>
    <row r="73" spans="1:12" ht="24" customHeight="1">
      <c r="A73" s="114"/>
      <c r="B73" s="107">
        <f>'Tax Invoice'!D69</f>
        <v>12</v>
      </c>
      <c r="C73" s="10" t="str">
        <f>Invoice!C73</f>
        <v>BNG</v>
      </c>
      <c r="D73" s="10" t="s">
        <v>721</v>
      </c>
      <c r="E73" s="118" t="str">
        <f>Invoice!E73</f>
        <v>Length: 12mm</v>
      </c>
      <c r="F73" s="159"/>
      <c r="G73" s="160"/>
      <c r="H73" s="11" t="str">
        <f>Invoice!H73</f>
        <v>Surgical Steel belly Banana, 14g (1.6mm) with an upper 5mm and a lower 8mm plain steel ball</v>
      </c>
      <c r="I73" s="14">
        <f t="shared" si="2"/>
        <v>9.26</v>
      </c>
      <c r="J73" s="14">
        <v>9.26</v>
      </c>
      <c r="K73" s="109">
        <f t="shared" si="3"/>
        <v>111.12</v>
      </c>
      <c r="L73" s="115"/>
    </row>
    <row r="74" spans="1:12" ht="24" customHeight="1">
      <c r="A74" s="114"/>
      <c r="B74" s="107">
        <f>'Tax Invoice'!D70</f>
        <v>6</v>
      </c>
      <c r="C74" s="10" t="str">
        <f>Invoice!C74</f>
        <v>BNRDZ8</v>
      </c>
      <c r="D74" s="10" t="s">
        <v>723</v>
      </c>
      <c r="E74" s="118" t="str">
        <f>Invoice!E74</f>
        <v>Length: 10mm</v>
      </c>
      <c r="F74" s="159" t="str">
        <f>Invoice!F74</f>
        <v>Cz Color: Clear</v>
      </c>
      <c r="G74" s="160"/>
      <c r="H74" s="11" t="str">
        <f>Invoice!H74</f>
        <v>Surgical steel casting belly banana, 14g (1.6mm) with 8mm prong set cubic zirconia (CZ) stone</v>
      </c>
      <c r="I74" s="14">
        <f t="shared" si="2"/>
        <v>60.16</v>
      </c>
      <c r="J74" s="14">
        <v>60.16</v>
      </c>
      <c r="K74" s="109">
        <f t="shared" si="3"/>
        <v>360.96</v>
      </c>
      <c r="L74" s="115"/>
    </row>
    <row r="75" spans="1:12" ht="24" customHeight="1">
      <c r="A75" s="114"/>
      <c r="B75" s="107">
        <f>'Tax Invoice'!D71</f>
        <v>2</v>
      </c>
      <c r="C75" s="10" t="str">
        <f>Invoice!C75</f>
        <v>BNRDZ8</v>
      </c>
      <c r="D75" s="10" t="s">
        <v>723</v>
      </c>
      <c r="E75" s="118" t="str">
        <f>Invoice!E75</f>
        <v>Length: 10mm</v>
      </c>
      <c r="F75" s="159" t="str">
        <f>Invoice!F75</f>
        <v>Cz Color: Rose</v>
      </c>
      <c r="G75" s="160"/>
      <c r="H75" s="11" t="str">
        <f>Invoice!H75</f>
        <v>Surgical steel casting belly banana, 14g (1.6mm) with 8mm prong set cubic zirconia (CZ) stone</v>
      </c>
      <c r="I75" s="14">
        <f t="shared" si="2"/>
        <v>60.16</v>
      </c>
      <c r="J75" s="14">
        <v>60.16</v>
      </c>
      <c r="K75" s="109">
        <f t="shared" si="3"/>
        <v>120.32</v>
      </c>
      <c r="L75" s="115"/>
    </row>
    <row r="76" spans="1:12" ht="24" customHeight="1">
      <c r="A76" s="114"/>
      <c r="B76" s="107">
        <f>'Tax Invoice'!D72</f>
        <v>2</v>
      </c>
      <c r="C76" s="10" t="str">
        <f>Invoice!C76</f>
        <v>BNRDZ8</v>
      </c>
      <c r="D76" s="10" t="s">
        <v>723</v>
      </c>
      <c r="E76" s="118" t="str">
        <f>Invoice!E76</f>
        <v>Length: 10mm</v>
      </c>
      <c r="F76" s="159" t="str">
        <f>Invoice!F76</f>
        <v>Cz Color: Lavender</v>
      </c>
      <c r="G76" s="160"/>
      <c r="H76" s="11" t="str">
        <f>Invoice!H76</f>
        <v>Surgical steel casting belly banana, 14g (1.6mm) with 8mm prong set cubic zirconia (CZ) stone</v>
      </c>
      <c r="I76" s="14">
        <f t="shared" si="2"/>
        <v>60.16</v>
      </c>
      <c r="J76" s="14">
        <v>60.16</v>
      </c>
      <c r="K76" s="109">
        <f t="shared" si="3"/>
        <v>120.32</v>
      </c>
      <c r="L76" s="115"/>
    </row>
    <row r="77" spans="1:12" ht="24" customHeight="1">
      <c r="A77" s="114"/>
      <c r="B77" s="107">
        <f>'Tax Invoice'!D73</f>
        <v>4</v>
      </c>
      <c r="C77" s="10" t="str">
        <f>Invoice!C77</f>
        <v>BNRDZ8</v>
      </c>
      <c r="D77" s="10" t="s">
        <v>723</v>
      </c>
      <c r="E77" s="118" t="str">
        <f>Invoice!E77</f>
        <v>Length: 10mm</v>
      </c>
      <c r="F77" s="159" t="str">
        <f>Invoice!F77</f>
        <v>Cz Color: AB</v>
      </c>
      <c r="G77" s="160"/>
      <c r="H77" s="11" t="str">
        <f>Invoice!H77</f>
        <v>Surgical steel casting belly banana, 14g (1.6mm) with 8mm prong set cubic zirconia (CZ) stone</v>
      </c>
      <c r="I77" s="14">
        <f t="shared" si="2"/>
        <v>60.16</v>
      </c>
      <c r="J77" s="14">
        <v>60.16</v>
      </c>
      <c r="K77" s="109">
        <f t="shared" si="3"/>
        <v>240.64</v>
      </c>
      <c r="L77" s="115"/>
    </row>
    <row r="78" spans="1:12" ht="24" customHeight="1">
      <c r="A78" s="114"/>
      <c r="B78" s="107">
        <f>'Tax Invoice'!D74</f>
        <v>10</v>
      </c>
      <c r="C78" s="10" t="str">
        <f>Invoice!C78</f>
        <v>BNRT</v>
      </c>
      <c r="D78" s="10" t="s">
        <v>612</v>
      </c>
      <c r="E78" s="118" t="str">
        <f>Invoice!E78</f>
        <v>Length: 8mm</v>
      </c>
      <c r="F78" s="159" t="str">
        <f>Invoice!F78</f>
        <v>Gauge: 1.2mm</v>
      </c>
      <c r="G78" s="160"/>
      <c r="H78" s="11" t="str">
        <f>Invoice!H78</f>
        <v>Bioflexible belly piercing retainer, 16g to 14g (1.6mm to 1.2mm) with rubber O-ring</v>
      </c>
      <c r="I78" s="14">
        <f t="shared" si="2"/>
        <v>4.9800000000000004</v>
      </c>
      <c r="J78" s="14">
        <v>4.9800000000000004</v>
      </c>
      <c r="K78" s="109">
        <f t="shared" si="3"/>
        <v>49.800000000000004</v>
      </c>
      <c r="L78" s="115"/>
    </row>
    <row r="79" spans="1:12" ht="24" customHeight="1">
      <c r="A79" s="114"/>
      <c r="B79" s="107">
        <f>'Tax Invoice'!D75</f>
        <v>5</v>
      </c>
      <c r="C79" s="10" t="str">
        <f>Invoice!C79</f>
        <v>BNRT</v>
      </c>
      <c r="D79" s="10" t="s">
        <v>612</v>
      </c>
      <c r="E79" s="118" t="str">
        <f>Invoice!E79</f>
        <v>Length: 8mm</v>
      </c>
      <c r="F79" s="159" t="str">
        <f>Invoice!F79</f>
        <v>Gauge: 1.6mm</v>
      </c>
      <c r="G79" s="160"/>
      <c r="H79" s="11" t="str">
        <f>Invoice!H79</f>
        <v>Bioflexible belly piercing retainer, 16g to 14g (1.6mm to 1.2mm) with rubber O-ring</v>
      </c>
      <c r="I79" s="14">
        <f t="shared" si="2"/>
        <v>4.9800000000000004</v>
      </c>
      <c r="J79" s="14">
        <v>4.9800000000000004</v>
      </c>
      <c r="K79" s="109">
        <f t="shared" si="3"/>
        <v>24.900000000000002</v>
      </c>
      <c r="L79" s="115"/>
    </row>
    <row r="80" spans="1:12" ht="24" customHeight="1">
      <c r="A80" s="114"/>
      <c r="B80" s="107">
        <f>'Tax Invoice'!D76</f>
        <v>10</v>
      </c>
      <c r="C80" s="10" t="str">
        <f>Invoice!C80</f>
        <v>BNRT</v>
      </c>
      <c r="D80" s="10" t="s">
        <v>612</v>
      </c>
      <c r="E80" s="118" t="str">
        <f>Invoice!E80</f>
        <v>Length: 10mm</v>
      </c>
      <c r="F80" s="159" t="str">
        <f>Invoice!F80</f>
        <v>Gauge: 1.2mm</v>
      </c>
      <c r="G80" s="160"/>
      <c r="H80" s="11" t="str">
        <f>Invoice!H80</f>
        <v>Bioflexible belly piercing retainer, 16g to 14g (1.6mm to 1.2mm) with rubber O-ring</v>
      </c>
      <c r="I80" s="14">
        <f t="shared" si="2"/>
        <v>4.9800000000000004</v>
      </c>
      <c r="J80" s="14">
        <v>4.9800000000000004</v>
      </c>
      <c r="K80" s="109">
        <f t="shared" si="3"/>
        <v>49.800000000000004</v>
      </c>
      <c r="L80" s="115"/>
    </row>
    <row r="81" spans="1:12" ht="24" customHeight="1">
      <c r="A81" s="114"/>
      <c r="B81" s="107">
        <f>'Tax Invoice'!D77</f>
        <v>10</v>
      </c>
      <c r="C81" s="10" t="str">
        <f>Invoice!C81</f>
        <v>BNRT</v>
      </c>
      <c r="D81" s="10" t="s">
        <v>612</v>
      </c>
      <c r="E81" s="118" t="str">
        <f>Invoice!E81</f>
        <v>Length: 12mm</v>
      </c>
      <c r="F81" s="159" t="str">
        <f>Invoice!F81</f>
        <v>Gauge: 1.2mm</v>
      </c>
      <c r="G81" s="160"/>
      <c r="H81" s="11" t="str">
        <f>Invoice!H81</f>
        <v>Bioflexible belly piercing retainer, 16g to 14g (1.6mm to 1.2mm) with rubber O-ring</v>
      </c>
      <c r="I81" s="14">
        <f t="shared" si="2"/>
        <v>4.9800000000000004</v>
      </c>
      <c r="J81" s="14">
        <v>4.9800000000000004</v>
      </c>
      <c r="K81" s="109">
        <f t="shared" si="3"/>
        <v>49.800000000000004</v>
      </c>
      <c r="L81" s="115"/>
    </row>
    <row r="82" spans="1:12" ht="24" customHeight="1">
      <c r="A82" s="114"/>
      <c r="B82" s="107">
        <f>'Tax Invoice'!D78</f>
        <v>6</v>
      </c>
      <c r="C82" s="10" t="str">
        <f>Invoice!C82</f>
        <v>BNS</v>
      </c>
      <c r="D82" s="10" t="s">
        <v>727</v>
      </c>
      <c r="E82" s="118" t="str">
        <f>Invoice!E82</f>
        <v>Length: 6mm</v>
      </c>
      <c r="F82" s="159"/>
      <c r="G82" s="160"/>
      <c r="H82" s="11" t="str">
        <f>Invoice!H82</f>
        <v>Surgical Steel belly Banana, 14g (1.6mm) with an upper 5mm and a lower 6mm plain steel ball</v>
      </c>
      <c r="I82" s="14">
        <f t="shared" si="2"/>
        <v>7.83</v>
      </c>
      <c r="J82" s="14">
        <v>7.83</v>
      </c>
      <c r="K82" s="109">
        <f t="shared" si="3"/>
        <v>46.980000000000004</v>
      </c>
      <c r="L82" s="115"/>
    </row>
    <row r="83" spans="1:12" ht="24" customHeight="1">
      <c r="A83" s="114"/>
      <c r="B83" s="107">
        <f>'Tax Invoice'!D79</f>
        <v>10</v>
      </c>
      <c r="C83" s="10" t="str">
        <f>Invoice!C83</f>
        <v>BNS</v>
      </c>
      <c r="D83" s="10" t="s">
        <v>727</v>
      </c>
      <c r="E83" s="118" t="str">
        <f>Invoice!E83</f>
        <v>Length: 8mm</v>
      </c>
      <c r="F83" s="159"/>
      <c r="G83" s="160"/>
      <c r="H83" s="11" t="str">
        <f>Invoice!H83</f>
        <v>Surgical Steel belly Banana, 14g (1.6mm) with an upper 5mm and a lower 6mm plain steel ball</v>
      </c>
      <c r="I83" s="14">
        <f t="shared" si="2"/>
        <v>7.83</v>
      </c>
      <c r="J83" s="14">
        <v>7.83</v>
      </c>
      <c r="K83" s="109">
        <f t="shared" si="3"/>
        <v>78.3</v>
      </c>
      <c r="L83" s="115"/>
    </row>
    <row r="84" spans="1:12" ht="24" customHeight="1">
      <c r="A84" s="114"/>
      <c r="B84" s="107">
        <f>'Tax Invoice'!D80</f>
        <v>10</v>
      </c>
      <c r="C84" s="10" t="str">
        <f>Invoice!C84</f>
        <v>BNS</v>
      </c>
      <c r="D84" s="10" t="s">
        <v>727</v>
      </c>
      <c r="E84" s="118" t="str">
        <f>Invoice!E84</f>
        <v>Length: 10mm</v>
      </c>
      <c r="F84" s="159"/>
      <c r="G84" s="160"/>
      <c r="H84" s="11" t="str">
        <f>Invoice!H84</f>
        <v>Surgical Steel belly Banana, 14g (1.6mm) with an upper 5mm and a lower 6mm plain steel ball</v>
      </c>
      <c r="I84" s="14">
        <f t="shared" si="2"/>
        <v>7.83</v>
      </c>
      <c r="J84" s="14">
        <v>7.83</v>
      </c>
      <c r="K84" s="109">
        <f t="shared" si="3"/>
        <v>78.3</v>
      </c>
      <c r="L84" s="115"/>
    </row>
    <row r="85" spans="1:12" ht="24" customHeight="1">
      <c r="A85" s="114"/>
      <c r="B85" s="107">
        <f>'Tax Invoice'!D81</f>
        <v>8</v>
      </c>
      <c r="C85" s="10" t="str">
        <f>Invoice!C85</f>
        <v>BNS</v>
      </c>
      <c r="D85" s="10" t="s">
        <v>727</v>
      </c>
      <c r="E85" s="118" t="str">
        <f>Invoice!E85</f>
        <v>Length: 11mm</v>
      </c>
      <c r="F85" s="159"/>
      <c r="G85" s="160"/>
      <c r="H85" s="11" t="str">
        <f>Invoice!H85</f>
        <v>Surgical Steel belly Banana, 14g (1.6mm) with an upper 5mm and a lower 6mm plain steel ball</v>
      </c>
      <c r="I85" s="14">
        <f t="shared" si="2"/>
        <v>7.83</v>
      </c>
      <c r="J85" s="14">
        <v>7.83</v>
      </c>
      <c r="K85" s="109">
        <f t="shared" si="3"/>
        <v>62.64</v>
      </c>
      <c r="L85" s="115"/>
    </row>
    <row r="86" spans="1:12" ht="24" customHeight="1">
      <c r="A86" s="114"/>
      <c r="B86" s="107">
        <f>'Tax Invoice'!D82</f>
        <v>4</v>
      </c>
      <c r="C86" s="10" t="str">
        <f>Invoice!C86</f>
        <v>BNS</v>
      </c>
      <c r="D86" s="10" t="s">
        <v>727</v>
      </c>
      <c r="E86" s="118" t="str">
        <f>Invoice!E86</f>
        <v>Length: 12mm</v>
      </c>
      <c r="F86" s="159"/>
      <c r="G86" s="160"/>
      <c r="H86" s="11" t="str">
        <f>Invoice!H86</f>
        <v>Surgical Steel belly Banana, 14g (1.6mm) with an upper 5mm and a lower 6mm plain steel ball</v>
      </c>
      <c r="I86" s="14">
        <f t="shared" ref="I86:I117" si="4">J86*$N$1</f>
        <v>7.83</v>
      </c>
      <c r="J86" s="14">
        <v>7.83</v>
      </c>
      <c r="K86" s="109">
        <f t="shared" ref="K86:K117" si="5">I86*B86</f>
        <v>31.32</v>
      </c>
      <c r="L86" s="115"/>
    </row>
    <row r="87" spans="1:12" ht="24" customHeight="1">
      <c r="A87" s="114"/>
      <c r="B87" s="107">
        <f>'Tax Invoice'!D83</f>
        <v>10</v>
      </c>
      <c r="C87" s="10" t="str">
        <f>Invoice!C87</f>
        <v>FBN2CG</v>
      </c>
      <c r="D87" s="10" t="s">
        <v>729</v>
      </c>
      <c r="E87" s="118" t="str">
        <f>Invoice!E87</f>
        <v>Length: 10mm Clear Bioflex</v>
      </c>
      <c r="F87" s="159" t="str">
        <f>Invoice!F87</f>
        <v>Crystal Color: Clear</v>
      </c>
      <c r="G87" s="160"/>
      <c r="H87" s="11" t="str">
        <f>Invoice!H87</f>
        <v>Bioflex belly banana, 14g (1.6mm) with an 5mm &amp; 8mm bezel set steel jewel ball</v>
      </c>
      <c r="I87" s="14">
        <f t="shared" si="4"/>
        <v>31.68</v>
      </c>
      <c r="J87" s="14">
        <v>31.68</v>
      </c>
      <c r="K87" s="109">
        <f t="shared" si="5"/>
        <v>316.8</v>
      </c>
      <c r="L87" s="115"/>
    </row>
    <row r="88" spans="1:12" ht="24" customHeight="1">
      <c r="A88" s="114"/>
      <c r="B88" s="107">
        <f>'Tax Invoice'!D84</f>
        <v>4</v>
      </c>
      <c r="C88" s="10" t="str">
        <f>Invoice!C88</f>
        <v>FBN2CG</v>
      </c>
      <c r="D88" s="10" t="s">
        <v>729</v>
      </c>
      <c r="E88" s="118" t="str">
        <f>Invoice!E88</f>
        <v>Length: 10mm Clear Bioflex</v>
      </c>
      <c r="F88" s="159" t="str">
        <f>Invoice!F88</f>
        <v>Crystal Color: AB</v>
      </c>
      <c r="G88" s="160"/>
      <c r="H88" s="11" t="str">
        <f>Invoice!H88</f>
        <v>Bioflex belly banana, 14g (1.6mm) with an 5mm &amp; 8mm bezel set steel jewel ball</v>
      </c>
      <c r="I88" s="14">
        <f t="shared" si="4"/>
        <v>31.68</v>
      </c>
      <c r="J88" s="14">
        <v>31.68</v>
      </c>
      <c r="K88" s="109">
        <f t="shared" si="5"/>
        <v>126.72</v>
      </c>
      <c r="L88" s="115"/>
    </row>
    <row r="89" spans="1:12" ht="24" customHeight="1">
      <c r="A89" s="114"/>
      <c r="B89" s="107">
        <f>'Tax Invoice'!D85</f>
        <v>2</v>
      </c>
      <c r="C89" s="10" t="str">
        <f>Invoice!C89</f>
        <v>FBN2CG</v>
      </c>
      <c r="D89" s="10" t="s">
        <v>729</v>
      </c>
      <c r="E89" s="118" t="str">
        <f>Invoice!E89</f>
        <v>Length: 10mm Clear Bioflex</v>
      </c>
      <c r="F89" s="159" t="str">
        <f>Invoice!F89</f>
        <v>Crystal Color: Rose</v>
      </c>
      <c r="G89" s="160"/>
      <c r="H89" s="11" t="str">
        <f>Invoice!H89</f>
        <v>Bioflex belly banana, 14g (1.6mm) with an 5mm &amp; 8mm bezel set steel jewel ball</v>
      </c>
      <c r="I89" s="14">
        <f t="shared" si="4"/>
        <v>31.68</v>
      </c>
      <c r="J89" s="14">
        <v>31.68</v>
      </c>
      <c r="K89" s="109">
        <f t="shared" si="5"/>
        <v>63.36</v>
      </c>
      <c r="L89" s="115"/>
    </row>
    <row r="90" spans="1:12" ht="24" customHeight="1">
      <c r="A90" s="114"/>
      <c r="B90" s="107">
        <f>'Tax Invoice'!D86</f>
        <v>5</v>
      </c>
      <c r="C90" s="10" t="str">
        <f>Invoice!C90</f>
        <v>FBN2CG</v>
      </c>
      <c r="D90" s="10" t="s">
        <v>729</v>
      </c>
      <c r="E90" s="118" t="str">
        <f>Invoice!E90</f>
        <v>Length: 10mm Clear Bioflex</v>
      </c>
      <c r="F90" s="159" t="str">
        <f>Invoice!F90</f>
        <v>Crystal Color: Aquamarine</v>
      </c>
      <c r="G90" s="160"/>
      <c r="H90" s="11" t="str">
        <f>Invoice!H90</f>
        <v>Bioflex belly banana, 14g (1.6mm) with an 5mm &amp; 8mm bezel set steel jewel ball</v>
      </c>
      <c r="I90" s="14">
        <f t="shared" si="4"/>
        <v>31.68</v>
      </c>
      <c r="J90" s="14">
        <v>31.68</v>
      </c>
      <c r="K90" s="109">
        <f t="shared" si="5"/>
        <v>158.4</v>
      </c>
      <c r="L90" s="115"/>
    </row>
    <row r="91" spans="1:12" ht="24" customHeight="1">
      <c r="A91" s="114"/>
      <c r="B91" s="107">
        <f>'Tax Invoice'!D87</f>
        <v>6</v>
      </c>
      <c r="C91" s="10" t="str">
        <f>Invoice!C91</f>
        <v>FBN2CG</v>
      </c>
      <c r="D91" s="10" t="s">
        <v>729</v>
      </c>
      <c r="E91" s="118" t="str">
        <f>Invoice!E91</f>
        <v>Length: 12mm Clear Bioflex</v>
      </c>
      <c r="F91" s="159" t="str">
        <f>Invoice!F91</f>
        <v>Crystal Color: Clear</v>
      </c>
      <c r="G91" s="160"/>
      <c r="H91" s="11" t="str">
        <f>Invoice!H91</f>
        <v>Bioflex belly banana, 14g (1.6mm) with an 5mm &amp; 8mm bezel set steel jewel ball</v>
      </c>
      <c r="I91" s="14">
        <f t="shared" si="4"/>
        <v>31.68</v>
      </c>
      <c r="J91" s="14">
        <v>31.68</v>
      </c>
      <c r="K91" s="109">
        <f t="shared" si="5"/>
        <v>190.07999999999998</v>
      </c>
      <c r="L91" s="115"/>
    </row>
    <row r="92" spans="1:12" ht="24" customHeight="1">
      <c r="A92" s="114"/>
      <c r="B92" s="107">
        <f>'Tax Invoice'!D88</f>
        <v>4</v>
      </c>
      <c r="C92" s="10" t="str">
        <f>Invoice!C92</f>
        <v>FBN2CG</v>
      </c>
      <c r="D92" s="10" t="s">
        <v>729</v>
      </c>
      <c r="E92" s="118" t="str">
        <f>Invoice!E92</f>
        <v>Length: 12mm Clear Bioflex</v>
      </c>
      <c r="F92" s="159" t="str">
        <f>Invoice!F92</f>
        <v>Crystal Color: AB</v>
      </c>
      <c r="G92" s="160"/>
      <c r="H92" s="11" t="str">
        <f>Invoice!H92</f>
        <v>Bioflex belly banana, 14g (1.6mm) with an 5mm &amp; 8mm bezel set steel jewel ball</v>
      </c>
      <c r="I92" s="14">
        <f t="shared" si="4"/>
        <v>31.68</v>
      </c>
      <c r="J92" s="14">
        <v>31.68</v>
      </c>
      <c r="K92" s="109">
        <f t="shared" si="5"/>
        <v>126.72</v>
      </c>
      <c r="L92" s="115"/>
    </row>
    <row r="93" spans="1:12" ht="24" customHeight="1">
      <c r="A93" s="114"/>
      <c r="B93" s="107">
        <f>'Tax Invoice'!D89</f>
        <v>2</v>
      </c>
      <c r="C93" s="10" t="str">
        <f>Invoice!C93</f>
        <v>FBN2CG</v>
      </c>
      <c r="D93" s="10" t="s">
        <v>729</v>
      </c>
      <c r="E93" s="118" t="str">
        <f>Invoice!E93</f>
        <v>Length: 12mm Clear Bioflex</v>
      </c>
      <c r="F93" s="159" t="str">
        <f>Invoice!F93</f>
        <v>Crystal Color: Rose</v>
      </c>
      <c r="G93" s="160"/>
      <c r="H93" s="11" t="str">
        <f>Invoice!H93</f>
        <v>Bioflex belly banana, 14g (1.6mm) with an 5mm &amp; 8mm bezel set steel jewel ball</v>
      </c>
      <c r="I93" s="14">
        <f t="shared" si="4"/>
        <v>31.68</v>
      </c>
      <c r="J93" s="14">
        <v>31.68</v>
      </c>
      <c r="K93" s="109">
        <f t="shared" si="5"/>
        <v>63.36</v>
      </c>
      <c r="L93" s="115"/>
    </row>
    <row r="94" spans="1:12" ht="24" customHeight="1">
      <c r="A94" s="114"/>
      <c r="B94" s="107">
        <f>'Tax Invoice'!D90</f>
        <v>4</v>
      </c>
      <c r="C94" s="10" t="str">
        <f>Invoice!C94</f>
        <v>FBN2CG</v>
      </c>
      <c r="D94" s="10" t="s">
        <v>729</v>
      </c>
      <c r="E94" s="118" t="str">
        <f>Invoice!E94</f>
        <v>Length: 12mm Clear Bioflex</v>
      </c>
      <c r="F94" s="159" t="str">
        <f>Invoice!F94</f>
        <v>Crystal Color: Aquamarine</v>
      </c>
      <c r="G94" s="160"/>
      <c r="H94" s="11" t="str">
        <f>Invoice!H94</f>
        <v>Bioflex belly banana, 14g (1.6mm) with an 5mm &amp; 8mm bezel set steel jewel ball</v>
      </c>
      <c r="I94" s="14">
        <f t="shared" si="4"/>
        <v>31.68</v>
      </c>
      <c r="J94" s="14">
        <v>31.68</v>
      </c>
      <c r="K94" s="109">
        <f t="shared" si="5"/>
        <v>126.72</v>
      </c>
      <c r="L94" s="115"/>
    </row>
    <row r="95" spans="1:12" ht="24" customHeight="1">
      <c r="A95" s="114"/>
      <c r="B95" s="107">
        <f>'Tax Invoice'!D91</f>
        <v>10</v>
      </c>
      <c r="C95" s="10" t="str">
        <f>Invoice!C95</f>
        <v>LBC3</v>
      </c>
      <c r="D95" s="10" t="s">
        <v>733</v>
      </c>
      <c r="E95" s="118" t="str">
        <f>Invoice!E95</f>
        <v>Size: 8mm</v>
      </c>
      <c r="F95" s="159" t="str">
        <f>Invoice!F95</f>
        <v>Cz Color: Clear</v>
      </c>
      <c r="G95" s="160"/>
      <c r="H95" s="11" t="str">
        <f>Invoice!H95</f>
        <v>316L steel labret, 16g (1.2mm) with a 3mm bezel set jewel ball</v>
      </c>
      <c r="I95" s="14">
        <f t="shared" si="4"/>
        <v>13.86</v>
      </c>
      <c r="J95" s="14">
        <v>13.86</v>
      </c>
      <c r="K95" s="109">
        <f t="shared" si="5"/>
        <v>138.6</v>
      </c>
      <c r="L95" s="115"/>
    </row>
    <row r="96" spans="1:12" ht="24" customHeight="1">
      <c r="A96" s="114"/>
      <c r="B96" s="107">
        <f>'Tax Invoice'!D92</f>
        <v>6</v>
      </c>
      <c r="C96" s="10" t="str">
        <f>Invoice!C96</f>
        <v>LBC3</v>
      </c>
      <c r="D96" s="10" t="s">
        <v>733</v>
      </c>
      <c r="E96" s="118" t="str">
        <f>Invoice!E96</f>
        <v>Size: 10mm</v>
      </c>
      <c r="F96" s="159" t="str">
        <f>Invoice!F96</f>
        <v>Crystal Color: AB</v>
      </c>
      <c r="G96" s="160"/>
      <c r="H96" s="11" t="str">
        <f>Invoice!H96</f>
        <v>316L steel labret, 16g (1.2mm) with a 3mm bezel set jewel ball</v>
      </c>
      <c r="I96" s="14">
        <f t="shared" si="4"/>
        <v>13.86</v>
      </c>
      <c r="J96" s="14">
        <v>13.86</v>
      </c>
      <c r="K96" s="109">
        <f t="shared" si="5"/>
        <v>83.16</v>
      </c>
      <c r="L96" s="115"/>
    </row>
    <row r="97" spans="1:12" ht="24" customHeight="1">
      <c r="A97" s="114"/>
      <c r="B97" s="107">
        <f>'Tax Invoice'!D93</f>
        <v>10</v>
      </c>
      <c r="C97" s="10" t="str">
        <f>Invoice!C97</f>
        <v>LBC3</v>
      </c>
      <c r="D97" s="10" t="s">
        <v>733</v>
      </c>
      <c r="E97" s="118" t="str">
        <f>Invoice!E97</f>
        <v>Size: 10mm</v>
      </c>
      <c r="F97" s="159" t="str">
        <f>Invoice!F97</f>
        <v>Cz Color: Clear</v>
      </c>
      <c r="G97" s="160"/>
      <c r="H97" s="11" t="str">
        <f>Invoice!H97</f>
        <v>316L steel labret, 16g (1.2mm) with a 3mm bezel set jewel ball</v>
      </c>
      <c r="I97" s="14">
        <f t="shared" si="4"/>
        <v>13.86</v>
      </c>
      <c r="J97" s="14">
        <v>13.86</v>
      </c>
      <c r="K97" s="109">
        <f t="shared" si="5"/>
        <v>138.6</v>
      </c>
      <c r="L97" s="115"/>
    </row>
    <row r="98" spans="1:12" ht="24" customHeight="1">
      <c r="A98" s="114"/>
      <c r="B98" s="107">
        <f>'Tax Invoice'!D94</f>
        <v>6</v>
      </c>
      <c r="C98" s="10" t="str">
        <f>Invoice!C98</f>
        <v>LBC3</v>
      </c>
      <c r="D98" s="10" t="s">
        <v>733</v>
      </c>
      <c r="E98" s="118" t="str">
        <f>Invoice!E98</f>
        <v>Size: 10mm</v>
      </c>
      <c r="F98" s="159" t="str">
        <f>Invoice!F98</f>
        <v>Cz Color: Aquamarine</v>
      </c>
      <c r="G98" s="160"/>
      <c r="H98" s="11" t="str">
        <f>Invoice!H98</f>
        <v>316L steel labret, 16g (1.2mm) with a 3mm bezel set jewel ball</v>
      </c>
      <c r="I98" s="14">
        <f t="shared" si="4"/>
        <v>13.86</v>
      </c>
      <c r="J98" s="14">
        <v>13.86</v>
      </c>
      <c r="K98" s="109">
        <f t="shared" si="5"/>
        <v>83.16</v>
      </c>
      <c r="L98" s="115"/>
    </row>
    <row r="99" spans="1:12" ht="12.75" customHeight="1">
      <c r="A99" s="114"/>
      <c r="B99" s="107">
        <f>'Tax Invoice'!D95</f>
        <v>20</v>
      </c>
      <c r="C99" s="10" t="str">
        <f>Invoice!C99</f>
        <v>LBB3</v>
      </c>
      <c r="D99" s="10" t="s">
        <v>656</v>
      </c>
      <c r="E99" s="118" t="str">
        <f>Invoice!E99</f>
        <v>Length: 7mm</v>
      </c>
      <c r="F99" s="159"/>
      <c r="G99" s="160"/>
      <c r="H99" s="11" t="str">
        <f>Invoice!H99</f>
        <v>Surgical steel labret, 16g (1.2mm) with a 3mm ball</v>
      </c>
      <c r="I99" s="14">
        <f t="shared" si="4"/>
        <v>6.05</v>
      </c>
      <c r="J99" s="14">
        <v>6.05</v>
      </c>
      <c r="K99" s="109">
        <f t="shared" si="5"/>
        <v>121</v>
      </c>
      <c r="L99" s="115"/>
    </row>
    <row r="100" spans="1:12" ht="12.75" customHeight="1">
      <c r="A100" s="114"/>
      <c r="B100" s="107">
        <f>'Tax Invoice'!D96</f>
        <v>30</v>
      </c>
      <c r="C100" s="10" t="str">
        <f>Invoice!C100</f>
        <v>LBB3</v>
      </c>
      <c r="D100" s="10" t="s">
        <v>656</v>
      </c>
      <c r="E100" s="118" t="str">
        <f>Invoice!E100</f>
        <v>Length: 8mm</v>
      </c>
      <c r="F100" s="159"/>
      <c r="G100" s="160"/>
      <c r="H100" s="11" t="str">
        <f>Invoice!H100</f>
        <v>Surgical steel labret, 16g (1.2mm) with a 3mm ball</v>
      </c>
      <c r="I100" s="14">
        <f t="shared" si="4"/>
        <v>6.05</v>
      </c>
      <c r="J100" s="14">
        <v>6.05</v>
      </c>
      <c r="K100" s="109">
        <f t="shared" si="5"/>
        <v>181.5</v>
      </c>
      <c r="L100" s="115"/>
    </row>
    <row r="101" spans="1:12" ht="12.75" customHeight="1">
      <c r="A101" s="114"/>
      <c r="B101" s="107">
        <f>'Tax Invoice'!D97</f>
        <v>30</v>
      </c>
      <c r="C101" s="10" t="str">
        <f>Invoice!C101</f>
        <v>LBB3</v>
      </c>
      <c r="D101" s="10" t="s">
        <v>656</v>
      </c>
      <c r="E101" s="118" t="str">
        <f>Invoice!E101</f>
        <v>Length: 10mm</v>
      </c>
      <c r="F101" s="159"/>
      <c r="G101" s="160"/>
      <c r="H101" s="11" t="str">
        <f>Invoice!H101</f>
        <v>Surgical steel labret, 16g (1.2mm) with a 3mm ball</v>
      </c>
      <c r="I101" s="14">
        <f t="shared" si="4"/>
        <v>6.05</v>
      </c>
      <c r="J101" s="14">
        <v>6.05</v>
      </c>
      <c r="K101" s="109">
        <f t="shared" si="5"/>
        <v>181.5</v>
      </c>
      <c r="L101" s="115"/>
    </row>
    <row r="102" spans="1:12" ht="12.75" customHeight="1">
      <c r="A102" s="114"/>
      <c r="B102" s="107">
        <f>'Tax Invoice'!D98</f>
        <v>10</v>
      </c>
      <c r="C102" s="10" t="str">
        <f>Invoice!C102</f>
        <v>LBB3</v>
      </c>
      <c r="D102" s="10" t="s">
        <v>656</v>
      </c>
      <c r="E102" s="118" t="str">
        <f>Invoice!E102</f>
        <v>Length: 12mm</v>
      </c>
      <c r="F102" s="159"/>
      <c r="G102" s="160"/>
      <c r="H102" s="11" t="str">
        <f>Invoice!H102</f>
        <v>Surgical steel labret, 16g (1.2mm) with a 3mm ball</v>
      </c>
      <c r="I102" s="14">
        <f t="shared" si="4"/>
        <v>6.05</v>
      </c>
      <c r="J102" s="14">
        <v>6.05</v>
      </c>
      <c r="K102" s="109">
        <f t="shared" si="5"/>
        <v>60.5</v>
      </c>
      <c r="L102" s="115"/>
    </row>
    <row r="103" spans="1:12" ht="36" customHeight="1">
      <c r="A103" s="114"/>
      <c r="B103" s="107">
        <f>'Tax Invoice'!D99</f>
        <v>10</v>
      </c>
      <c r="C103" s="10" t="str">
        <f>Invoice!C103</f>
        <v>LBIRC</v>
      </c>
      <c r="D103" s="10" t="s">
        <v>767</v>
      </c>
      <c r="E103" s="118" t="str">
        <f>Invoice!E103</f>
        <v>Length: 8mm with 2mm top part</v>
      </c>
      <c r="F103" s="159" t="str">
        <f>Invoice!F103</f>
        <v>Crystal Color: Clear</v>
      </c>
      <c r="G103" s="160"/>
      <c r="H103" s="11" t="str">
        <f>Invoice!H103</f>
        <v>Surgical steel internally threaded labret, 16g (1.2mm) with bezel set jewel flat head sized 1.5mm to 4mm for triple tragus piercings</v>
      </c>
      <c r="I103" s="14">
        <f t="shared" si="4"/>
        <v>28.12</v>
      </c>
      <c r="J103" s="14">
        <v>28.12</v>
      </c>
      <c r="K103" s="109">
        <f t="shared" si="5"/>
        <v>281.2</v>
      </c>
      <c r="L103" s="115"/>
    </row>
    <row r="104" spans="1:12" ht="36" customHeight="1">
      <c r="A104" s="114"/>
      <c r="B104" s="107">
        <f>'Tax Invoice'!D100</f>
        <v>5</v>
      </c>
      <c r="C104" s="10" t="str">
        <f>Invoice!C104</f>
        <v>LBIRC</v>
      </c>
      <c r="D104" s="10" t="s">
        <v>767</v>
      </c>
      <c r="E104" s="118" t="str">
        <f>Invoice!E104</f>
        <v>Length: 8mm with 2mm top part</v>
      </c>
      <c r="F104" s="159" t="str">
        <f>Invoice!F104</f>
        <v>Crystal Color: AB</v>
      </c>
      <c r="G104" s="160"/>
      <c r="H104" s="11" t="str">
        <f>Invoice!H104</f>
        <v>Surgical steel internally threaded labret, 16g (1.2mm) with bezel set jewel flat head sized 1.5mm to 4mm for triple tragus piercings</v>
      </c>
      <c r="I104" s="14">
        <f t="shared" si="4"/>
        <v>28.12</v>
      </c>
      <c r="J104" s="14">
        <v>28.12</v>
      </c>
      <c r="K104" s="109">
        <f t="shared" si="5"/>
        <v>140.6</v>
      </c>
      <c r="L104" s="115"/>
    </row>
    <row r="105" spans="1:12" ht="36" customHeight="1">
      <c r="A105" s="114"/>
      <c r="B105" s="107">
        <f>'Tax Invoice'!D101</f>
        <v>5</v>
      </c>
      <c r="C105" s="10" t="str">
        <f>Invoice!C105</f>
        <v>LBIRC</v>
      </c>
      <c r="D105" s="10" t="s">
        <v>767</v>
      </c>
      <c r="E105" s="118" t="str">
        <f>Invoice!E105</f>
        <v>Length: 8mm with 2mm top part</v>
      </c>
      <c r="F105" s="159" t="str">
        <f>Invoice!F105</f>
        <v>Crystal Color: Aquamarine</v>
      </c>
      <c r="G105" s="160"/>
      <c r="H105" s="11" t="str">
        <f>Invoice!H105</f>
        <v>Surgical steel internally threaded labret, 16g (1.2mm) with bezel set jewel flat head sized 1.5mm to 4mm for triple tragus piercings</v>
      </c>
      <c r="I105" s="14">
        <f t="shared" si="4"/>
        <v>28.12</v>
      </c>
      <c r="J105" s="14">
        <v>28.12</v>
      </c>
      <c r="K105" s="109">
        <f t="shared" si="5"/>
        <v>140.6</v>
      </c>
      <c r="L105" s="115"/>
    </row>
    <row r="106" spans="1:12" ht="36" customHeight="1">
      <c r="A106" s="114"/>
      <c r="B106" s="107">
        <f>'Tax Invoice'!D102</f>
        <v>10</v>
      </c>
      <c r="C106" s="10" t="str">
        <f>Invoice!C106</f>
        <v>LBIRC</v>
      </c>
      <c r="D106" s="10" t="s">
        <v>767</v>
      </c>
      <c r="E106" s="118" t="str">
        <f>Invoice!E106</f>
        <v>Length: 10mm with 2mm top part</v>
      </c>
      <c r="F106" s="159" t="str">
        <f>Invoice!F106</f>
        <v>Crystal Color: Clear</v>
      </c>
      <c r="G106" s="160"/>
      <c r="H106" s="11" t="str">
        <f>Invoice!H106</f>
        <v>Surgical steel internally threaded labret, 16g (1.2mm) with bezel set jewel flat head sized 1.5mm to 4mm for triple tragus piercings</v>
      </c>
      <c r="I106" s="14">
        <f t="shared" si="4"/>
        <v>28.12</v>
      </c>
      <c r="J106" s="14">
        <v>28.12</v>
      </c>
      <c r="K106" s="109">
        <f t="shared" si="5"/>
        <v>281.2</v>
      </c>
      <c r="L106" s="115"/>
    </row>
    <row r="107" spans="1:12" ht="36" customHeight="1">
      <c r="A107" s="114"/>
      <c r="B107" s="107">
        <f>'Tax Invoice'!D103</f>
        <v>5</v>
      </c>
      <c r="C107" s="10" t="str">
        <f>Invoice!C107</f>
        <v>LBIRC</v>
      </c>
      <c r="D107" s="10" t="s">
        <v>767</v>
      </c>
      <c r="E107" s="118" t="str">
        <f>Invoice!E107</f>
        <v>Length: 10mm with 2mm top part</v>
      </c>
      <c r="F107" s="159" t="str">
        <f>Invoice!F107</f>
        <v>Crystal Color: AB</v>
      </c>
      <c r="G107" s="160"/>
      <c r="H107" s="11" t="str">
        <f>Invoice!H107</f>
        <v>Surgical steel internally threaded labret, 16g (1.2mm) with bezel set jewel flat head sized 1.5mm to 4mm for triple tragus piercings</v>
      </c>
      <c r="I107" s="14">
        <f t="shared" si="4"/>
        <v>28.12</v>
      </c>
      <c r="J107" s="14">
        <v>28.12</v>
      </c>
      <c r="K107" s="109">
        <f t="shared" si="5"/>
        <v>140.6</v>
      </c>
      <c r="L107" s="115"/>
    </row>
    <row r="108" spans="1:12" ht="36" customHeight="1">
      <c r="A108" s="114"/>
      <c r="B108" s="107">
        <f>'Tax Invoice'!D104</f>
        <v>5</v>
      </c>
      <c r="C108" s="10" t="str">
        <f>Invoice!C108</f>
        <v>LBIRC</v>
      </c>
      <c r="D108" s="10" t="s">
        <v>767</v>
      </c>
      <c r="E108" s="118" t="str">
        <f>Invoice!E108</f>
        <v>Length: 10mm with 2mm top part</v>
      </c>
      <c r="F108" s="159" t="str">
        <f>Invoice!F108</f>
        <v>Crystal Color: Aquamarine</v>
      </c>
      <c r="G108" s="160"/>
      <c r="H108" s="11" t="str">
        <f>Invoice!H108</f>
        <v>Surgical steel internally threaded labret, 16g (1.2mm) with bezel set jewel flat head sized 1.5mm to 4mm for triple tragus piercings</v>
      </c>
      <c r="I108" s="14">
        <f t="shared" si="4"/>
        <v>28.12</v>
      </c>
      <c r="J108" s="14">
        <v>28.12</v>
      </c>
      <c r="K108" s="109">
        <f t="shared" si="5"/>
        <v>140.6</v>
      </c>
      <c r="L108" s="115"/>
    </row>
    <row r="109" spans="1:12" ht="36" customHeight="1">
      <c r="A109" s="114"/>
      <c r="B109" s="107">
        <f>'Tax Invoice'!D105</f>
        <v>10</v>
      </c>
      <c r="C109" s="10" t="str">
        <f>Invoice!C109</f>
        <v>LBIRC</v>
      </c>
      <c r="D109" s="10" t="s">
        <v>768</v>
      </c>
      <c r="E109" s="118" t="str">
        <f>Invoice!E109</f>
        <v>Length: 8mm with 3mm top part</v>
      </c>
      <c r="F109" s="159" t="str">
        <f>Invoice!F109</f>
        <v>Crystal Color: Clear</v>
      </c>
      <c r="G109" s="160"/>
      <c r="H109" s="11" t="str">
        <f>Invoice!H109</f>
        <v>Surgical steel internally threaded labret, 16g (1.2mm) with bezel set jewel flat head sized 1.5mm to 4mm for triple tragus piercings</v>
      </c>
      <c r="I109" s="14">
        <f t="shared" si="4"/>
        <v>29.9</v>
      </c>
      <c r="J109" s="14">
        <v>29.9</v>
      </c>
      <c r="K109" s="109">
        <f t="shared" si="5"/>
        <v>299</v>
      </c>
      <c r="L109" s="115"/>
    </row>
    <row r="110" spans="1:12" ht="36" customHeight="1">
      <c r="A110" s="114"/>
      <c r="B110" s="107">
        <f>'Tax Invoice'!D106</f>
        <v>4</v>
      </c>
      <c r="C110" s="10" t="str">
        <f>Invoice!C110</f>
        <v>LBIRC</v>
      </c>
      <c r="D110" s="10" t="s">
        <v>768</v>
      </c>
      <c r="E110" s="118" t="str">
        <f>Invoice!E110</f>
        <v>Length: 8mm with 3mm top part</v>
      </c>
      <c r="F110" s="159" t="str">
        <f>Invoice!F110</f>
        <v>Crystal Color: Light Sapphire</v>
      </c>
      <c r="G110" s="160"/>
      <c r="H110" s="11" t="str">
        <f>Invoice!H110</f>
        <v>Surgical steel internally threaded labret, 16g (1.2mm) with bezel set jewel flat head sized 1.5mm to 4mm for triple tragus piercings</v>
      </c>
      <c r="I110" s="14">
        <f t="shared" si="4"/>
        <v>29.9</v>
      </c>
      <c r="J110" s="14">
        <v>29.9</v>
      </c>
      <c r="K110" s="109">
        <f t="shared" si="5"/>
        <v>119.6</v>
      </c>
      <c r="L110" s="115"/>
    </row>
    <row r="111" spans="1:12" ht="36" customHeight="1">
      <c r="A111" s="114"/>
      <c r="B111" s="107">
        <f>'Tax Invoice'!D107</f>
        <v>6</v>
      </c>
      <c r="C111" s="10" t="str">
        <f>Invoice!C111</f>
        <v>LBIRC</v>
      </c>
      <c r="D111" s="10" t="s">
        <v>768</v>
      </c>
      <c r="E111" s="118" t="str">
        <f>Invoice!E111</f>
        <v>Length: 8mm with 3mm top part</v>
      </c>
      <c r="F111" s="159" t="str">
        <f>Invoice!F111</f>
        <v>Crystal Color: Blue Zircon</v>
      </c>
      <c r="G111" s="160"/>
      <c r="H111" s="11" t="str">
        <f>Invoice!H111</f>
        <v>Surgical steel internally threaded labret, 16g (1.2mm) with bezel set jewel flat head sized 1.5mm to 4mm for triple tragus piercings</v>
      </c>
      <c r="I111" s="14">
        <f t="shared" si="4"/>
        <v>29.9</v>
      </c>
      <c r="J111" s="14">
        <v>29.9</v>
      </c>
      <c r="K111" s="109">
        <f t="shared" si="5"/>
        <v>179.39999999999998</v>
      </c>
      <c r="L111" s="115"/>
    </row>
    <row r="112" spans="1:12" ht="36" customHeight="1">
      <c r="A112" s="114"/>
      <c r="B112" s="107">
        <f>'Tax Invoice'!D108</f>
        <v>10</v>
      </c>
      <c r="C112" s="10" t="str">
        <f>Invoice!C112</f>
        <v>LBIRC</v>
      </c>
      <c r="D112" s="10" t="s">
        <v>768</v>
      </c>
      <c r="E112" s="118" t="str">
        <f>Invoice!E112</f>
        <v>Length: 10mm with 3mm top part</v>
      </c>
      <c r="F112" s="159" t="str">
        <f>Invoice!F112</f>
        <v>Crystal Color: Clear</v>
      </c>
      <c r="G112" s="160"/>
      <c r="H112" s="11" t="str">
        <f>Invoice!H112</f>
        <v>Surgical steel internally threaded labret, 16g (1.2mm) with bezel set jewel flat head sized 1.5mm to 4mm for triple tragus piercings</v>
      </c>
      <c r="I112" s="14">
        <f t="shared" si="4"/>
        <v>29.9</v>
      </c>
      <c r="J112" s="14">
        <v>29.9</v>
      </c>
      <c r="K112" s="109">
        <f t="shared" si="5"/>
        <v>299</v>
      </c>
      <c r="L112" s="115"/>
    </row>
    <row r="113" spans="1:12" ht="36" customHeight="1">
      <c r="A113" s="114"/>
      <c r="B113" s="107">
        <f>'Tax Invoice'!D109</f>
        <v>6</v>
      </c>
      <c r="C113" s="10" t="str">
        <f>Invoice!C113</f>
        <v>LBIRC</v>
      </c>
      <c r="D113" s="10" t="s">
        <v>768</v>
      </c>
      <c r="E113" s="118" t="str">
        <f>Invoice!E113</f>
        <v>Length: 10mm with 3mm top part</v>
      </c>
      <c r="F113" s="159" t="str">
        <f>Invoice!F113</f>
        <v>Crystal Color: Blue Zircon</v>
      </c>
      <c r="G113" s="160"/>
      <c r="H113" s="11" t="str">
        <f>Invoice!H113</f>
        <v>Surgical steel internally threaded labret, 16g (1.2mm) with bezel set jewel flat head sized 1.5mm to 4mm for triple tragus piercings</v>
      </c>
      <c r="I113" s="14">
        <f t="shared" si="4"/>
        <v>29.9</v>
      </c>
      <c r="J113" s="14">
        <v>29.9</v>
      </c>
      <c r="K113" s="109">
        <f t="shared" si="5"/>
        <v>179.39999999999998</v>
      </c>
      <c r="L113" s="115"/>
    </row>
    <row r="114" spans="1:12" ht="36" customHeight="1">
      <c r="A114" s="114"/>
      <c r="B114" s="107">
        <f>'Tax Invoice'!D110</f>
        <v>4</v>
      </c>
      <c r="C114" s="10" t="str">
        <f>Invoice!C114</f>
        <v>MCD372</v>
      </c>
      <c r="D114" s="10" t="s">
        <v>739</v>
      </c>
      <c r="E114" s="118" t="str">
        <f>Invoice!E114</f>
        <v>Length: 10mm</v>
      </c>
      <c r="F114" s="159" t="str">
        <f>Invoice!F114</f>
        <v>Crystal Color: Clear</v>
      </c>
      <c r="G114" s="160"/>
      <c r="H114" s="11" t="str">
        <f>Invoice!H114</f>
        <v>Surgical steel belly banana, 14g (1.6mm) with a heart shape lower part with ferido glued crystals without resin cover (lower part is made from silver plated brass)</v>
      </c>
      <c r="I114" s="14">
        <f t="shared" si="4"/>
        <v>74.760000000000005</v>
      </c>
      <c r="J114" s="14">
        <v>74.760000000000005</v>
      </c>
      <c r="K114" s="109">
        <f t="shared" si="5"/>
        <v>299.04000000000002</v>
      </c>
      <c r="L114" s="115"/>
    </row>
    <row r="115" spans="1:12" ht="36" customHeight="1">
      <c r="A115" s="114"/>
      <c r="B115" s="107">
        <f>'Tax Invoice'!D111</f>
        <v>2</v>
      </c>
      <c r="C115" s="10" t="str">
        <f>Invoice!C115</f>
        <v>MCD372</v>
      </c>
      <c r="D115" s="10" t="s">
        <v>739</v>
      </c>
      <c r="E115" s="118" t="str">
        <f>Invoice!E115</f>
        <v>Length: 10mm</v>
      </c>
      <c r="F115" s="159" t="str">
        <f>Invoice!F115</f>
        <v>Crystal Color: AB</v>
      </c>
      <c r="G115" s="160"/>
      <c r="H115" s="11" t="str">
        <f>Invoice!H115</f>
        <v>Surgical steel belly banana, 14g (1.6mm) with a heart shape lower part with ferido glued crystals without resin cover (lower part is made from silver plated brass)</v>
      </c>
      <c r="I115" s="14">
        <f t="shared" si="4"/>
        <v>74.760000000000005</v>
      </c>
      <c r="J115" s="14">
        <v>74.760000000000005</v>
      </c>
      <c r="K115" s="109">
        <f t="shared" si="5"/>
        <v>149.52000000000001</v>
      </c>
      <c r="L115" s="115"/>
    </row>
    <row r="116" spans="1:12" ht="36" customHeight="1">
      <c r="A116" s="114"/>
      <c r="B116" s="107">
        <f>'Tax Invoice'!D112</f>
        <v>2</v>
      </c>
      <c r="C116" s="10" t="str">
        <f>Invoice!C116</f>
        <v>MCD372</v>
      </c>
      <c r="D116" s="10" t="s">
        <v>739</v>
      </c>
      <c r="E116" s="118" t="str">
        <f>Invoice!E116</f>
        <v>Length: 10mm</v>
      </c>
      <c r="F116" s="159" t="str">
        <f>Invoice!F116</f>
        <v>Crystal Color: Light Sapphire</v>
      </c>
      <c r="G116" s="160"/>
      <c r="H116" s="11" t="str">
        <f>Invoice!H116</f>
        <v>Surgical steel belly banana, 14g (1.6mm) with a heart shape lower part with ferido glued crystals without resin cover (lower part is made from silver plated brass)</v>
      </c>
      <c r="I116" s="14">
        <f t="shared" si="4"/>
        <v>74.760000000000005</v>
      </c>
      <c r="J116" s="14">
        <v>74.760000000000005</v>
      </c>
      <c r="K116" s="109">
        <f t="shared" si="5"/>
        <v>149.52000000000001</v>
      </c>
      <c r="L116" s="115"/>
    </row>
    <row r="117" spans="1:12" ht="36" customHeight="1">
      <c r="A117" s="114"/>
      <c r="B117" s="107">
        <f>'Tax Invoice'!D113</f>
        <v>2</v>
      </c>
      <c r="C117" s="10" t="str">
        <f>Invoice!C117</f>
        <v>MCD372</v>
      </c>
      <c r="D117" s="10" t="s">
        <v>739</v>
      </c>
      <c r="E117" s="118" t="str">
        <f>Invoice!E117</f>
        <v>Length: 10mm</v>
      </c>
      <c r="F117" s="159" t="str">
        <f>Invoice!F117</f>
        <v>Crystal Color: Aquamarine</v>
      </c>
      <c r="G117" s="160"/>
      <c r="H117" s="11" t="str">
        <f>Invoice!H117</f>
        <v>Surgical steel belly banana, 14g (1.6mm) with a heart shape lower part with ferido glued crystals without resin cover (lower part is made from silver plated brass)</v>
      </c>
      <c r="I117" s="14">
        <f t="shared" si="4"/>
        <v>74.760000000000005</v>
      </c>
      <c r="J117" s="14">
        <v>74.760000000000005</v>
      </c>
      <c r="K117" s="109">
        <f t="shared" si="5"/>
        <v>149.52000000000001</v>
      </c>
      <c r="L117" s="115"/>
    </row>
    <row r="118" spans="1:12" ht="36" customHeight="1">
      <c r="A118" s="114"/>
      <c r="B118" s="107">
        <f>'Tax Invoice'!D114</f>
        <v>4</v>
      </c>
      <c r="C118" s="10" t="str">
        <f>Invoice!C118</f>
        <v>MCD432</v>
      </c>
      <c r="D118" s="10" t="s">
        <v>741</v>
      </c>
      <c r="E118" s="118" t="str">
        <f>Invoice!E118</f>
        <v>Length: 10mm</v>
      </c>
      <c r="F118" s="159" t="str">
        <f>Invoice!F118</f>
        <v>Crystal Color: Clear</v>
      </c>
      <c r="G118" s="160"/>
      <c r="H118" s="11" t="str">
        <f>Invoice!H118</f>
        <v>Surgical steel belly banana, 14g (1.6mm) with an 8mm jewel ball and a dangling green painted marihuana leave(dangling part is made from silver plated brass)</v>
      </c>
      <c r="I118" s="14">
        <f t="shared" ref="I118:I181" si="6">J118*$N$1</f>
        <v>70.13</v>
      </c>
      <c r="J118" s="14">
        <v>70.13</v>
      </c>
      <c r="K118" s="109">
        <f t="shared" ref="K118:K145" si="7">I118*B118</f>
        <v>280.52</v>
      </c>
      <c r="L118" s="115"/>
    </row>
    <row r="119" spans="1:12" ht="36" customHeight="1">
      <c r="A119" s="114"/>
      <c r="B119" s="107">
        <f>'Tax Invoice'!D115</f>
        <v>3</v>
      </c>
      <c r="C119" s="10" t="str">
        <f>Invoice!C119</f>
        <v>MCD432</v>
      </c>
      <c r="D119" s="10" t="s">
        <v>741</v>
      </c>
      <c r="E119" s="118" t="str">
        <f>Invoice!E119</f>
        <v>Length: 10mm</v>
      </c>
      <c r="F119" s="159" t="str">
        <f>Invoice!F119</f>
        <v>Crystal Color: Peridot</v>
      </c>
      <c r="G119" s="160"/>
      <c r="H119" s="11" t="str">
        <f>Invoice!H119</f>
        <v>Surgical steel belly banana, 14g (1.6mm) with an 8mm jewel ball and a dangling green painted marihuana leave(dangling part is made from silver plated brass)</v>
      </c>
      <c r="I119" s="14">
        <f t="shared" si="6"/>
        <v>70.13</v>
      </c>
      <c r="J119" s="14">
        <v>70.13</v>
      </c>
      <c r="K119" s="109">
        <f t="shared" si="7"/>
        <v>210.39</v>
      </c>
      <c r="L119" s="115"/>
    </row>
    <row r="120" spans="1:12" ht="24" customHeight="1">
      <c r="A120" s="114"/>
      <c r="B120" s="107">
        <f>'Tax Invoice'!D116</f>
        <v>5</v>
      </c>
      <c r="C120" s="10" t="str">
        <f>Invoice!C120</f>
        <v>MCD710</v>
      </c>
      <c r="D120" s="10" t="s">
        <v>769</v>
      </c>
      <c r="E120" s="118" t="str">
        <f>Invoice!E120</f>
        <v>Color: # 1 in picture</v>
      </c>
      <c r="F120" s="159" t="str">
        <f>Invoice!F120</f>
        <v>Length: 10mm</v>
      </c>
      <c r="G120" s="160"/>
      <c r="H120" s="11" t="str">
        <f>Invoice!H120</f>
        <v>Surgical steel belly banana, 14g (1.6mm) with a 7mm prong set CZ stone and a dangling tear drop shaped crystal</v>
      </c>
      <c r="I120" s="14">
        <f t="shared" si="6"/>
        <v>69.77</v>
      </c>
      <c r="J120" s="14">
        <v>69.77</v>
      </c>
      <c r="K120" s="109">
        <f t="shared" si="7"/>
        <v>348.84999999999997</v>
      </c>
      <c r="L120" s="115"/>
    </row>
    <row r="121" spans="1:12" ht="36" customHeight="1">
      <c r="A121" s="114"/>
      <c r="B121" s="107">
        <f>'Tax Invoice'!D117</f>
        <v>4</v>
      </c>
      <c r="C121" s="10" t="str">
        <f>Invoice!C121</f>
        <v>MCD713</v>
      </c>
      <c r="D121" s="10" t="s">
        <v>745</v>
      </c>
      <c r="E121" s="118" t="str">
        <f>Invoice!E121</f>
        <v>Length: 8mm</v>
      </c>
      <c r="F121" s="159"/>
      <c r="G121" s="160"/>
      <c r="H121" s="11" t="str">
        <f>Invoice!H121</f>
        <v>316L steel belly banana, 14g (1.6mm) with a 7mm prong set CZ stone and a dangling long drop shaped SwarovskiⓇ crystal</v>
      </c>
      <c r="I121" s="14">
        <f t="shared" si="6"/>
        <v>109.29</v>
      </c>
      <c r="J121" s="14">
        <v>109.29</v>
      </c>
      <c r="K121" s="109">
        <f t="shared" si="7"/>
        <v>437.16</v>
      </c>
      <c r="L121" s="115"/>
    </row>
    <row r="122" spans="1:12" ht="36" customHeight="1">
      <c r="A122" s="114"/>
      <c r="B122" s="107">
        <f>'Tax Invoice'!D118</f>
        <v>6</v>
      </c>
      <c r="C122" s="10" t="str">
        <f>Invoice!C122</f>
        <v>MCD713</v>
      </c>
      <c r="D122" s="10" t="s">
        <v>745</v>
      </c>
      <c r="E122" s="118" t="str">
        <f>Invoice!E122</f>
        <v>Length: 10mm</v>
      </c>
      <c r="F122" s="159"/>
      <c r="G122" s="160"/>
      <c r="H122" s="11" t="str">
        <f>Invoice!H122</f>
        <v>316L steel belly banana, 14g (1.6mm) with a 7mm prong set CZ stone and a dangling long drop shaped SwarovskiⓇ crystal</v>
      </c>
      <c r="I122" s="14">
        <f t="shared" si="6"/>
        <v>109.29</v>
      </c>
      <c r="J122" s="14">
        <v>109.29</v>
      </c>
      <c r="K122" s="109">
        <f t="shared" si="7"/>
        <v>655.74</v>
      </c>
      <c r="L122" s="115"/>
    </row>
    <row r="123" spans="1:12" ht="36" customHeight="1">
      <c r="A123" s="114"/>
      <c r="B123" s="107">
        <f>'Tax Invoice'!D119</f>
        <v>2</v>
      </c>
      <c r="C123" s="10" t="str">
        <f>Invoice!C123</f>
        <v>MCD713</v>
      </c>
      <c r="D123" s="10" t="s">
        <v>745</v>
      </c>
      <c r="E123" s="118" t="str">
        <f>Invoice!E123</f>
        <v>Length: 12mm</v>
      </c>
      <c r="F123" s="159"/>
      <c r="G123" s="160"/>
      <c r="H123" s="11" t="str">
        <f>Invoice!H123</f>
        <v>316L steel belly banana, 14g (1.6mm) with a 7mm prong set CZ stone and a dangling long drop shaped SwarovskiⓇ crystal</v>
      </c>
      <c r="I123" s="14">
        <f t="shared" si="6"/>
        <v>109.29</v>
      </c>
      <c r="J123" s="14">
        <v>109.29</v>
      </c>
      <c r="K123" s="109">
        <f t="shared" si="7"/>
        <v>218.58</v>
      </c>
      <c r="L123" s="115"/>
    </row>
    <row r="124" spans="1:12" ht="24" customHeight="1">
      <c r="A124" s="114"/>
      <c r="B124" s="107">
        <f>'Tax Invoice'!D120</f>
        <v>4</v>
      </c>
      <c r="C124" s="10" t="str">
        <f>Invoice!C124</f>
        <v>MCD716</v>
      </c>
      <c r="D124" s="10" t="s">
        <v>770</v>
      </c>
      <c r="E124" s="118" t="str">
        <f>Invoice!E124</f>
        <v>Color: # 1 in picture</v>
      </c>
      <c r="F124" s="159" t="str">
        <f>Invoice!F124</f>
        <v>Length: 10mm</v>
      </c>
      <c r="G124" s="160"/>
      <c r="H124" s="11" t="str">
        <f>Invoice!H124</f>
        <v>Surgical steel belly banana, 14g (1.6mm) with a 7mm prong set CZ stone and a dangling heart shaped SwarovskiⓇ crystal</v>
      </c>
      <c r="I124" s="14">
        <f t="shared" si="6"/>
        <v>77.599999999999994</v>
      </c>
      <c r="J124" s="14">
        <v>77.599999999999994</v>
      </c>
      <c r="K124" s="109">
        <f t="shared" si="7"/>
        <v>310.39999999999998</v>
      </c>
      <c r="L124" s="115"/>
    </row>
    <row r="125" spans="1:12" ht="24" customHeight="1">
      <c r="A125" s="114"/>
      <c r="B125" s="107">
        <f>'Tax Invoice'!D121</f>
        <v>5</v>
      </c>
      <c r="C125" s="10" t="str">
        <f>Invoice!C125</f>
        <v>MCDZ407</v>
      </c>
      <c r="D125" s="10" t="s">
        <v>749</v>
      </c>
      <c r="E125" s="118" t="str">
        <f>Invoice!E125</f>
        <v>Length: 10mm</v>
      </c>
      <c r="F125" s="159" t="str">
        <f>Invoice!F125</f>
        <v>Cz Color: Clear</v>
      </c>
      <c r="G125" s="160"/>
      <c r="H125" s="11" t="str">
        <f>Invoice!H125</f>
        <v>Surgical steel belly banana, 14g (1.6mm) with a 7mm round prong set CZ stone and a dangling 8mm round CZ stone</v>
      </c>
      <c r="I125" s="14">
        <f t="shared" si="6"/>
        <v>72.260000000000005</v>
      </c>
      <c r="J125" s="14">
        <v>72.260000000000005</v>
      </c>
      <c r="K125" s="109">
        <f t="shared" si="7"/>
        <v>361.3</v>
      </c>
      <c r="L125" s="115"/>
    </row>
    <row r="126" spans="1:12" ht="24" customHeight="1">
      <c r="A126" s="114"/>
      <c r="B126" s="107">
        <f>'Tax Invoice'!D122</f>
        <v>2</v>
      </c>
      <c r="C126" s="10" t="str">
        <f>Invoice!C126</f>
        <v>MCDZ407</v>
      </c>
      <c r="D126" s="10" t="s">
        <v>749</v>
      </c>
      <c r="E126" s="118" t="str">
        <f>Invoice!E126</f>
        <v>Length: 10mm</v>
      </c>
      <c r="F126" s="159" t="str">
        <f>Invoice!F126</f>
        <v>Cz Color: Rose</v>
      </c>
      <c r="G126" s="160"/>
      <c r="H126" s="11" t="str">
        <f>Invoice!H126</f>
        <v>Surgical steel belly banana, 14g (1.6mm) with a 7mm round prong set CZ stone and a dangling 8mm round CZ stone</v>
      </c>
      <c r="I126" s="14">
        <f t="shared" si="6"/>
        <v>72.260000000000005</v>
      </c>
      <c r="J126" s="14">
        <v>72.260000000000005</v>
      </c>
      <c r="K126" s="109">
        <f t="shared" si="7"/>
        <v>144.52000000000001</v>
      </c>
      <c r="L126" s="115"/>
    </row>
    <row r="127" spans="1:12" ht="24" customHeight="1">
      <c r="A127" s="114"/>
      <c r="B127" s="107">
        <f>'Tax Invoice'!D123</f>
        <v>2</v>
      </c>
      <c r="C127" s="10" t="str">
        <f>Invoice!C127</f>
        <v>MCDZ407</v>
      </c>
      <c r="D127" s="10" t="s">
        <v>749</v>
      </c>
      <c r="E127" s="118" t="str">
        <f>Invoice!E127</f>
        <v>Length: 10mm</v>
      </c>
      <c r="F127" s="159" t="str">
        <f>Invoice!F127</f>
        <v>Cz Color: Lavender</v>
      </c>
      <c r="G127" s="160"/>
      <c r="H127" s="11" t="str">
        <f>Invoice!H127</f>
        <v>Surgical steel belly banana, 14g (1.6mm) with a 7mm round prong set CZ stone and a dangling 8mm round CZ stone</v>
      </c>
      <c r="I127" s="14">
        <f t="shared" si="6"/>
        <v>72.260000000000005</v>
      </c>
      <c r="J127" s="14">
        <v>72.260000000000005</v>
      </c>
      <c r="K127" s="109">
        <f t="shared" si="7"/>
        <v>144.52000000000001</v>
      </c>
      <c r="L127" s="115"/>
    </row>
    <row r="128" spans="1:12" ht="24" customHeight="1">
      <c r="A128" s="114"/>
      <c r="B128" s="107">
        <f>'Tax Invoice'!D124</f>
        <v>2</v>
      </c>
      <c r="C128" s="10" t="str">
        <f>Invoice!C128</f>
        <v>MCDZ407</v>
      </c>
      <c r="D128" s="10" t="s">
        <v>749</v>
      </c>
      <c r="E128" s="118" t="str">
        <f>Invoice!E128</f>
        <v>Length: 10mm</v>
      </c>
      <c r="F128" s="159" t="str">
        <f>Invoice!F128</f>
        <v>Cz Color: Jet</v>
      </c>
      <c r="G128" s="160"/>
      <c r="H128" s="11" t="str">
        <f>Invoice!H128</f>
        <v>Surgical steel belly banana, 14g (1.6mm) with a 7mm round prong set CZ stone and a dangling 8mm round CZ stone</v>
      </c>
      <c r="I128" s="14">
        <f t="shared" si="6"/>
        <v>72.260000000000005</v>
      </c>
      <c r="J128" s="14">
        <v>72.260000000000005</v>
      </c>
      <c r="K128" s="109">
        <f t="shared" si="7"/>
        <v>144.52000000000001</v>
      </c>
      <c r="L128" s="115"/>
    </row>
    <row r="129" spans="1:12" ht="24" customHeight="1">
      <c r="A129" s="114"/>
      <c r="B129" s="107">
        <f>'Tax Invoice'!D125</f>
        <v>4</v>
      </c>
      <c r="C129" s="10" t="str">
        <f>Invoice!C129</f>
        <v>MCDZ529</v>
      </c>
      <c r="D129" s="10" t="s">
        <v>752</v>
      </c>
      <c r="E129" s="118" t="str">
        <f>Invoice!E129</f>
        <v>Cz Color: Clear</v>
      </c>
      <c r="F129" s="159" t="str">
        <f>Invoice!F129</f>
        <v>Length: 10mm</v>
      </c>
      <c r="G129" s="160"/>
      <c r="H129" s="11" t="str">
        <f>Invoice!H129</f>
        <v>Surgical steel belly banana, 14g (1.6mm) with a 7mm prong set CZ stone and a dangling 9mm heart shaped CZ stone</v>
      </c>
      <c r="I129" s="14">
        <f t="shared" si="6"/>
        <v>88.64</v>
      </c>
      <c r="J129" s="14">
        <v>88.64</v>
      </c>
      <c r="K129" s="109">
        <f t="shared" si="7"/>
        <v>354.56</v>
      </c>
      <c r="L129" s="115"/>
    </row>
    <row r="130" spans="1:12" ht="24" customHeight="1">
      <c r="A130" s="114"/>
      <c r="B130" s="107">
        <f>'Tax Invoice'!D126</f>
        <v>2</v>
      </c>
      <c r="C130" s="10" t="str">
        <f>Invoice!C130</f>
        <v>MCDZ529</v>
      </c>
      <c r="D130" s="10" t="s">
        <v>752</v>
      </c>
      <c r="E130" s="118" t="str">
        <f>Invoice!E130</f>
        <v>Cz Color: Rose</v>
      </c>
      <c r="F130" s="159" t="str">
        <f>Invoice!F130</f>
        <v>Length: 10mm</v>
      </c>
      <c r="G130" s="160"/>
      <c r="H130" s="11" t="str">
        <f>Invoice!H130</f>
        <v>Surgical steel belly banana, 14g (1.6mm) with a 7mm prong set CZ stone and a dangling 9mm heart shaped CZ stone</v>
      </c>
      <c r="I130" s="14">
        <f t="shared" si="6"/>
        <v>88.64</v>
      </c>
      <c r="J130" s="14">
        <v>88.64</v>
      </c>
      <c r="K130" s="109">
        <f t="shared" si="7"/>
        <v>177.28</v>
      </c>
      <c r="L130" s="115"/>
    </row>
    <row r="131" spans="1:12" ht="48" customHeight="1">
      <c r="A131" s="114"/>
      <c r="B131" s="107">
        <f>'Tax Invoice'!D127</f>
        <v>4</v>
      </c>
      <c r="C131" s="10" t="str">
        <f>Invoice!C131</f>
        <v>MDGZ414</v>
      </c>
      <c r="D131" s="10" t="s">
        <v>754</v>
      </c>
      <c r="E131" s="118" t="str">
        <f>Invoice!E131</f>
        <v>Length: 10mm</v>
      </c>
      <c r="F131" s="159" t="str">
        <f>Invoice!F131</f>
        <v>Cz Color: Clear</v>
      </c>
      <c r="G131" s="160"/>
      <c r="H131" s="11" t="str">
        <f>Invoice!H131</f>
        <v>Gold anodized 316L steel belly banana, 14g (1.6mm) with a 7mm round prong set CZ stone and a dangling star shape with round CZ stone in the middle (dangling is made from gold plated brass)</v>
      </c>
      <c r="I131" s="14">
        <f t="shared" si="6"/>
        <v>127.09</v>
      </c>
      <c r="J131" s="14">
        <v>127.09</v>
      </c>
      <c r="K131" s="109">
        <f t="shared" si="7"/>
        <v>508.36</v>
      </c>
      <c r="L131" s="115"/>
    </row>
    <row r="132" spans="1:12" ht="48" customHeight="1">
      <c r="A132" s="114"/>
      <c r="B132" s="107">
        <f>'Tax Invoice'!D128</f>
        <v>2</v>
      </c>
      <c r="C132" s="10" t="str">
        <f>Invoice!C132</f>
        <v>MDGZ414</v>
      </c>
      <c r="D132" s="10" t="s">
        <v>754</v>
      </c>
      <c r="E132" s="118" t="str">
        <f>Invoice!E132</f>
        <v>Length: 10mm</v>
      </c>
      <c r="F132" s="159" t="str">
        <f>Invoice!F132</f>
        <v>Cz Color: Rose</v>
      </c>
      <c r="G132" s="160"/>
      <c r="H132" s="11" t="str">
        <f>Invoice!H132</f>
        <v>Gold anodized 316L steel belly banana, 14g (1.6mm) with a 7mm round prong set CZ stone and a dangling star shape with round CZ stone in the middle (dangling is made from gold plated brass)</v>
      </c>
      <c r="I132" s="14">
        <f t="shared" si="6"/>
        <v>127.09</v>
      </c>
      <c r="J132" s="14">
        <v>127.09</v>
      </c>
      <c r="K132" s="109">
        <f t="shared" si="7"/>
        <v>254.18</v>
      </c>
      <c r="L132" s="115"/>
    </row>
    <row r="133" spans="1:12" ht="48" customHeight="1">
      <c r="A133" s="114"/>
      <c r="B133" s="107">
        <f>'Tax Invoice'!D129</f>
        <v>2</v>
      </c>
      <c r="C133" s="10" t="str">
        <f>Invoice!C133</f>
        <v>MDGZ414</v>
      </c>
      <c r="D133" s="10" t="s">
        <v>754</v>
      </c>
      <c r="E133" s="118" t="str">
        <f>Invoice!E133</f>
        <v>Length: 10mm</v>
      </c>
      <c r="F133" s="159" t="str">
        <f>Invoice!F133</f>
        <v>Cz Color: Lavender</v>
      </c>
      <c r="G133" s="160"/>
      <c r="H133" s="11" t="str">
        <f>Invoice!H133</f>
        <v>Gold anodized 316L steel belly banana, 14g (1.6mm) with a 7mm round prong set CZ stone and a dangling star shape with round CZ stone in the middle (dangling is made from gold plated brass)</v>
      </c>
      <c r="I133" s="14">
        <f t="shared" si="6"/>
        <v>127.09</v>
      </c>
      <c r="J133" s="14">
        <v>127.09</v>
      </c>
      <c r="K133" s="109">
        <f t="shared" si="7"/>
        <v>254.18</v>
      </c>
      <c r="L133" s="115"/>
    </row>
    <row r="134" spans="1:12" ht="24" customHeight="1">
      <c r="A134" s="114"/>
      <c r="B134" s="107">
        <f>'Tax Invoice'!D130</f>
        <v>10</v>
      </c>
      <c r="C134" s="10" t="str">
        <f>Invoice!C134</f>
        <v>MDGZ527</v>
      </c>
      <c r="D134" s="10" t="s">
        <v>756</v>
      </c>
      <c r="E134" s="118" t="str">
        <f>Invoice!E134</f>
        <v>Length: 10mm</v>
      </c>
      <c r="F134" s="159" t="str">
        <f>Invoice!F134</f>
        <v>Cz Color: Clear</v>
      </c>
      <c r="G134" s="160"/>
      <c r="H134" s="11" t="str">
        <f>Invoice!H134</f>
        <v>Gold anodized 316L steel belly banana, 14g (1.6mm) with a 7mm round prong set CZ stone</v>
      </c>
      <c r="I134" s="14">
        <f t="shared" si="6"/>
        <v>85.79</v>
      </c>
      <c r="J134" s="14">
        <v>85.79</v>
      </c>
      <c r="K134" s="109">
        <f t="shared" si="7"/>
        <v>857.90000000000009</v>
      </c>
      <c r="L134" s="115"/>
    </row>
    <row r="135" spans="1:12" ht="24" customHeight="1">
      <c r="A135" s="114"/>
      <c r="B135" s="107">
        <f>'Tax Invoice'!D131</f>
        <v>5</v>
      </c>
      <c r="C135" s="10" t="str">
        <f>Invoice!C135</f>
        <v>MDGZ527</v>
      </c>
      <c r="D135" s="10" t="s">
        <v>756</v>
      </c>
      <c r="E135" s="118" t="str">
        <f>Invoice!E135</f>
        <v>Length: 10mm</v>
      </c>
      <c r="F135" s="159" t="str">
        <f>Invoice!F135</f>
        <v>Cz Color: Rose</v>
      </c>
      <c r="G135" s="160"/>
      <c r="H135" s="11" t="str">
        <f>Invoice!H135</f>
        <v>Gold anodized 316L steel belly banana, 14g (1.6mm) with a 7mm round prong set CZ stone</v>
      </c>
      <c r="I135" s="14">
        <f t="shared" si="6"/>
        <v>85.79</v>
      </c>
      <c r="J135" s="14">
        <v>85.79</v>
      </c>
      <c r="K135" s="109">
        <f t="shared" si="7"/>
        <v>428.95000000000005</v>
      </c>
      <c r="L135" s="115"/>
    </row>
    <row r="136" spans="1:12" ht="24" customHeight="1">
      <c r="A136" s="114"/>
      <c r="B136" s="107">
        <f>'Tax Invoice'!D132</f>
        <v>5</v>
      </c>
      <c r="C136" s="10" t="str">
        <f>Invoice!C136</f>
        <v>MDGZ527</v>
      </c>
      <c r="D136" s="10" t="s">
        <v>756</v>
      </c>
      <c r="E136" s="118" t="str">
        <f>Invoice!E136</f>
        <v>Length: 10mm</v>
      </c>
      <c r="F136" s="159" t="str">
        <f>Invoice!F136</f>
        <v>Cz Color: Lavender</v>
      </c>
      <c r="G136" s="160"/>
      <c r="H136" s="11" t="str">
        <f>Invoice!H136</f>
        <v>Gold anodized 316L steel belly banana, 14g (1.6mm) with a 7mm round prong set CZ stone</v>
      </c>
      <c r="I136" s="14">
        <f t="shared" si="6"/>
        <v>85.79</v>
      </c>
      <c r="J136" s="14">
        <v>85.79</v>
      </c>
      <c r="K136" s="109">
        <f t="shared" si="7"/>
        <v>428.95000000000005</v>
      </c>
      <c r="L136" s="115"/>
    </row>
    <row r="137" spans="1:12" ht="48" customHeight="1">
      <c r="A137" s="114"/>
      <c r="B137" s="107">
        <f>'Tax Invoice'!D133</f>
        <v>4</v>
      </c>
      <c r="C137" s="10" t="str">
        <f>Invoice!C137</f>
        <v>MDK718</v>
      </c>
      <c r="D137" s="10" t="s">
        <v>771</v>
      </c>
      <c r="E137" s="118" t="str">
        <f>Invoice!E137</f>
        <v>Length: 10mm</v>
      </c>
      <c r="F137" s="159" t="str">
        <f>Invoice!F137</f>
        <v>Size: 8mm</v>
      </c>
      <c r="G137" s="160"/>
      <c r="H137" s="11" t="str">
        <f>Invoice!H137</f>
        <v>Gold anodized 316L steel belly banana, 1.6mm (14g) with 5mm upper ball and 7mm prong set round Cubic Zirconia (CZ) stone with 8mm and 12mm dangling round SwarovskiⓇ crystal (cup part is made from gold plated brass)</v>
      </c>
      <c r="I137" s="14">
        <f t="shared" si="6"/>
        <v>89.35</v>
      </c>
      <c r="J137" s="14">
        <v>89.35</v>
      </c>
      <c r="K137" s="109">
        <f t="shared" si="7"/>
        <v>357.4</v>
      </c>
      <c r="L137" s="115"/>
    </row>
    <row r="138" spans="1:12" ht="24" customHeight="1">
      <c r="A138" s="114"/>
      <c r="B138" s="107">
        <f>'Tax Invoice'!D134</f>
        <v>10</v>
      </c>
      <c r="C138" s="10" t="str">
        <f>Invoice!C138</f>
        <v>UBBNP2C</v>
      </c>
      <c r="D138" s="10" t="s">
        <v>760</v>
      </c>
      <c r="E138" s="118" t="str">
        <f>Invoice!E138</f>
        <v>Crystal Color: Clear</v>
      </c>
      <c r="F138" s="159" t="str">
        <f>Invoice!F138</f>
        <v>Length: 14mm with 5mm jewel balls</v>
      </c>
      <c r="G138" s="160"/>
      <c r="H138" s="11" t="str">
        <f>Invoice!H138</f>
        <v>High polished titanium G23 barbell, 1.6mm (14g) with two forward facing 5mm jewel balls</v>
      </c>
      <c r="I138" s="14">
        <f t="shared" si="6"/>
        <v>87.22</v>
      </c>
      <c r="J138" s="14">
        <v>87.22</v>
      </c>
      <c r="K138" s="109">
        <f t="shared" si="7"/>
        <v>872.2</v>
      </c>
      <c r="L138" s="115"/>
    </row>
    <row r="139" spans="1:12" ht="60" customHeight="1">
      <c r="A139" s="114"/>
      <c r="B139" s="107">
        <f>'Tax Invoice'!D135</f>
        <v>6</v>
      </c>
      <c r="C139" s="10" t="str">
        <f>Invoice!C139</f>
        <v>UMCDZ409</v>
      </c>
      <c r="D139" s="10" t="s">
        <v>763</v>
      </c>
      <c r="E139" s="118" t="str">
        <f>Invoice!E139</f>
        <v>Length: 10mm</v>
      </c>
      <c r="F139" s="159" t="str">
        <f>Invoice!F139</f>
        <v>Cz Color: Clear</v>
      </c>
      <c r="G139" s="160"/>
      <c r="H139" s="11" t="str">
        <f>Invoice!H139</f>
        <v>High polished titanium G23 belly banana with 5mm ball, 14g (1.6mm) with a brass 7mm round prong set Cubic Zirconia (CZ) stone and a dangling 11*9mm pear shaped Cubic Zirconia (CZ) stone (only the banana post and 5mm top ball is made of titanium G23 rest is made from silver plated brass)</v>
      </c>
      <c r="I139" s="14">
        <f t="shared" si="6"/>
        <v>114.98</v>
      </c>
      <c r="J139" s="14">
        <v>114.98</v>
      </c>
      <c r="K139" s="109">
        <f t="shared" si="7"/>
        <v>689.88</v>
      </c>
      <c r="L139" s="115"/>
    </row>
    <row r="140" spans="1:12" ht="60" customHeight="1">
      <c r="A140" s="114"/>
      <c r="B140" s="107">
        <f>'Tax Invoice'!D136</f>
        <v>3</v>
      </c>
      <c r="C140" s="10" t="str">
        <f>Invoice!C140</f>
        <v>UMCDZ409</v>
      </c>
      <c r="D140" s="10" t="s">
        <v>763</v>
      </c>
      <c r="E140" s="118" t="str">
        <f>Invoice!E140</f>
        <v>Length: 10mm</v>
      </c>
      <c r="F140" s="159" t="str">
        <f>Invoice!F140</f>
        <v>Cz Color: Rose</v>
      </c>
      <c r="G140" s="160"/>
      <c r="H140" s="11" t="str">
        <f>Invoice!H140</f>
        <v>High polished titanium G23 belly banana with 5mm ball, 14g (1.6mm) with a brass 7mm round prong set Cubic Zirconia (CZ) stone and a dangling 11*9mm pear shaped Cubic Zirconia (CZ) stone (only the banana post and 5mm top ball is made of titanium G23 rest is made from silver plated brass)</v>
      </c>
      <c r="I140" s="14">
        <f t="shared" si="6"/>
        <v>114.98</v>
      </c>
      <c r="J140" s="14">
        <v>114.98</v>
      </c>
      <c r="K140" s="109">
        <f t="shared" si="7"/>
        <v>344.94</v>
      </c>
      <c r="L140" s="115"/>
    </row>
    <row r="141" spans="1:12" ht="60" customHeight="1">
      <c r="A141" s="114"/>
      <c r="B141" s="107">
        <f>'Tax Invoice'!D137</f>
        <v>3</v>
      </c>
      <c r="C141" s="10" t="str">
        <f>Invoice!C141</f>
        <v>UMCDZ409</v>
      </c>
      <c r="D141" s="10" t="s">
        <v>763</v>
      </c>
      <c r="E141" s="118" t="str">
        <f>Invoice!E141</f>
        <v>Length: 10mm</v>
      </c>
      <c r="F141" s="159" t="str">
        <f>Invoice!F141</f>
        <v>Cz Color: Lavender</v>
      </c>
      <c r="G141" s="160"/>
      <c r="H141" s="11" t="str">
        <f>Invoice!H141</f>
        <v>High polished titanium G23 belly banana with 5mm ball, 14g (1.6mm) with a brass 7mm round prong set Cubic Zirconia (CZ) stone and a dangling 11*9mm pear shaped Cubic Zirconia (CZ) stone (only the banana post and 5mm top ball is made of titanium G23 rest is made from silver plated brass)</v>
      </c>
      <c r="I141" s="14">
        <f t="shared" si="6"/>
        <v>114.98</v>
      </c>
      <c r="J141" s="14">
        <v>114.98</v>
      </c>
      <c r="K141" s="109">
        <f t="shared" si="7"/>
        <v>344.94</v>
      </c>
      <c r="L141" s="115"/>
    </row>
    <row r="142" spans="1:12" ht="60" customHeight="1">
      <c r="A142" s="114"/>
      <c r="B142" s="107">
        <f>'Tax Invoice'!D138</f>
        <v>2</v>
      </c>
      <c r="C142" s="10" t="str">
        <f>Invoice!C142</f>
        <v>UMCDZ409</v>
      </c>
      <c r="D142" s="10" t="s">
        <v>763</v>
      </c>
      <c r="E142" s="118" t="str">
        <f>Invoice!E142</f>
        <v>Length: 10mm</v>
      </c>
      <c r="F142" s="159" t="str">
        <f>Invoice!F142</f>
        <v>Cz Color: Jet</v>
      </c>
      <c r="G142" s="160"/>
      <c r="H142" s="11" t="str">
        <f>Invoice!H142</f>
        <v>High polished titanium G23 belly banana with 5mm ball, 14g (1.6mm) with a brass 7mm round prong set Cubic Zirconia (CZ) stone and a dangling 11*9mm pear shaped Cubic Zirconia (CZ) stone (only the banana post and 5mm top ball is made of titanium G23 rest is made from silver plated brass)</v>
      </c>
      <c r="I142" s="14">
        <f t="shared" si="6"/>
        <v>114.98</v>
      </c>
      <c r="J142" s="14">
        <v>114.98</v>
      </c>
      <c r="K142" s="109">
        <f t="shared" si="7"/>
        <v>229.96</v>
      </c>
      <c r="L142" s="115"/>
    </row>
    <row r="143" spans="1:12" ht="24" customHeight="1">
      <c r="A143" s="114"/>
      <c r="B143" s="107">
        <f>'Tax Invoice'!D139</f>
        <v>2</v>
      </c>
      <c r="C143" s="10" t="str">
        <f>Invoice!C143</f>
        <v>XTRLB16G</v>
      </c>
      <c r="D143" s="10" t="s">
        <v>765</v>
      </c>
      <c r="E143" s="118" t="str">
        <f>Invoice!E143</f>
        <v>Length: 8mm</v>
      </c>
      <c r="F143" s="159"/>
      <c r="G143" s="160"/>
      <c r="H143" s="11" t="str">
        <f>Invoice!H143</f>
        <v>Set of 10 pcs. of. 316L steel Tragus Labret, 16g (1.2mm) with a tiny 2.5mm round base plate with external threading</v>
      </c>
      <c r="I143" s="14">
        <f t="shared" si="6"/>
        <v>44.14</v>
      </c>
      <c r="J143" s="14">
        <v>44.14</v>
      </c>
      <c r="K143" s="109">
        <f t="shared" si="7"/>
        <v>88.28</v>
      </c>
      <c r="L143" s="115"/>
    </row>
    <row r="144" spans="1:12" ht="24" customHeight="1">
      <c r="A144" s="114"/>
      <c r="B144" s="107">
        <f>'Tax Invoice'!D140</f>
        <v>2</v>
      </c>
      <c r="C144" s="10" t="str">
        <f>Invoice!C144</f>
        <v>XTRLB16G</v>
      </c>
      <c r="D144" s="10" t="s">
        <v>765</v>
      </c>
      <c r="E144" s="118" t="str">
        <f>Invoice!E144</f>
        <v>Length: 10mm</v>
      </c>
      <c r="F144" s="159"/>
      <c r="G144" s="160"/>
      <c r="H144" s="11" t="str">
        <f>Invoice!H144</f>
        <v>Set of 10 pcs. of. 316L steel Tragus Labret, 16g (1.2mm) with a tiny 2.5mm round base plate with external threading</v>
      </c>
      <c r="I144" s="14">
        <f t="shared" si="6"/>
        <v>44.14</v>
      </c>
      <c r="J144" s="14">
        <v>44.14</v>
      </c>
      <c r="K144" s="109">
        <f t="shared" si="7"/>
        <v>88.28</v>
      </c>
      <c r="L144" s="115"/>
    </row>
    <row r="145" spans="1:12" ht="24" customHeight="1" thickBot="1">
      <c r="A145" s="114"/>
      <c r="B145" s="108">
        <f>'Tax Invoice'!D141</f>
        <v>2</v>
      </c>
      <c r="C145" s="12" t="str">
        <f>Invoice!C145</f>
        <v>XTRLB16G</v>
      </c>
      <c r="D145" s="12" t="s">
        <v>765</v>
      </c>
      <c r="E145" s="119" t="str">
        <f>Invoice!E145</f>
        <v>Length: 12mm</v>
      </c>
      <c r="F145" s="169"/>
      <c r="G145" s="170"/>
      <c r="H145" s="13" t="str">
        <f>Invoice!H145</f>
        <v>Set of 10 pcs. of. 316L steel Tragus Labret, 16g (1.2mm) with a tiny 2.5mm round base plate with external threading</v>
      </c>
      <c r="I145" s="15">
        <f t="shared" si="6"/>
        <v>44.14</v>
      </c>
      <c r="J145" s="15">
        <v>44.14</v>
      </c>
      <c r="K145" s="110">
        <f t="shared" si="7"/>
        <v>88.28</v>
      </c>
      <c r="L145" s="115"/>
    </row>
    <row r="146" spans="1:12" s="2" customFormat="1" ht="14.25" thickTop="1" thickBot="1">
      <c r="A146" s="114"/>
      <c r="B146" s="134"/>
      <c r="C146" s="135"/>
      <c r="D146" s="135"/>
      <c r="E146" s="135"/>
      <c r="F146" s="171"/>
      <c r="G146" s="171"/>
      <c r="H146" s="135" t="str">
        <f>Invoice!H146</f>
        <v>Items added via Whatsapp on 19-01-2024</v>
      </c>
      <c r="I146" s="135"/>
      <c r="J146" s="135"/>
      <c r="K146" s="136"/>
      <c r="L146" s="115"/>
    </row>
    <row r="147" spans="1:12" s="2" customFormat="1" ht="24.75" thickTop="1">
      <c r="A147" s="114"/>
      <c r="B147" s="145">
        <v>3</v>
      </c>
      <c r="C147" s="146" t="str">
        <f>Invoice!C147</f>
        <v>BN2CG</v>
      </c>
      <c r="D147" s="147" t="s">
        <v>662</v>
      </c>
      <c r="E147" s="147" t="str">
        <f>Invoice!E147</f>
        <v>Length: 12mm</v>
      </c>
      <c r="F147" s="172" t="str">
        <f>Invoice!F147</f>
        <v>Crystal Color: Clear</v>
      </c>
      <c r="G147" s="173"/>
      <c r="H147" s="11" t="str">
        <f>Invoice!H147</f>
        <v>316L steel belly banana, 14g (1.6m) with a 8mm and a 5mm bezel set jewel ball using original Czech Preciosa crystals.</v>
      </c>
      <c r="I147" s="14">
        <f t="shared" si="6"/>
        <v>30.61</v>
      </c>
      <c r="J147" s="14">
        <v>30.61</v>
      </c>
      <c r="K147" s="109">
        <f t="shared" ref="K147:K161" si="8">I147*B147</f>
        <v>91.83</v>
      </c>
      <c r="L147" s="115"/>
    </row>
    <row r="148" spans="1:12" s="2" customFormat="1" ht="24">
      <c r="A148" s="114"/>
      <c r="B148" s="145">
        <v>3</v>
      </c>
      <c r="C148" s="146" t="str">
        <f>Invoice!C148</f>
        <v>BN2CG</v>
      </c>
      <c r="D148" s="147" t="s">
        <v>662</v>
      </c>
      <c r="E148" s="147" t="str">
        <f>Invoice!E148</f>
        <v>Length: 12mm</v>
      </c>
      <c r="F148" s="172" t="str">
        <f>Invoice!F148</f>
        <v>Crystal Color: AB</v>
      </c>
      <c r="G148" s="173"/>
      <c r="H148" s="11" t="str">
        <f>Invoice!H148</f>
        <v>316L steel belly banana, 14g (1.6m) with a 8mm and a 5mm bezel set jewel ball using original Czech Preciosa crystals.</v>
      </c>
      <c r="I148" s="14">
        <f t="shared" si="6"/>
        <v>30.61</v>
      </c>
      <c r="J148" s="14">
        <v>30.61</v>
      </c>
      <c r="K148" s="109">
        <f t="shared" si="8"/>
        <v>91.83</v>
      </c>
      <c r="L148" s="115"/>
    </row>
    <row r="149" spans="1:12" s="2" customFormat="1" ht="24">
      <c r="A149" s="114"/>
      <c r="B149" s="145">
        <v>2</v>
      </c>
      <c r="C149" s="146" t="str">
        <f>Invoice!C149</f>
        <v>BN2CG</v>
      </c>
      <c r="D149" s="147" t="s">
        <v>662</v>
      </c>
      <c r="E149" s="147" t="str">
        <f>Invoice!E149</f>
        <v>Length: 12mm</v>
      </c>
      <c r="F149" s="172" t="str">
        <f>Invoice!F149</f>
        <v>Crystal Color: Rose</v>
      </c>
      <c r="G149" s="173"/>
      <c r="H149" s="11" t="str">
        <f>Invoice!H149</f>
        <v>316L steel belly banana, 14g (1.6m) with a 8mm and a 5mm bezel set jewel ball using original Czech Preciosa crystals.</v>
      </c>
      <c r="I149" s="14">
        <f t="shared" si="6"/>
        <v>30.61</v>
      </c>
      <c r="J149" s="14">
        <v>30.61</v>
      </c>
      <c r="K149" s="109">
        <f t="shared" si="8"/>
        <v>61.22</v>
      </c>
      <c r="L149" s="115"/>
    </row>
    <row r="150" spans="1:12" s="2" customFormat="1" ht="24">
      <c r="A150" s="114"/>
      <c r="B150" s="145">
        <v>2</v>
      </c>
      <c r="C150" s="146" t="str">
        <f>Invoice!C150</f>
        <v>BN2CG</v>
      </c>
      <c r="D150" s="147" t="s">
        <v>662</v>
      </c>
      <c r="E150" s="147" t="str">
        <f>Invoice!E150</f>
        <v>Length: 12mm</v>
      </c>
      <c r="F150" s="172" t="str">
        <f>Invoice!F150</f>
        <v>Crystal Color: Light Sapphire</v>
      </c>
      <c r="G150" s="173"/>
      <c r="H150" s="11" t="str">
        <f>Invoice!H150</f>
        <v>316L steel belly banana, 14g (1.6m) with a 8mm and a 5mm bezel set jewel ball using original Czech Preciosa crystals.</v>
      </c>
      <c r="I150" s="14">
        <f t="shared" si="6"/>
        <v>30.61</v>
      </c>
      <c r="J150" s="14">
        <v>30.61</v>
      </c>
      <c r="K150" s="109">
        <f t="shared" si="8"/>
        <v>61.22</v>
      </c>
      <c r="L150" s="115"/>
    </row>
    <row r="151" spans="1:12" s="2" customFormat="1" ht="24">
      <c r="A151" s="114"/>
      <c r="B151" s="145">
        <v>2</v>
      </c>
      <c r="C151" s="146" t="str">
        <f>Invoice!C151</f>
        <v>BN2CG</v>
      </c>
      <c r="D151" s="147" t="s">
        <v>662</v>
      </c>
      <c r="E151" s="147" t="str">
        <f>Invoice!E151</f>
        <v>Length: 12mm</v>
      </c>
      <c r="F151" s="172" t="str">
        <f>Invoice!F151</f>
        <v>Crystal Color: Sapphire</v>
      </c>
      <c r="G151" s="173"/>
      <c r="H151" s="11" t="str">
        <f>Invoice!H151</f>
        <v>316L steel belly banana, 14g (1.6m) with a 8mm and a 5mm bezel set jewel ball using original Czech Preciosa crystals.</v>
      </c>
      <c r="I151" s="14">
        <f t="shared" si="6"/>
        <v>30.61</v>
      </c>
      <c r="J151" s="14">
        <v>30.61</v>
      </c>
      <c r="K151" s="109">
        <f t="shared" si="8"/>
        <v>61.22</v>
      </c>
      <c r="L151" s="115"/>
    </row>
    <row r="152" spans="1:12" s="2" customFormat="1" ht="24">
      <c r="A152" s="114"/>
      <c r="B152" s="145">
        <v>2</v>
      </c>
      <c r="C152" s="146" t="str">
        <f>Invoice!C152</f>
        <v>BN2CG</v>
      </c>
      <c r="D152" s="147" t="s">
        <v>662</v>
      </c>
      <c r="E152" s="147" t="str">
        <f>Invoice!E152</f>
        <v>Length: 12mm</v>
      </c>
      <c r="F152" s="172" t="str">
        <f>Invoice!F152</f>
        <v>Crystal Color: Aquamarine</v>
      </c>
      <c r="G152" s="173"/>
      <c r="H152" s="11" t="str">
        <f>Invoice!H152</f>
        <v>316L steel belly banana, 14g (1.6m) with a 8mm and a 5mm bezel set jewel ball using original Czech Preciosa crystals.</v>
      </c>
      <c r="I152" s="14">
        <f t="shared" si="6"/>
        <v>30.61</v>
      </c>
      <c r="J152" s="14">
        <v>30.61</v>
      </c>
      <c r="K152" s="109">
        <f t="shared" si="8"/>
        <v>61.22</v>
      </c>
      <c r="L152" s="115"/>
    </row>
    <row r="153" spans="1:12" s="2" customFormat="1" ht="24">
      <c r="A153" s="114"/>
      <c r="B153" s="145">
        <v>2</v>
      </c>
      <c r="C153" s="146" t="str">
        <f>Invoice!C153</f>
        <v>BN2CG</v>
      </c>
      <c r="D153" s="147" t="s">
        <v>662</v>
      </c>
      <c r="E153" s="147" t="str">
        <f>Invoice!E153</f>
        <v>Length: 12mm</v>
      </c>
      <c r="F153" s="172" t="str">
        <f>Invoice!F153</f>
        <v>Crystal Color: Blue Zircon</v>
      </c>
      <c r="G153" s="173"/>
      <c r="H153" s="11" t="str">
        <f>Invoice!H153</f>
        <v>316L steel belly banana, 14g (1.6m) with a 8mm and a 5mm bezel set jewel ball using original Czech Preciosa crystals.</v>
      </c>
      <c r="I153" s="14">
        <f t="shared" si="6"/>
        <v>30.61</v>
      </c>
      <c r="J153" s="14">
        <v>30.61</v>
      </c>
      <c r="K153" s="109">
        <f t="shared" si="8"/>
        <v>61.22</v>
      </c>
      <c r="L153" s="115"/>
    </row>
    <row r="154" spans="1:12" s="2" customFormat="1" ht="24">
      <c r="A154" s="114"/>
      <c r="B154" s="145">
        <v>1</v>
      </c>
      <c r="C154" s="146" t="str">
        <f>Invoice!C154</f>
        <v>BN2CG</v>
      </c>
      <c r="D154" s="147" t="s">
        <v>662</v>
      </c>
      <c r="E154" s="147" t="str">
        <f>Invoice!E154</f>
        <v>Length: 12mm</v>
      </c>
      <c r="F154" s="172" t="str">
        <f>Invoice!F154</f>
        <v>Crystal Color: Light Amethyst</v>
      </c>
      <c r="G154" s="173"/>
      <c r="H154" s="11" t="str">
        <f>Invoice!H154</f>
        <v>316L steel belly banana, 14g (1.6m) with a 8mm and a 5mm bezel set jewel ball using original Czech Preciosa crystals.</v>
      </c>
      <c r="I154" s="14">
        <f t="shared" si="6"/>
        <v>30.61</v>
      </c>
      <c r="J154" s="14">
        <v>30.61</v>
      </c>
      <c r="K154" s="109">
        <f t="shared" si="8"/>
        <v>30.61</v>
      </c>
      <c r="L154" s="115"/>
    </row>
    <row r="155" spans="1:12" s="2" customFormat="1" ht="24">
      <c r="A155" s="114"/>
      <c r="B155" s="145">
        <v>1</v>
      </c>
      <c r="C155" s="146" t="str">
        <f>Invoice!C155</f>
        <v>BN2CG</v>
      </c>
      <c r="D155" s="147" t="s">
        <v>662</v>
      </c>
      <c r="E155" s="147" t="str">
        <f>Invoice!E155</f>
        <v>Length: 12mm</v>
      </c>
      <c r="F155" s="172" t="str">
        <f>Invoice!F155</f>
        <v>Crystal Color: Jet</v>
      </c>
      <c r="G155" s="173"/>
      <c r="H155" s="11" t="str">
        <f>Invoice!H155</f>
        <v>316L steel belly banana, 14g (1.6m) with a 8mm and a 5mm bezel set jewel ball using original Czech Preciosa crystals.</v>
      </c>
      <c r="I155" s="14">
        <f t="shared" si="6"/>
        <v>30.61</v>
      </c>
      <c r="J155" s="14">
        <v>30.61</v>
      </c>
      <c r="K155" s="109">
        <f t="shared" si="8"/>
        <v>30.61</v>
      </c>
      <c r="L155" s="115"/>
    </row>
    <row r="156" spans="1:12" s="2" customFormat="1" ht="24">
      <c r="A156" s="114"/>
      <c r="B156" s="145">
        <v>1</v>
      </c>
      <c r="C156" s="146" t="str">
        <f>Invoice!C156</f>
        <v>BN2CG</v>
      </c>
      <c r="D156" s="147" t="s">
        <v>662</v>
      </c>
      <c r="E156" s="147" t="str">
        <f>Invoice!E156</f>
        <v>Length: 12mm</v>
      </c>
      <c r="F156" s="172" t="str">
        <f>Invoice!F156</f>
        <v>Crystal Color: Light Siam</v>
      </c>
      <c r="G156" s="173"/>
      <c r="H156" s="11" t="str">
        <f>Invoice!H156</f>
        <v>316L steel belly banana, 14g (1.6m) with a 8mm and a 5mm bezel set jewel ball using original Czech Preciosa crystals.</v>
      </c>
      <c r="I156" s="14">
        <f t="shared" si="6"/>
        <v>30.61</v>
      </c>
      <c r="J156" s="14">
        <v>30.61</v>
      </c>
      <c r="K156" s="109">
        <f t="shared" si="8"/>
        <v>30.61</v>
      </c>
      <c r="L156" s="115"/>
    </row>
    <row r="157" spans="1:12" s="2" customFormat="1" ht="24">
      <c r="A157" s="114"/>
      <c r="B157" s="145">
        <v>1</v>
      </c>
      <c r="C157" s="146" t="str">
        <f>Invoice!C157</f>
        <v>BN2CG</v>
      </c>
      <c r="D157" s="147" t="s">
        <v>662</v>
      </c>
      <c r="E157" s="147" t="str">
        <f>Invoice!E157</f>
        <v>Length: 12mm</v>
      </c>
      <c r="F157" s="172" t="str">
        <f>Invoice!F157</f>
        <v>Crystal Color: Emerald</v>
      </c>
      <c r="G157" s="173"/>
      <c r="H157" s="11" t="str">
        <f>Invoice!H157</f>
        <v>316L steel belly banana, 14g (1.6m) with a 8mm and a 5mm bezel set jewel ball using original Czech Preciosa crystals.</v>
      </c>
      <c r="I157" s="14">
        <f t="shared" si="6"/>
        <v>30.61</v>
      </c>
      <c r="J157" s="14">
        <v>30.61</v>
      </c>
      <c r="K157" s="109">
        <f t="shared" si="8"/>
        <v>30.61</v>
      </c>
      <c r="L157" s="115"/>
    </row>
    <row r="158" spans="1:12" s="2" customFormat="1" ht="24">
      <c r="A158" s="114"/>
      <c r="B158" s="145">
        <v>1</v>
      </c>
      <c r="C158" s="146" t="str">
        <f>Invoice!C158</f>
        <v>BN2CG</v>
      </c>
      <c r="D158" s="147" t="s">
        <v>662</v>
      </c>
      <c r="E158" s="147" t="str">
        <f>Invoice!E158</f>
        <v>Length: 12mm</v>
      </c>
      <c r="F158" s="172" t="str">
        <f>Invoice!F158</f>
        <v>Crystal Color: Peridot</v>
      </c>
      <c r="G158" s="173"/>
      <c r="H158" s="11" t="str">
        <f>Invoice!H158</f>
        <v>316L steel belly banana, 14g (1.6m) with a 8mm and a 5mm bezel set jewel ball using original Czech Preciosa crystals.</v>
      </c>
      <c r="I158" s="14">
        <f t="shared" si="6"/>
        <v>30.61</v>
      </c>
      <c r="J158" s="14">
        <v>30.61</v>
      </c>
      <c r="K158" s="109">
        <f t="shared" si="8"/>
        <v>30.61</v>
      </c>
      <c r="L158" s="115"/>
    </row>
    <row r="159" spans="1:12" s="2" customFormat="1" ht="24">
      <c r="A159" s="114"/>
      <c r="B159" s="145">
        <v>1</v>
      </c>
      <c r="C159" s="146" t="str">
        <f>Invoice!C159</f>
        <v>BN2CG</v>
      </c>
      <c r="D159" s="147" t="s">
        <v>662</v>
      </c>
      <c r="E159" s="147" t="str">
        <f>Invoice!E159</f>
        <v>Length: 12mm</v>
      </c>
      <c r="F159" s="172" t="str">
        <f>Invoice!F159</f>
        <v>Crystal Color: Topaz</v>
      </c>
      <c r="G159" s="173"/>
      <c r="H159" s="11" t="str">
        <f>Invoice!H159</f>
        <v>316L steel belly banana, 14g (1.6m) with a 8mm and a 5mm bezel set jewel ball using original Czech Preciosa crystals.</v>
      </c>
      <c r="I159" s="14">
        <f t="shared" si="6"/>
        <v>30.61</v>
      </c>
      <c r="J159" s="14">
        <v>30.61</v>
      </c>
      <c r="K159" s="109">
        <f t="shared" si="8"/>
        <v>30.61</v>
      </c>
      <c r="L159" s="115"/>
    </row>
    <row r="160" spans="1:12" s="2" customFormat="1" ht="24">
      <c r="A160" s="114"/>
      <c r="B160" s="145">
        <v>1</v>
      </c>
      <c r="C160" s="146" t="str">
        <f>Invoice!C160</f>
        <v>BN2CG</v>
      </c>
      <c r="D160" s="147" t="s">
        <v>662</v>
      </c>
      <c r="E160" s="147" t="str">
        <f>Invoice!E160</f>
        <v>Length: 12mm</v>
      </c>
      <c r="F160" s="172" t="str">
        <f>Invoice!F160</f>
        <v>Crystal Color: Assorted</v>
      </c>
      <c r="G160" s="173"/>
      <c r="H160" s="11" t="str">
        <f>Invoice!H160</f>
        <v>316L steel belly banana, 14g (1.6m) with a 8mm and a 5mm bezel set jewel ball using original Czech Preciosa crystals.</v>
      </c>
      <c r="I160" s="14">
        <f t="shared" si="6"/>
        <v>30.61</v>
      </c>
      <c r="J160" s="14">
        <v>30.61</v>
      </c>
      <c r="K160" s="109">
        <f t="shared" si="8"/>
        <v>30.61</v>
      </c>
      <c r="L160" s="115"/>
    </row>
    <row r="161" spans="1:12" s="2" customFormat="1" ht="24.75" thickBot="1">
      <c r="A161" s="114"/>
      <c r="B161" s="148">
        <v>1</v>
      </c>
      <c r="C161" s="149" t="str">
        <f>Invoice!C161</f>
        <v>BN2CG</v>
      </c>
      <c r="D161" s="150" t="s">
        <v>662</v>
      </c>
      <c r="E161" s="150" t="str">
        <f>Invoice!E161</f>
        <v>Length: 12mm</v>
      </c>
      <c r="F161" s="174" t="str">
        <f>Invoice!F161</f>
        <v>Crystal Color: Hyacinth</v>
      </c>
      <c r="G161" s="175"/>
      <c r="H161" s="13" t="str">
        <f>Invoice!H161</f>
        <v>316L steel belly banana, 14g (1.6m) with a 8mm and a 5mm bezel set jewel ball using original Czech Preciosa crystals.</v>
      </c>
      <c r="I161" s="15">
        <f t="shared" si="6"/>
        <v>30.61</v>
      </c>
      <c r="J161" s="15">
        <v>30.61</v>
      </c>
      <c r="K161" s="110">
        <f t="shared" si="8"/>
        <v>30.61</v>
      </c>
      <c r="L161" s="115"/>
    </row>
    <row r="162" spans="1:12" s="2" customFormat="1" ht="14.25" thickTop="1" thickBot="1">
      <c r="A162" s="114"/>
      <c r="B162" s="134"/>
      <c r="C162" s="135"/>
      <c r="D162" s="135"/>
      <c r="E162" s="135"/>
      <c r="F162" s="171"/>
      <c r="G162" s="171"/>
      <c r="H162" s="135" t="s">
        <v>780</v>
      </c>
      <c r="I162" s="135"/>
      <c r="J162" s="135"/>
      <c r="K162" s="136"/>
      <c r="L162" s="115"/>
    </row>
    <row r="163" spans="1:12" s="2" customFormat="1" ht="36.75" thickTop="1">
      <c r="A163" s="114"/>
      <c r="B163" s="107">
        <v>2</v>
      </c>
      <c r="C163" s="10" t="s">
        <v>781</v>
      </c>
      <c r="D163" s="118" t="s">
        <v>781</v>
      </c>
      <c r="E163" s="118" t="s">
        <v>25</v>
      </c>
      <c r="F163" s="159" t="s">
        <v>107</v>
      </c>
      <c r="G163" s="160"/>
      <c r="H163" s="11" t="s">
        <v>783</v>
      </c>
      <c r="I163" s="14">
        <f t="shared" si="6"/>
        <v>86.22</v>
      </c>
      <c r="J163" s="14">
        <v>86.22</v>
      </c>
      <c r="K163" s="109">
        <f t="shared" ref="K163:K186" si="9">I163*B163</f>
        <v>172.44</v>
      </c>
      <c r="L163" s="115"/>
    </row>
    <row r="164" spans="1:12" s="2" customFormat="1" ht="36">
      <c r="A164" s="114"/>
      <c r="B164" s="107">
        <v>2</v>
      </c>
      <c r="C164" s="10" t="s">
        <v>781</v>
      </c>
      <c r="D164" s="118" t="s">
        <v>781</v>
      </c>
      <c r="E164" s="118" t="s">
        <v>25</v>
      </c>
      <c r="F164" s="159" t="s">
        <v>210</v>
      </c>
      <c r="G164" s="160"/>
      <c r="H164" s="11" t="s">
        <v>783</v>
      </c>
      <c r="I164" s="14">
        <f t="shared" si="6"/>
        <v>86.22</v>
      </c>
      <c r="J164" s="14">
        <v>86.22</v>
      </c>
      <c r="K164" s="109">
        <f t="shared" si="9"/>
        <v>172.44</v>
      </c>
      <c r="L164" s="115"/>
    </row>
    <row r="165" spans="1:12" s="2" customFormat="1" ht="36">
      <c r="A165" s="114"/>
      <c r="B165" s="107">
        <v>1</v>
      </c>
      <c r="C165" s="10" t="s">
        <v>781</v>
      </c>
      <c r="D165" s="118" t="s">
        <v>781</v>
      </c>
      <c r="E165" s="118" t="s">
        <v>25</v>
      </c>
      <c r="F165" s="159" t="s">
        <v>212</v>
      </c>
      <c r="G165" s="160"/>
      <c r="H165" s="11" t="s">
        <v>783</v>
      </c>
      <c r="I165" s="14">
        <f t="shared" si="6"/>
        <v>86.22</v>
      </c>
      <c r="J165" s="14">
        <v>86.22</v>
      </c>
      <c r="K165" s="109">
        <f t="shared" si="9"/>
        <v>86.22</v>
      </c>
      <c r="L165" s="115"/>
    </row>
    <row r="166" spans="1:12" s="2" customFormat="1" ht="36">
      <c r="A166" s="114"/>
      <c r="B166" s="107">
        <v>1</v>
      </c>
      <c r="C166" s="10" t="s">
        <v>781</v>
      </c>
      <c r="D166" s="118" t="s">
        <v>781</v>
      </c>
      <c r="E166" s="118" t="s">
        <v>25</v>
      </c>
      <c r="F166" s="159" t="s">
        <v>214</v>
      </c>
      <c r="G166" s="160"/>
      <c r="H166" s="11" t="s">
        <v>783</v>
      </c>
      <c r="I166" s="14">
        <f t="shared" si="6"/>
        <v>86.22</v>
      </c>
      <c r="J166" s="14">
        <v>86.22</v>
      </c>
      <c r="K166" s="109">
        <f t="shared" si="9"/>
        <v>86.22</v>
      </c>
      <c r="L166" s="115"/>
    </row>
    <row r="167" spans="1:12" s="2" customFormat="1" ht="36">
      <c r="A167" s="114"/>
      <c r="B167" s="107">
        <v>1</v>
      </c>
      <c r="C167" s="10" t="s">
        <v>781</v>
      </c>
      <c r="D167" s="118" t="s">
        <v>781</v>
      </c>
      <c r="E167" s="118" t="s">
        <v>25</v>
      </c>
      <c r="F167" s="159" t="s">
        <v>266</v>
      </c>
      <c r="G167" s="160"/>
      <c r="H167" s="11" t="s">
        <v>783</v>
      </c>
      <c r="I167" s="14">
        <f t="shared" si="6"/>
        <v>86.22</v>
      </c>
      <c r="J167" s="14">
        <v>86.22</v>
      </c>
      <c r="K167" s="109">
        <f t="shared" si="9"/>
        <v>86.22</v>
      </c>
      <c r="L167" s="115"/>
    </row>
    <row r="168" spans="1:12" s="2" customFormat="1" ht="36">
      <c r="A168" s="114"/>
      <c r="B168" s="107">
        <v>2</v>
      </c>
      <c r="C168" s="10" t="s">
        <v>781</v>
      </c>
      <c r="D168" s="118" t="s">
        <v>781</v>
      </c>
      <c r="E168" s="118" t="s">
        <v>26</v>
      </c>
      <c r="F168" s="159" t="s">
        <v>107</v>
      </c>
      <c r="G168" s="160"/>
      <c r="H168" s="11" t="s">
        <v>783</v>
      </c>
      <c r="I168" s="14">
        <f t="shared" si="6"/>
        <v>86.22</v>
      </c>
      <c r="J168" s="14">
        <v>86.22</v>
      </c>
      <c r="K168" s="109">
        <f t="shared" si="9"/>
        <v>172.44</v>
      </c>
      <c r="L168" s="115"/>
    </row>
    <row r="169" spans="1:12" s="2" customFormat="1" ht="36">
      <c r="A169" s="114"/>
      <c r="B169" s="107">
        <v>2</v>
      </c>
      <c r="C169" s="10" t="s">
        <v>781</v>
      </c>
      <c r="D169" s="118" t="s">
        <v>781</v>
      </c>
      <c r="E169" s="118" t="s">
        <v>26</v>
      </c>
      <c r="F169" s="159" t="s">
        <v>210</v>
      </c>
      <c r="G169" s="160"/>
      <c r="H169" s="11" t="s">
        <v>783</v>
      </c>
      <c r="I169" s="14">
        <f t="shared" si="6"/>
        <v>86.22</v>
      </c>
      <c r="J169" s="14">
        <v>86.22</v>
      </c>
      <c r="K169" s="109">
        <f t="shared" si="9"/>
        <v>172.44</v>
      </c>
      <c r="L169" s="115"/>
    </row>
    <row r="170" spans="1:12" s="2" customFormat="1" ht="36">
      <c r="A170" s="114"/>
      <c r="B170" s="107">
        <v>1</v>
      </c>
      <c r="C170" s="10" t="s">
        <v>781</v>
      </c>
      <c r="D170" s="118" t="s">
        <v>781</v>
      </c>
      <c r="E170" s="118" t="s">
        <v>26</v>
      </c>
      <c r="F170" s="159" t="s">
        <v>212</v>
      </c>
      <c r="G170" s="160"/>
      <c r="H170" s="11" t="s">
        <v>783</v>
      </c>
      <c r="I170" s="14">
        <f t="shared" si="6"/>
        <v>86.22</v>
      </c>
      <c r="J170" s="14">
        <v>86.22</v>
      </c>
      <c r="K170" s="109">
        <f t="shared" si="9"/>
        <v>86.22</v>
      </c>
      <c r="L170" s="115"/>
    </row>
    <row r="171" spans="1:12" s="2" customFormat="1" ht="36">
      <c r="A171" s="114"/>
      <c r="B171" s="107">
        <v>1</v>
      </c>
      <c r="C171" s="10" t="s">
        <v>781</v>
      </c>
      <c r="D171" s="118" t="s">
        <v>781</v>
      </c>
      <c r="E171" s="118" t="s">
        <v>26</v>
      </c>
      <c r="F171" s="159" t="s">
        <v>214</v>
      </c>
      <c r="G171" s="160"/>
      <c r="H171" s="11" t="s">
        <v>783</v>
      </c>
      <c r="I171" s="14">
        <f t="shared" si="6"/>
        <v>86.22</v>
      </c>
      <c r="J171" s="14">
        <v>86.22</v>
      </c>
      <c r="K171" s="109">
        <f t="shared" si="9"/>
        <v>86.22</v>
      </c>
      <c r="L171" s="115"/>
    </row>
    <row r="172" spans="1:12" s="2" customFormat="1" ht="36">
      <c r="A172" s="114"/>
      <c r="B172" s="107">
        <v>1</v>
      </c>
      <c r="C172" s="10" t="s">
        <v>781</v>
      </c>
      <c r="D172" s="118" t="s">
        <v>781</v>
      </c>
      <c r="E172" s="118" t="s">
        <v>26</v>
      </c>
      <c r="F172" s="159" t="s">
        <v>266</v>
      </c>
      <c r="G172" s="160"/>
      <c r="H172" s="11" t="s">
        <v>783</v>
      </c>
      <c r="I172" s="14">
        <f t="shared" si="6"/>
        <v>86.22</v>
      </c>
      <c r="J172" s="14">
        <v>86.22</v>
      </c>
      <c r="K172" s="109">
        <f t="shared" si="9"/>
        <v>86.22</v>
      </c>
      <c r="L172" s="115"/>
    </row>
    <row r="173" spans="1:12" s="2" customFormat="1" ht="36">
      <c r="A173" s="114"/>
      <c r="B173" s="107">
        <v>3</v>
      </c>
      <c r="C173" s="10" t="s">
        <v>782</v>
      </c>
      <c r="D173" s="118" t="s">
        <v>782</v>
      </c>
      <c r="E173" s="118" t="s">
        <v>25</v>
      </c>
      <c r="F173" s="159" t="s">
        <v>239</v>
      </c>
      <c r="G173" s="160"/>
      <c r="H173" s="11" t="s">
        <v>784</v>
      </c>
      <c r="I173" s="14">
        <f t="shared" si="6"/>
        <v>86.93</v>
      </c>
      <c r="J173" s="14">
        <v>86.93</v>
      </c>
      <c r="K173" s="109">
        <f t="shared" si="9"/>
        <v>260.79000000000002</v>
      </c>
      <c r="L173" s="115"/>
    </row>
    <row r="174" spans="1:12" s="2" customFormat="1" ht="36">
      <c r="A174" s="114"/>
      <c r="B174" s="107">
        <v>2</v>
      </c>
      <c r="C174" s="10" t="s">
        <v>782</v>
      </c>
      <c r="D174" s="118" t="s">
        <v>782</v>
      </c>
      <c r="E174" s="118" t="s">
        <v>25</v>
      </c>
      <c r="F174" s="159" t="s">
        <v>348</v>
      </c>
      <c r="G174" s="160"/>
      <c r="H174" s="11" t="s">
        <v>784</v>
      </c>
      <c r="I174" s="14">
        <f t="shared" si="6"/>
        <v>86.93</v>
      </c>
      <c r="J174" s="14">
        <v>86.93</v>
      </c>
      <c r="K174" s="109">
        <f t="shared" si="9"/>
        <v>173.86</v>
      </c>
      <c r="L174" s="115"/>
    </row>
    <row r="175" spans="1:12" s="2" customFormat="1" ht="36">
      <c r="A175" s="114"/>
      <c r="B175" s="107">
        <v>2</v>
      </c>
      <c r="C175" s="10" t="s">
        <v>782</v>
      </c>
      <c r="D175" s="118" t="s">
        <v>782</v>
      </c>
      <c r="E175" s="118" t="s">
        <v>25</v>
      </c>
      <c r="F175" s="159" t="s">
        <v>528</v>
      </c>
      <c r="G175" s="160"/>
      <c r="H175" s="11" t="s">
        <v>784</v>
      </c>
      <c r="I175" s="14">
        <f t="shared" si="6"/>
        <v>86.93</v>
      </c>
      <c r="J175" s="14">
        <v>86.93</v>
      </c>
      <c r="K175" s="109">
        <f t="shared" si="9"/>
        <v>173.86</v>
      </c>
      <c r="L175" s="115"/>
    </row>
    <row r="176" spans="1:12" s="2" customFormat="1" ht="36">
      <c r="A176" s="114"/>
      <c r="B176" s="107">
        <v>3</v>
      </c>
      <c r="C176" s="10" t="s">
        <v>782</v>
      </c>
      <c r="D176" s="118" t="s">
        <v>782</v>
      </c>
      <c r="E176" s="118" t="s">
        <v>26</v>
      </c>
      <c r="F176" s="159" t="s">
        <v>239</v>
      </c>
      <c r="G176" s="160"/>
      <c r="H176" s="11" t="s">
        <v>784</v>
      </c>
      <c r="I176" s="14">
        <f t="shared" si="6"/>
        <v>86.93</v>
      </c>
      <c r="J176" s="14">
        <v>86.93</v>
      </c>
      <c r="K176" s="109">
        <f t="shared" si="9"/>
        <v>260.79000000000002</v>
      </c>
      <c r="L176" s="115"/>
    </row>
    <row r="177" spans="1:12" s="2" customFormat="1" ht="36">
      <c r="A177" s="114"/>
      <c r="B177" s="107">
        <v>2</v>
      </c>
      <c r="C177" s="10" t="s">
        <v>782</v>
      </c>
      <c r="D177" s="118" t="s">
        <v>782</v>
      </c>
      <c r="E177" s="118" t="s">
        <v>26</v>
      </c>
      <c r="F177" s="159" t="s">
        <v>348</v>
      </c>
      <c r="G177" s="160"/>
      <c r="H177" s="11" t="s">
        <v>784</v>
      </c>
      <c r="I177" s="14">
        <f t="shared" si="6"/>
        <v>86.93</v>
      </c>
      <c r="J177" s="14">
        <v>86.93</v>
      </c>
      <c r="K177" s="109">
        <f t="shared" si="9"/>
        <v>173.86</v>
      </c>
      <c r="L177" s="115"/>
    </row>
    <row r="178" spans="1:12" s="2" customFormat="1" ht="36">
      <c r="A178" s="114"/>
      <c r="B178" s="107">
        <v>2</v>
      </c>
      <c r="C178" s="10" t="s">
        <v>782</v>
      </c>
      <c r="D178" s="118" t="s">
        <v>782</v>
      </c>
      <c r="E178" s="118" t="s">
        <v>26</v>
      </c>
      <c r="F178" s="159" t="s">
        <v>528</v>
      </c>
      <c r="G178" s="160"/>
      <c r="H178" s="11" t="s">
        <v>784</v>
      </c>
      <c r="I178" s="14">
        <f t="shared" si="6"/>
        <v>86.93</v>
      </c>
      <c r="J178" s="14">
        <v>86.93</v>
      </c>
      <c r="K178" s="109">
        <f t="shared" si="9"/>
        <v>173.86</v>
      </c>
      <c r="L178" s="115"/>
    </row>
    <row r="179" spans="1:12" s="2" customFormat="1" ht="24">
      <c r="A179" s="114"/>
      <c r="B179" s="107">
        <v>2</v>
      </c>
      <c r="C179" s="10" t="s">
        <v>785</v>
      </c>
      <c r="D179" s="118" t="s">
        <v>785</v>
      </c>
      <c r="E179" s="118" t="s">
        <v>25</v>
      </c>
      <c r="F179" s="159" t="s">
        <v>107</v>
      </c>
      <c r="G179" s="160"/>
      <c r="H179" s="11" t="s">
        <v>786</v>
      </c>
      <c r="I179" s="14">
        <f t="shared" si="6"/>
        <v>56.29</v>
      </c>
      <c r="J179" s="14">
        <v>56.29</v>
      </c>
      <c r="K179" s="109">
        <f t="shared" si="9"/>
        <v>112.58</v>
      </c>
      <c r="L179" s="115"/>
    </row>
    <row r="180" spans="1:12" s="2" customFormat="1" ht="24">
      <c r="A180" s="114"/>
      <c r="B180" s="107">
        <v>2</v>
      </c>
      <c r="C180" s="10" t="s">
        <v>785</v>
      </c>
      <c r="D180" s="118" t="s">
        <v>785</v>
      </c>
      <c r="E180" s="118" t="s">
        <v>25</v>
      </c>
      <c r="F180" s="159" t="s">
        <v>210</v>
      </c>
      <c r="G180" s="160"/>
      <c r="H180" s="11" t="s">
        <v>786</v>
      </c>
      <c r="I180" s="14">
        <f t="shared" si="6"/>
        <v>56.29</v>
      </c>
      <c r="J180" s="14">
        <v>56.29</v>
      </c>
      <c r="K180" s="109">
        <f t="shared" si="9"/>
        <v>112.58</v>
      </c>
      <c r="L180" s="115"/>
    </row>
    <row r="181" spans="1:12" s="2" customFormat="1" ht="24">
      <c r="A181" s="114"/>
      <c r="B181" s="107">
        <v>1</v>
      </c>
      <c r="C181" s="10" t="s">
        <v>785</v>
      </c>
      <c r="D181" s="118" t="s">
        <v>785</v>
      </c>
      <c r="E181" s="118" t="s">
        <v>25</v>
      </c>
      <c r="F181" s="159" t="s">
        <v>213</v>
      </c>
      <c r="G181" s="160"/>
      <c r="H181" s="11" t="s">
        <v>786</v>
      </c>
      <c r="I181" s="14">
        <f t="shared" si="6"/>
        <v>56.29</v>
      </c>
      <c r="J181" s="14">
        <v>56.29</v>
      </c>
      <c r="K181" s="109">
        <f t="shared" si="9"/>
        <v>56.29</v>
      </c>
      <c r="L181" s="115"/>
    </row>
    <row r="182" spans="1:12" s="2" customFormat="1" ht="24">
      <c r="A182" s="114"/>
      <c r="B182" s="107">
        <v>1</v>
      </c>
      <c r="C182" s="10" t="s">
        <v>785</v>
      </c>
      <c r="D182" s="118" t="s">
        <v>785</v>
      </c>
      <c r="E182" s="118" t="s">
        <v>25</v>
      </c>
      <c r="F182" s="159" t="s">
        <v>266</v>
      </c>
      <c r="G182" s="160"/>
      <c r="H182" s="11" t="s">
        <v>786</v>
      </c>
      <c r="I182" s="14">
        <f t="shared" ref="I182:I235" si="10">J182*$N$1</f>
        <v>56.29</v>
      </c>
      <c r="J182" s="14">
        <v>56.29</v>
      </c>
      <c r="K182" s="109">
        <f t="shared" si="9"/>
        <v>56.29</v>
      </c>
      <c r="L182" s="115"/>
    </row>
    <row r="183" spans="1:12" s="2" customFormat="1" ht="24">
      <c r="A183" s="114"/>
      <c r="B183" s="107">
        <v>2</v>
      </c>
      <c r="C183" s="10" t="s">
        <v>785</v>
      </c>
      <c r="D183" s="118" t="s">
        <v>785</v>
      </c>
      <c r="E183" s="118" t="s">
        <v>26</v>
      </c>
      <c r="F183" s="159" t="s">
        <v>107</v>
      </c>
      <c r="G183" s="160"/>
      <c r="H183" s="11" t="s">
        <v>786</v>
      </c>
      <c r="I183" s="14">
        <f t="shared" si="10"/>
        <v>56.29</v>
      </c>
      <c r="J183" s="14">
        <v>56.29</v>
      </c>
      <c r="K183" s="109">
        <f t="shared" si="9"/>
        <v>112.58</v>
      </c>
      <c r="L183" s="115"/>
    </row>
    <row r="184" spans="1:12" s="2" customFormat="1" ht="24">
      <c r="A184" s="114"/>
      <c r="B184" s="107">
        <v>2</v>
      </c>
      <c r="C184" s="10" t="s">
        <v>785</v>
      </c>
      <c r="D184" s="118" t="s">
        <v>785</v>
      </c>
      <c r="E184" s="118" t="s">
        <v>26</v>
      </c>
      <c r="F184" s="159" t="s">
        <v>210</v>
      </c>
      <c r="G184" s="160"/>
      <c r="H184" s="11" t="s">
        <v>786</v>
      </c>
      <c r="I184" s="14">
        <f t="shared" si="10"/>
        <v>56.29</v>
      </c>
      <c r="J184" s="14">
        <v>56.29</v>
      </c>
      <c r="K184" s="109">
        <f t="shared" si="9"/>
        <v>112.58</v>
      </c>
      <c r="L184" s="115"/>
    </row>
    <row r="185" spans="1:12" s="2" customFormat="1" ht="24">
      <c r="A185" s="114"/>
      <c r="B185" s="107">
        <v>1</v>
      </c>
      <c r="C185" s="10" t="s">
        <v>785</v>
      </c>
      <c r="D185" s="118" t="s">
        <v>785</v>
      </c>
      <c r="E185" s="118" t="s">
        <v>26</v>
      </c>
      <c r="F185" s="159" t="s">
        <v>213</v>
      </c>
      <c r="G185" s="160"/>
      <c r="H185" s="11" t="s">
        <v>786</v>
      </c>
      <c r="I185" s="14">
        <f t="shared" si="10"/>
        <v>56.29</v>
      </c>
      <c r="J185" s="14">
        <v>56.29</v>
      </c>
      <c r="K185" s="109">
        <f t="shared" si="9"/>
        <v>56.29</v>
      </c>
      <c r="L185" s="115"/>
    </row>
    <row r="186" spans="1:12" s="2" customFormat="1" ht="24.75" thickBot="1">
      <c r="A186" s="114"/>
      <c r="B186" s="108">
        <v>1</v>
      </c>
      <c r="C186" s="12" t="s">
        <v>785</v>
      </c>
      <c r="D186" s="119" t="s">
        <v>785</v>
      </c>
      <c r="E186" s="119" t="s">
        <v>26</v>
      </c>
      <c r="F186" s="169" t="s">
        <v>266</v>
      </c>
      <c r="G186" s="170"/>
      <c r="H186" s="13" t="s">
        <v>786</v>
      </c>
      <c r="I186" s="15">
        <f t="shared" si="10"/>
        <v>56.29</v>
      </c>
      <c r="J186" s="15">
        <v>56.29</v>
      </c>
      <c r="K186" s="110">
        <f t="shared" si="9"/>
        <v>56.29</v>
      </c>
      <c r="L186" s="115"/>
    </row>
    <row r="187" spans="1:12" s="2" customFormat="1" ht="14.25" thickTop="1" thickBot="1">
      <c r="A187" s="114"/>
      <c r="B187" s="134"/>
      <c r="C187" s="135"/>
      <c r="D187" s="135"/>
      <c r="E187" s="135"/>
      <c r="F187" s="171"/>
      <c r="G187" s="171"/>
      <c r="H187" s="135" t="s">
        <v>787</v>
      </c>
      <c r="I187" s="135"/>
      <c r="J187" s="135"/>
      <c r="K187" s="136"/>
      <c r="L187" s="115"/>
    </row>
    <row r="188" spans="1:12" s="2" customFormat="1" ht="24" customHeight="1" thickTop="1">
      <c r="A188" s="114"/>
      <c r="B188" s="107">
        <v>5</v>
      </c>
      <c r="C188" s="10" t="s">
        <v>788</v>
      </c>
      <c r="D188" s="118" t="s">
        <v>788</v>
      </c>
      <c r="E188" s="118" t="s">
        <v>25</v>
      </c>
      <c r="F188" s="159" t="s">
        <v>789</v>
      </c>
      <c r="G188" s="160"/>
      <c r="H188" s="11" t="s">
        <v>791</v>
      </c>
      <c r="I188" s="14">
        <f t="shared" si="10"/>
        <v>31.75</v>
      </c>
      <c r="J188" s="14">
        <v>31.75</v>
      </c>
      <c r="K188" s="109">
        <f t="shared" ref="K188:K235" si="11">I188*B188</f>
        <v>158.75</v>
      </c>
      <c r="L188" s="115"/>
    </row>
    <row r="189" spans="1:12" s="2" customFormat="1" ht="24" customHeight="1">
      <c r="A189" s="114"/>
      <c r="B189" s="107">
        <v>5</v>
      </c>
      <c r="C189" s="10" t="s">
        <v>788</v>
      </c>
      <c r="D189" s="118" t="s">
        <v>788</v>
      </c>
      <c r="E189" s="118" t="s">
        <v>25</v>
      </c>
      <c r="F189" s="159" t="s">
        <v>790</v>
      </c>
      <c r="G189" s="160"/>
      <c r="H189" s="11" t="s">
        <v>791</v>
      </c>
      <c r="I189" s="14">
        <f t="shared" si="10"/>
        <v>31.75</v>
      </c>
      <c r="J189" s="14">
        <v>31.75</v>
      </c>
      <c r="K189" s="109">
        <f t="shared" si="11"/>
        <v>158.75</v>
      </c>
      <c r="L189" s="115"/>
    </row>
    <row r="190" spans="1:12" s="2" customFormat="1" ht="24" customHeight="1">
      <c r="A190" s="114"/>
      <c r="B190" s="107">
        <v>5</v>
      </c>
      <c r="C190" s="10" t="s">
        <v>788</v>
      </c>
      <c r="D190" s="118" t="s">
        <v>788</v>
      </c>
      <c r="E190" s="118" t="s">
        <v>26</v>
      </c>
      <c r="F190" s="159" t="s">
        <v>789</v>
      </c>
      <c r="G190" s="160"/>
      <c r="H190" s="11" t="s">
        <v>791</v>
      </c>
      <c r="I190" s="14">
        <f t="shared" si="10"/>
        <v>31.75</v>
      </c>
      <c r="J190" s="14">
        <v>31.75</v>
      </c>
      <c r="K190" s="109">
        <f t="shared" si="11"/>
        <v>158.75</v>
      </c>
      <c r="L190" s="115"/>
    </row>
    <row r="191" spans="1:12" s="2" customFormat="1" ht="24" customHeight="1">
      <c r="A191" s="114"/>
      <c r="B191" s="107">
        <v>5</v>
      </c>
      <c r="C191" s="10" t="s">
        <v>788</v>
      </c>
      <c r="D191" s="118" t="s">
        <v>788</v>
      </c>
      <c r="E191" s="118" t="s">
        <v>26</v>
      </c>
      <c r="F191" s="159" t="s">
        <v>790</v>
      </c>
      <c r="G191" s="160"/>
      <c r="H191" s="11" t="s">
        <v>791</v>
      </c>
      <c r="I191" s="14">
        <f t="shared" si="10"/>
        <v>31.75</v>
      </c>
      <c r="J191" s="14">
        <v>31.75</v>
      </c>
      <c r="K191" s="109">
        <f t="shared" si="11"/>
        <v>158.75</v>
      </c>
      <c r="L191" s="115"/>
    </row>
    <row r="192" spans="1:12" s="2" customFormat="1" ht="36">
      <c r="A192" s="114"/>
      <c r="B192" s="107">
        <v>10</v>
      </c>
      <c r="C192" s="10" t="s">
        <v>792</v>
      </c>
      <c r="D192" s="118" t="s">
        <v>792</v>
      </c>
      <c r="E192" s="118" t="s">
        <v>28</v>
      </c>
      <c r="F192" s="159" t="s">
        <v>210</v>
      </c>
      <c r="G192" s="160"/>
      <c r="H192" s="11" t="s">
        <v>783</v>
      </c>
      <c r="I192" s="14">
        <f t="shared" si="10"/>
        <v>108.46</v>
      </c>
      <c r="J192" s="14">
        <v>108.46</v>
      </c>
      <c r="K192" s="109">
        <f t="shared" si="11"/>
        <v>1084.5999999999999</v>
      </c>
      <c r="L192" s="115"/>
    </row>
    <row r="193" spans="1:12" s="2" customFormat="1" ht="36">
      <c r="A193" s="114"/>
      <c r="B193" s="107">
        <v>10</v>
      </c>
      <c r="C193" s="10" t="s">
        <v>792</v>
      </c>
      <c r="D193" s="118" t="s">
        <v>792</v>
      </c>
      <c r="E193" s="118" t="s">
        <v>28</v>
      </c>
      <c r="F193" s="159" t="s">
        <v>214</v>
      </c>
      <c r="G193" s="160"/>
      <c r="H193" s="11" t="s">
        <v>783</v>
      </c>
      <c r="I193" s="14">
        <f t="shared" si="10"/>
        <v>108.46</v>
      </c>
      <c r="J193" s="14">
        <v>108.46</v>
      </c>
      <c r="K193" s="109">
        <f t="shared" si="11"/>
        <v>1084.5999999999999</v>
      </c>
      <c r="L193" s="115"/>
    </row>
    <row r="194" spans="1:12" s="2" customFormat="1" ht="36">
      <c r="A194" s="114"/>
      <c r="B194" s="107">
        <v>30</v>
      </c>
      <c r="C194" s="10" t="s">
        <v>792</v>
      </c>
      <c r="D194" s="118" t="s">
        <v>792</v>
      </c>
      <c r="E194" s="118" t="s">
        <v>28</v>
      </c>
      <c r="F194" s="159" t="s">
        <v>302</v>
      </c>
      <c r="G194" s="160"/>
      <c r="H194" s="11" t="s">
        <v>783</v>
      </c>
      <c r="I194" s="14">
        <f t="shared" si="10"/>
        <v>108.46</v>
      </c>
      <c r="J194" s="14">
        <v>108.46</v>
      </c>
      <c r="K194" s="109">
        <f t="shared" si="11"/>
        <v>3253.7999999999997</v>
      </c>
      <c r="L194" s="115"/>
    </row>
    <row r="195" spans="1:12" s="2" customFormat="1" ht="24">
      <c r="A195" s="114"/>
      <c r="B195" s="107">
        <v>10</v>
      </c>
      <c r="C195" s="10" t="s">
        <v>760</v>
      </c>
      <c r="D195" s="118" t="s">
        <v>760</v>
      </c>
      <c r="E195" s="118" t="s">
        <v>761</v>
      </c>
      <c r="F195" s="159" t="s">
        <v>107</v>
      </c>
      <c r="G195" s="160"/>
      <c r="H195" s="11" t="s">
        <v>762</v>
      </c>
      <c r="I195" s="14">
        <f t="shared" si="10"/>
        <v>86.22</v>
      </c>
      <c r="J195" s="14">
        <v>86.22</v>
      </c>
      <c r="K195" s="109">
        <f t="shared" si="11"/>
        <v>862.2</v>
      </c>
      <c r="L195" s="115"/>
    </row>
    <row r="196" spans="1:12" s="2" customFormat="1" ht="24">
      <c r="A196" s="114"/>
      <c r="B196" s="107">
        <v>8</v>
      </c>
      <c r="C196" s="10" t="s">
        <v>760</v>
      </c>
      <c r="D196" s="118" t="s">
        <v>760</v>
      </c>
      <c r="E196" s="118" t="s">
        <v>761</v>
      </c>
      <c r="F196" s="159" t="s">
        <v>210</v>
      </c>
      <c r="G196" s="160"/>
      <c r="H196" s="11" t="s">
        <v>762</v>
      </c>
      <c r="I196" s="14">
        <f t="shared" si="10"/>
        <v>86.22</v>
      </c>
      <c r="J196" s="14">
        <v>86.22</v>
      </c>
      <c r="K196" s="109">
        <f t="shared" si="11"/>
        <v>689.76</v>
      </c>
      <c r="L196" s="115"/>
    </row>
    <row r="197" spans="1:12" s="2" customFormat="1" ht="24">
      <c r="A197" s="114"/>
      <c r="B197" s="107">
        <v>4</v>
      </c>
      <c r="C197" s="10" t="s">
        <v>760</v>
      </c>
      <c r="D197" s="118" t="s">
        <v>760</v>
      </c>
      <c r="E197" s="118" t="s">
        <v>761</v>
      </c>
      <c r="F197" s="159" t="s">
        <v>212</v>
      </c>
      <c r="G197" s="160"/>
      <c r="H197" s="11" t="s">
        <v>762</v>
      </c>
      <c r="I197" s="14">
        <f t="shared" si="10"/>
        <v>86.93</v>
      </c>
      <c r="J197" s="14">
        <v>86.93</v>
      </c>
      <c r="K197" s="109">
        <f t="shared" si="11"/>
        <v>347.72</v>
      </c>
      <c r="L197" s="115"/>
    </row>
    <row r="198" spans="1:12" s="2" customFormat="1" ht="24">
      <c r="A198" s="114"/>
      <c r="B198" s="107">
        <v>6</v>
      </c>
      <c r="C198" s="10" t="s">
        <v>760</v>
      </c>
      <c r="D198" s="118" t="s">
        <v>760</v>
      </c>
      <c r="E198" s="118" t="s">
        <v>761</v>
      </c>
      <c r="F198" s="159" t="s">
        <v>213</v>
      </c>
      <c r="G198" s="160"/>
      <c r="H198" s="11" t="s">
        <v>762</v>
      </c>
      <c r="I198" s="14">
        <f t="shared" si="10"/>
        <v>86.93</v>
      </c>
      <c r="J198" s="14">
        <v>86.93</v>
      </c>
      <c r="K198" s="109">
        <f t="shared" si="11"/>
        <v>521.58000000000004</v>
      </c>
      <c r="L198" s="115"/>
    </row>
    <row r="199" spans="1:12" s="2" customFormat="1" ht="24">
      <c r="A199" s="114"/>
      <c r="B199" s="107">
        <v>6</v>
      </c>
      <c r="C199" s="10" t="s">
        <v>760</v>
      </c>
      <c r="D199" s="118" t="s">
        <v>760</v>
      </c>
      <c r="E199" s="118" t="s">
        <v>761</v>
      </c>
      <c r="F199" s="159" t="s">
        <v>214</v>
      </c>
      <c r="G199" s="160"/>
      <c r="H199" s="11" t="s">
        <v>762</v>
      </c>
      <c r="I199" s="14">
        <f t="shared" si="10"/>
        <v>86.93</v>
      </c>
      <c r="J199" s="14">
        <v>86.93</v>
      </c>
      <c r="K199" s="109">
        <f t="shared" si="11"/>
        <v>521.58000000000004</v>
      </c>
      <c r="L199" s="115"/>
    </row>
    <row r="200" spans="1:12" s="2" customFormat="1" ht="24">
      <c r="A200" s="114"/>
      <c r="B200" s="107">
        <v>6</v>
      </c>
      <c r="C200" s="10" t="s">
        <v>760</v>
      </c>
      <c r="D200" s="118" t="s">
        <v>760</v>
      </c>
      <c r="E200" s="118" t="s">
        <v>761</v>
      </c>
      <c r="F200" s="159" t="s">
        <v>265</v>
      </c>
      <c r="G200" s="160"/>
      <c r="H200" s="11" t="s">
        <v>762</v>
      </c>
      <c r="I200" s="14">
        <f t="shared" si="10"/>
        <v>86.93</v>
      </c>
      <c r="J200" s="14">
        <v>86.93</v>
      </c>
      <c r="K200" s="109">
        <f t="shared" si="11"/>
        <v>521.58000000000004</v>
      </c>
      <c r="L200" s="115"/>
    </row>
    <row r="201" spans="1:12" s="2" customFormat="1" ht="24">
      <c r="A201" s="114"/>
      <c r="B201" s="107">
        <v>2</v>
      </c>
      <c r="C201" s="10" t="s">
        <v>760</v>
      </c>
      <c r="D201" s="118" t="s">
        <v>760</v>
      </c>
      <c r="E201" s="118" t="s">
        <v>761</v>
      </c>
      <c r="F201" s="159" t="s">
        <v>310</v>
      </c>
      <c r="G201" s="160"/>
      <c r="H201" s="11" t="s">
        <v>762</v>
      </c>
      <c r="I201" s="14">
        <f t="shared" si="10"/>
        <v>86.93</v>
      </c>
      <c r="J201" s="14">
        <v>86.93</v>
      </c>
      <c r="K201" s="109">
        <f t="shared" si="11"/>
        <v>173.86</v>
      </c>
      <c r="L201" s="115"/>
    </row>
    <row r="202" spans="1:12" s="2" customFormat="1" ht="12.75">
      <c r="A202" s="114"/>
      <c r="B202" s="107">
        <v>10</v>
      </c>
      <c r="C202" s="10" t="s">
        <v>22</v>
      </c>
      <c r="D202" s="118" t="s">
        <v>22</v>
      </c>
      <c r="E202" s="118" t="s">
        <v>25</v>
      </c>
      <c r="F202" s="159"/>
      <c r="G202" s="160"/>
      <c r="H202" s="11" t="s">
        <v>793</v>
      </c>
      <c r="I202" s="14">
        <f t="shared" si="10"/>
        <v>6.78</v>
      </c>
      <c r="J202" s="14">
        <v>6.78</v>
      </c>
      <c r="K202" s="109">
        <f t="shared" si="11"/>
        <v>67.8</v>
      </c>
      <c r="L202" s="115"/>
    </row>
    <row r="203" spans="1:12" s="2" customFormat="1" ht="12.75">
      <c r="A203" s="114"/>
      <c r="B203" s="107">
        <v>10</v>
      </c>
      <c r="C203" s="10" t="s">
        <v>22</v>
      </c>
      <c r="D203" s="118" t="s">
        <v>22</v>
      </c>
      <c r="E203" s="118" t="s">
        <v>26</v>
      </c>
      <c r="F203" s="159"/>
      <c r="G203" s="160"/>
      <c r="H203" s="11" t="s">
        <v>793</v>
      </c>
      <c r="I203" s="14">
        <f t="shared" si="10"/>
        <v>6.78</v>
      </c>
      <c r="J203" s="14">
        <v>6.78</v>
      </c>
      <c r="K203" s="109">
        <f t="shared" si="11"/>
        <v>67.8</v>
      </c>
      <c r="L203" s="115"/>
    </row>
    <row r="204" spans="1:12" s="2" customFormat="1" ht="12.75">
      <c r="A204" s="114"/>
      <c r="B204" s="107">
        <v>10</v>
      </c>
      <c r="C204" s="10" t="s">
        <v>22</v>
      </c>
      <c r="D204" s="118" t="s">
        <v>22</v>
      </c>
      <c r="E204" s="118" t="s">
        <v>27</v>
      </c>
      <c r="F204" s="159"/>
      <c r="G204" s="160"/>
      <c r="H204" s="11" t="s">
        <v>793</v>
      </c>
      <c r="I204" s="14">
        <f t="shared" si="10"/>
        <v>6.78</v>
      </c>
      <c r="J204" s="14">
        <v>6.78</v>
      </c>
      <c r="K204" s="109">
        <f t="shared" si="11"/>
        <v>67.8</v>
      </c>
      <c r="L204" s="115"/>
    </row>
    <row r="205" spans="1:12" s="2" customFormat="1" ht="12.75">
      <c r="A205" s="114"/>
      <c r="B205" s="107">
        <v>20</v>
      </c>
      <c r="C205" s="10" t="s">
        <v>22</v>
      </c>
      <c r="D205" s="118" t="s">
        <v>22</v>
      </c>
      <c r="E205" s="118" t="s">
        <v>28</v>
      </c>
      <c r="F205" s="159"/>
      <c r="G205" s="160"/>
      <c r="H205" s="11" t="s">
        <v>793</v>
      </c>
      <c r="I205" s="14">
        <f t="shared" si="10"/>
        <v>6.78</v>
      </c>
      <c r="J205" s="14">
        <v>6.78</v>
      </c>
      <c r="K205" s="109">
        <f t="shared" si="11"/>
        <v>135.6</v>
      </c>
      <c r="L205" s="115"/>
    </row>
    <row r="206" spans="1:12" s="2" customFormat="1" ht="12.75">
      <c r="A206" s="114"/>
      <c r="B206" s="107">
        <v>10</v>
      </c>
      <c r="C206" s="10" t="s">
        <v>22</v>
      </c>
      <c r="D206" s="118" t="s">
        <v>22</v>
      </c>
      <c r="E206" s="118" t="s">
        <v>29</v>
      </c>
      <c r="F206" s="159"/>
      <c r="G206" s="160"/>
      <c r="H206" s="11" t="s">
        <v>793</v>
      </c>
      <c r="I206" s="14">
        <f t="shared" si="10"/>
        <v>6.78</v>
      </c>
      <c r="J206" s="14">
        <v>6.78</v>
      </c>
      <c r="K206" s="109">
        <f t="shared" si="11"/>
        <v>67.8</v>
      </c>
      <c r="L206" s="115"/>
    </row>
    <row r="207" spans="1:12" s="2" customFormat="1" ht="24">
      <c r="A207" s="114"/>
      <c r="B207" s="107">
        <v>10</v>
      </c>
      <c r="C207" s="10" t="s">
        <v>794</v>
      </c>
      <c r="D207" s="118" t="s">
        <v>794</v>
      </c>
      <c r="E207" s="118" t="s">
        <v>28</v>
      </c>
      <c r="F207" s="159" t="s">
        <v>107</v>
      </c>
      <c r="G207" s="160"/>
      <c r="H207" s="11" t="s">
        <v>795</v>
      </c>
      <c r="I207" s="14">
        <f t="shared" si="10"/>
        <v>62.08</v>
      </c>
      <c r="J207" s="14">
        <v>62.08</v>
      </c>
      <c r="K207" s="109">
        <f t="shared" si="11"/>
        <v>620.79999999999995</v>
      </c>
      <c r="L207" s="115"/>
    </row>
    <row r="208" spans="1:12" s="2" customFormat="1" ht="24">
      <c r="A208" s="114"/>
      <c r="B208" s="107">
        <v>4</v>
      </c>
      <c r="C208" s="10" t="s">
        <v>794</v>
      </c>
      <c r="D208" s="118" t="s">
        <v>794</v>
      </c>
      <c r="E208" s="118" t="s">
        <v>28</v>
      </c>
      <c r="F208" s="159" t="s">
        <v>212</v>
      </c>
      <c r="G208" s="160"/>
      <c r="H208" s="11" t="s">
        <v>795</v>
      </c>
      <c r="I208" s="14">
        <f t="shared" si="10"/>
        <v>62.08</v>
      </c>
      <c r="J208" s="14">
        <v>62.08</v>
      </c>
      <c r="K208" s="109">
        <f t="shared" si="11"/>
        <v>248.32</v>
      </c>
      <c r="L208" s="115"/>
    </row>
    <row r="209" spans="1:12" s="2" customFormat="1" ht="24">
      <c r="A209" s="114"/>
      <c r="B209" s="107">
        <v>6</v>
      </c>
      <c r="C209" s="10" t="s">
        <v>794</v>
      </c>
      <c r="D209" s="118" t="s">
        <v>794</v>
      </c>
      <c r="E209" s="118" t="s">
        <v>28</v>
      </c>
      <c r="F209" s="159" t="s">
        <v>213</v>
      </c>
      <c r="G209" s="160"/>
      <c r="H209" s="11" t="s">
        <v>795</v>
      </c>
      <c r="I209" s="14">
        <f t="shared" si="10"/>
        <v>62.08</v>
      </c>
      <c r="J209" s="14">
        <v>62.08</v>
      </c>
      <c r="K209" s="109">
        <f t="shared" si="11"/>
        <v>372.48</v>
      </c>
      <c r="L209" s="115"/>
    </row>
    <row r="210" spans="1:12" s="2" customFormat="1" ht="24">
      <c r="A210" s="114"/>
      <c r="B210" s="107">
        <v>4</v>
      </c>
      <c r="C210" s="10" t="s">
        <v>794</v>
      </c>
      <c r="D210" s="118" t="s">
        <v>794</v>
      </c>
      <c r="E210" s="118" t="s">
        <v>28</v>
      </c>
      <c r="F210" s="159" t="s">
        <v>263</v>
      </c>
      <c r="G210" s="160"/>
      <c r="H210" s="11" t="s">
        <v>795</v>
      </c>
      <c r="I210" s="14">
        <f t="shared" si="10"/>
        <v>62.08</v>
      </c>
      <c r="J210" s="14">
        <v>62.08</v>
      </c>
      <c r="K210" s="109">
        <f t="shared" si="11"/>
        <v>248.32</v>
      </c>
      <c r="L210" s="115"/>
    </row>
    <row r="211" spans="1:12" s="2" customFormat="1" ht="24">
      <c r="A211" s="114"/>
      <c r="B211" s="107">
        <v>6</v>
      </c>
      <c r="C211" s="10" t="s">
        <v>794</v>
      </c>
      <c r="D211" s="118" t="s">
        <v>794</v>
      </c>
      <c r="E211" s="118" t="s">
        <v>28</v>
      </c>
      <c r="F211" s="159" t="s">
        <v>214</v>
      </c>
      <c r="G211" s="160"/>
      <c r="H211" s="11" t="s">
        <v>795</v>
      </c>
      <c r="I211" s="14">
        <f t="shared" si="10"/>
        <v>62.08</v>
      </c>
      <c r="J211" s="14">
        <v>62.08</v>
      </c>
      <c r="K211" s="109">
        <f t="shared" si="11"/>
        <v>372.48</v>
      </c>
      <c r="L211" s="115"/>
    </row>
    <row r="212" spans="1:12" s="2" customFormat="1" ht="24">
      <c r="A212" s="114"/>
      <c r="B212" s="107">
        <v>6</v>
      </c>
      <c r="C212" s="10" t="s">
        <v>794</v>
      </c>
      <c r="D212" s="118" t="s">
        <v>794</v>
      </c>
      <c r="E212" s="118" t="s">
        <v>28</v>
      </c>
      <c r="F212" s="159" t="s">
        <v>265</v>
      </c>
      <c r="G212" s="160"/>
      <c r="H212" s="11" t="s">
        <v>795</v>
      </c>
      <c r="I212" s="14">
        <f t="shared" si="10"/>
        <v>62.08</v>
      </c>
      <c r="J212" s="14">
        <v>62.08</v>
      </c>
      <c r="K212" s="109">
        <f t="shared" si="11"/>
        <v>372.48</v>
      </c>
      <c r="L212" s="115"/>
    </row>
    <row r="213" spans="1:12" s="2" customFormat="1" ht="24">
      <c r="A213" s="114"/>
      <c r="B213" s="107">
        <v>4</v>
      </c>
      <c r="C213" s="10" t="s">
        <v>794</v>
      </c>
      <c r="D213" s="118" t="s">
        <v>794</v>
      </c>
      <c r="E213" s="118" t="s">
        <v>28</v>
      </c>
      <c r="F213" s="159" t="s">
        <v>266</v>
      </c>
      <c r="G213" s="160"/>
      <c r="H213" s="11" t="s">
        <v>795</v>
      </c>
      <c r="I213" s="14">
        <f t="shared" si="10"/>
        <v>62.08</v>
      </c>
      <c r="J213" s="14">
        <v>62.08</v>
      </c>
      <c r="K213" s="109">
        <f t="shared" si="11"/>
        <v>248.32</v>
      </c>
      <c r="L213" s="115"/>
    </row>
    <row r="214" spans="1:12" s="2" customFormat="1" ht="24">
      <c r="A214" s="114"/>
      <c r="B214" s="107">
        <v>6</v>
      </c>
      <c r="C214" s="10" t="s">
        <v>794</v>
      </c>
      <c r="D214" s="118" t="s">
        <v>794</v>
      </c>
      <c r="E214" s="118" t="s">
        <v>28</v>
      </c>
      <c r="F214" s="159" t="s">
        <v>267</v>
      </c>
      <c r="G214" s="160"/>
      <c r="H214" s="11" t="s">
        <v>795</v>
      </c>
      <c r="I214" s="14">
        <f t="shared" si="10"/>
        <v>62.08</v>
      </c>
      <c r="J214" s="14">
        <v>62.08</v>
      </c>
      <c r="K214" s="109">
        <f t="shared" si="11"/>
        <v>372.48</v>
      </c>
      <c r="L214" s="115"/>
    </row>
    <row r="215" spans="1:12" s="2" customFormat="1" ht="36">
      <c r="A215" s="114"/>
      <c r="B215" s="107">
        <v>10</v>
      </c>
      <c r="C215" s="10" t="s">
        <v>796</v>
      </c>
      <c r="D215" s="118" t="s">
        <v>796</v>
      </c>
      <c r="E215" s="118" t="s">
        <v>28</v>
      </c>
      <c r="F215" s="159" t="s">
        <v>107</v>
      </c>
      <c r="G215" s="160"/>
      <c r="H215" s="11" t="s">
        <v>797</v>
      </c>
      <c r="I215" s="14">
        <f t="shared" si="10"/>
        <v>80.27</v>
      </c>
      <c r="J215" s="14">
        <v>80.27</v>
      </c>
      <c r="K215" s="109">
        <f t="shared" si="11"/>
        <v>802.69999999999993</v>
      </c>
      <c r="L215" s="115"/>
    </row>
    <row r="216" spans="1:12" s="2" customFormat="1" ht="36">
      <c r="A216" s="114"/>
      <c r="B216" s="107">
        <v>8</v>
      </c>
      <c r="C216" s="10" t="s">
        <v>796</v>
      </c>
      <c r="D216" s="118" t="s">
        <v>796</v>
      </c>
      <c r="E216" s="118" t="s">
        <v>28</v>
      </c>
      <c r="F216" s="159" t="s">
        <v>210</v>
      </c>
      <c r="G216" s="160"/>
      <c r="H216" s="11" t="s">
        <v>797</v>
      </c>
      <c r="I216" s="14">
        <f t="shared" si="10"/>
        <v>80.27</v>
      </c>
      <c r="J216" s="14">
        <v>80.27</v>
      </c>
      <c r="K216" s="109">
        <f t="shared" si="11"/>
        <v>642.16</v>
      </c>
      <c r="L216" s="115"/>
    </row>
    <row r="217" spans="1:12" s="2" customFormat="1" ht="36">
      <c r="A217" s="114"/>
      <c r="B217" s="107">
        <v>4</v>
      </c>
      <c r="C217" s="10" t="s">
        <v>796</v>
      </c>
      <c r="D217" s="118" t="s">
        <v>796</v>
      </c>
      <c r="E217" s="118" t="s">
        <v>28</v>
      </c>
      <c r="F217" s="159" t="s">
        <v>212</v>
      </c>
      <c r="G217" s="160"/>
      <c r="H217" s="11" t="s">
        <v>797</v>
      </c>
      <c r="I217" s="14">
        <f t="shared" si="10"/>
        <v>80.27</v>
      </c>
      <c r="J217" s="14">
        <v>80.27</v>
      </c>
      <c r="K217" s="109">
        <f t="shared" si="11"/>
        <v>321.08</v>
      </c>
      <c r="L217" s="115"/>
    </row>
    <row r="218" spans="1:12" s="2" customFormat="1" ht="36">
      <c r="A218" s="114"/>
      <c r="B218" s="107">
        <v>6</v>
      </c>
      <c r="C218" s="10" t="s">
        <v>796</v>
      </c>
      <c r="D218" s="118" t="s">
        <v>796</v>
      </c>
      <c r="E218" s="118" t="s">
        <v>28</v>
      </c>
      <c r="F218" s="159" t="s">
        <v>213</v>
      </c>
      <c r="G218" s="160"/>
      <c r="H218" s="11" t="s">
        <v>797</v>
      </c>
      <c r="I218" s="14">
        <f t="shared" si="10"/>
        <v>80.27</v>
      </c>
      <c r="J218" s="14">
        <v>80.27</v>
      </c>
      <c r="K218" s="109">
        <f t="shared" si="11"/>
        <v>481.62</v>
      </c>
      <c r="L218" s="115"/>
    </row>
    <row r="219" spans="1:12" s="2" customFormat="1" ht="36">
      <c r="A219" s="114"/>
      <c r="B219" s="107">
        <v>4</v>
      </c>
      <c r="C219" s="10" t="s">
        <v>796</v>
      </c>
      <c r="D219" s="118" t="s">
        <v>796</v>
      </c>
      <c r="E219" s="118" t="s">
        <v>28</v>
      </c>
      <c r="F219" s="159" t="s">
        <v>263</v>
      </c>
      <c r="G219" s="160"/>
      <c r="H219" s="11" t="s">
        <v>797</v>
      </c>
      <c r="I219" s="14">
        <f t="shared" si="10"/>
        <v>80.27</v>
      </c>
      <c r="J219" s="14">
        <v>80.27</v>
      </c>
      <c r="K219" s="109">
        <f t="shared" si="11"/>
        <v>321.08</v>
      </c>
      <c r="L219" s="115"/>
    </row>
    <row r="220" spans="1:12" s="2" customFormat="1" ht="36">
      <c r="A220" s="114"/>
      <c r="B220" s="107">
        <v>6</v>
      </c>
      <c r="C220" s="10" t="s">
        <v>796</v>
      </c>
      <c r="D220" s="118" t="s">
        <v>796</v>
      </c>
      <c r="E220" s="118" t="s">
        <v>28</v>
      </c>
      <c r="F220" s="159" t="s">
        <v>214</v>
      </c>
      <c r="G220" s="160"/>
      <c r="H220" s="11" t="s">
        <v>797</v>
      </c>
      <c r="I220" s="14">
        <f t="shared" si="10"/>
        <v>80.27</v>
      </c>
      <c r="J220" s="14">
        <v>80.27</v>
      </c>
      <c r="K220" s="109">
        <f t="shared" si="11"/>
        <v>481.62</v>
      </c>
      <c r="L220" s="115"/>
    </row>
    <row r="221" spans="1:12" s="2" customFormat="1" ht="36">
      <c r="A221" s="114"/>
      <c r="B221" s="107">
        <v>4</v>
      </c>
      <c r="C221" s="10" t="s">
        <v>796</v>
      </c>
      <c r="D221" s="118" t="s">
        <v>796</v>
      </c>
      <c r="E221" s="118" t="s">
        <v>28</v>
      </c>
      <c r="F221" s="159" t="s">
        <v>265</v>
      </c>
      <c r="G221" s="160"/>
      <c r="H221" s="11" t="s">
        <v>797</v>
      </c>
      <c r="I221" s="14">
        <f t="shared" si="10"/>
        <v>80.27</v>
      </c>
      <c r="J221" s="14">
        <v>80.27</v>
      </c>
      <c r="K221" s="109">
        <f t="shared" si="11"/>
        <v>321.08</v>
      </c>
      <c r="L221" s="115"/>
    </row>
    <row r="222" spans="1:12" s="2" customFormat="1" ht="36">
      <c r="A222" s="114"/>
      <c r="B222" s="107">
        <v>4</v>
      </c>
      <c r="C222" s="10" t="s">
        <v>796</v>
      </c>
      <c r="D222" s="118" t="s">
        <v>796</v>
      </c>
      <c r="E222" s="118" t="s">
        <v>28</v>
      </c>
      <c r="F222" s="159" t="s">
        <v>266</v>
      </c>
      <c r="G222" s="160"/>
      <c r="H222" s="11" t="s">
        <v>797</v>
      </c>
      <c r="I222" s="14">
        <f t="shared" si="10"/>
        <v>80.27</v>
      </c>
      <c r="J222" s="14">
        <v>80.27</v>
      </c>
      <c r="K222" s="109">
        <f t="shared" si="11"/>
        <v>321.08</v>
      </c>
      <c r="L222" s="115"/>
    </row>
    <row r="223" spans="1:12" s="2" customFormat="1" ht="36">
      <c r="A223" s="114"/>
      <c r="B223" s="107">
        <v>4</v>
      </c>
      <c r="C223" s="10" t="s">
        <v>796</v>
      </c>
      <c r="D223" s="118" t="s">
        <v>796</v>
      </c>
      <c r="E223" s="118" t="s">
        <v>28</v>
      </c>
      <c r="F223" s="159" t="s">
        <v>268</v>
      </c>
      <c r="G223" s="160"/>
      <c r="H223" s="11" t="s">
        <v>797</v>
      </c>
      <c r="I223" s="14">
        <f t="shared" si="10"/>
        <v>80.27</v>
      </c>
      <c r="J223" s="14">
        <v>80.27</v>
      </c>
      <c r="K223" s="109">
        <f t="shared" si="11"/>
        <v>321.08</v>
      </c>
      <c r="L223" s="115"/>
    </row>
    <row r="224" spans="1:12" s="2" customFormat="1" ht="36">
      <c r="A224" s="114"/>
      <c r="B224" s="107">
        <v>10</v>
      </c>
      <c r="C224" s="10" t="s">
        <v>798</v>
      </c>
      <c r="D224" s="118" t="s">
        <v>799</v>
      </c>
      <c r="E224" s="118" t="s">
        <v>23</v>
      </c>
      <c r="F224" s="159" t="s">
        <v>239</v>
      </c>
      <c r="G224" s="160"/>
      <c r="H224" s="11" t="s">
        <v>800</v>
      </c>
      <c r="I224" s="14">
        <f t="shared" si="10"/>
        <v>42.45</v>
      </c>
      <c r="J224" s="14">
        <v>42.45</v>
      </c>
      <c r="K224" s="109">
        <f t="shared" si="11"/>
        <v>424.5</v>
      </c>
      <c r="L224" s="115"/>
    </row>
    <row r="225" spans="1:12" s="2" customFormat="1" ht="36">
      <c r="A225" s="114"/>
      <c r="B225" s="107">
        <v>10</v>
      </c>
      <c r="C225" s="10" t="s">
        <v>798</v>
      </c>
      <c r="D225" s="118" t="s">
        <v>799</v>
      </c>
      <c r="E225" s="118" t="s">
        <v>23</v>
      </c>
      <c r="F225" s="159" t="s">
        <v>725</v>
      </c>
      <c r="G225" s="160"/>
      <c r="H225" s="11" t="s">
        <v>800</v>
      </c>
      <c r="I225" s="14">
        <f t="shared" si="10"/>
        <v>42.45</v>
      </c>
      <c r="J225" s="14">
        <v>42.45</v>
      </c>
      <c r="K225" s="109">
        <f t="shared" si="11"/>
        <v>424.5</v>
      </c>
      <c r="L225" s="115"/>
    </row>
    <row r="226" spans="1:12" s="2" customFormat="1" ht="36">
      <c r="A226" s="114"/>
      <c r="B226" s="107">
        <v>5</v>
      </c>
      <c r="C226" s="10" t="s">
        <v>798</v>
      </c>
      <c r="D226" s="118" t="s">
        <v>799</v>
      </c>
      <c r="E226" s="118" t="s">
        <v>23</v>
      </c>
      <c r="F226" s="159" t="s">
        <v>348</v>
      </c>
      <c r="G226" s="160"/>
      <c r="H226" s="11" t="s">
        <v>800</v>
      </c>
      <c r="I226" s="14">
        <f t="shared" si="10"/>
        <v>42.45</v>
      </c>
      <c r="J226" s="14">
        <v>42.45</v>
      </c>
      <c r="K226" s="109">
        <f t="shared" si="11"/>
        <v>212.25</v>
      </c>
      <c r="L226" s="115"/>
    </row>
    <row r="227" spans="1:12" s="2" customFormat="1" ht="36">
      <c r="A227" s="114"/>
      <c r="B227" s="107">
        <v>6</v>
      </c>
      <c r="C227" s="10" t="s">
        <v>798</v>
      </c>
      <c r="D227" s="118" t="s">
        <v>799</v>
      </c>
      <c r="E227" s="118" t="s">
        <v>23</v>
      </c>
      <c r="F227" s="159" t="s">
        <v>528</v>
      </c>
      <c r="G227" s="160"/>
      <c r="H227" s="11" t="s">
        <v>800</v>
      </c>
      <c r="I227" s="14">
        <f t="shared" si="10"/>
        <v>42.45</v>
      </c>
      <c r="J227" s="14">
        <v>42.45</v>
      </c>
      <c r="K227" s="109">
        <f t="shared" si="11"/>
        <v>254.70000000000002</v>
      </c>
      <c r="L227" s="115"/>
    </row>
    <row r="228" spans="1:12" s="2" customFormat="1" ht="36">
      <c r="A228" s="114"/>
      <c r="B228" s="107">
        <v>30</v>
      </c>
      <c r="C228" s="10" t="s">
        <v>798</v>
      </c>
      <c r="D228" s="118" t="s">
        <v>799</v>
      </c>
      <c r="E228" s="118" t="s">
        <v>25</v>
      </c>
      <c r="F228" s="159" t="s">
        <v>239</v>
      </c>
      <c r="G228" s="160"/>
      <c r="H228" s="11" t="s">
        <v>800</v>
      </c>
      <c r="I228" s="14">
        <f t="shared" si="10"/>
        <v>42.45</v>
      </c>
      <c r="J228" s="14">
        <v>42.45</v>
      </c>
      <c r="K228" s="109">
        <f t="shared" si="11"/>
        <v>1273.5</v>
      </c>
      <c r="L228" s="115"/>
    </row>
    <row r="229" spans="1:12" s="2" customFormat="1" ht="36">
      <c r="A229" s="114"/>
      <c r="B229" s="107">
        <v>10</v>
      </c>
      <c r="C229" s="10" t="s">
        <v>798</v>
      </c>
      <c r="D229" s="118" t="s">
        <v>799</v>
      </c>
      <c r="E229" s="118" t="s">
        <v>25</v>
      </c>
      <c r="F229" s="159" t="s">
        <v>725</v>
      </c>
      <c r="G229" s="160"/>
      <c r="H229" s="11" t="s">
        <v>800</v>
      </c>
      <c r="I229" s="14">
        <f t="shared" si="10"/>
        <v>42.45</v>
      </c>
      <c r="J229" s="14">
        <v>42.45</v>
      </c>
      <c r="K229" s="109">
        <f t="shared" si="11"/>
        <v>424.5</v>
      </c>
      <c r="L229" s="115"/>
    </row>
    <row r="230" spans="1:12" s="2" customFormat="1" ht="36">
      <c r="A230" s="114"/>
      <c r="B230" s="107">
        <v>5</v>
      </c>
      <c r="C230" s="10" t="s">
        <v>798</v>
      </c>
      <c r="D230" s="118" t="s">
        <v>799</v>
      </c>
      <c r="E230" s="118" t="s">
        <v>25</v>
      </c>
      <c r="F230" s="159" t="s">
        <v>348</v>
      </c>
      <c r="G230" s="160"/>
      <c r="H230" s="11" t="s">
        <v>800</v>
      </c>
      <c r="I230" s="14">
        <f t="shared" si="10"/>
        <v>42.45</v>
      </c>
      <c r="J230" s="14">
        <v>42.45</v>
      </c>
      <c r="K230" s="109">
        <f t="shared" si="11"/>
        <v>212.25</v>
      </c>
      <c r="L230" s="115"/>
    </row>
    <row r="231" spans="1:12" s="2" customFormat="1" ht="36">
      <c r="A231" s="114"/>
      <c r="B231" s="107">
        <v>6</v>
      </c>
      <c r="C231" s="10" t="s">
        <v>798</v>
      </c>
      <c r="D231" s="118" t="s">
        <v>799</v>
      </c>
      <c r="E231" s="118" t="s">
        <v>25</v>
      </c>
      <c r="F231" s="159" t="s">
        <v>528</v>
      </c>
      <c r="G231" s="160"/>
      <c r="H231" s="11" t="s">
        <v>800</v>
      </c>
      <c r="I231" s="14">
        <f t="shared" si="10"/>
        <v>42.45</v>
      </c>
      <c r="J231" s="14">
        <v>42.45</v>
      </c>
      <c r="K231" s="109">
        <f t="shared" si="11"/>
        <v>254.70000000000002</v>
      </c>
      <c r="L231" s="115"/>
    </row>
    <row r="232" spans="1:12" s="2" customFormat="1" ht="36">
      <c r="A232" s="114"/>
      <c r="B232" s="107">
        <v>20</v>
      </c>
      <c r="C232" s="10" t="s">
        <v>798</v>
      </c>
      <c r="D232" s="118" t="s">
        <v>799</v>
      </c>
      <c r="E232" s="118" t="s">
        <v>26</v>
      </c>
      <c r="F232" s="159" t="s">
        <v>239</v>
      </c>
      <c r="G232" s="160"/>
      <c r="H232" s="11" t="s">
        <v>800</v>
      </c>
      <c r="I232" s="14">
        <f t="shared" si="10"/>
        <v>42.45</v>
      </c>
      <c r="J232" s="14">
        <v>42.45</v>
      </c>
      <c r="K232" s="109">
        <f t="shared" si="11"/>
        <v>849</v>
      </c>
      <c r="L232" s="115"/>
    </row>
    <row r="233" spans="1:12" s="2" customFormat="1" ht="36">
      <c r="A233" s="114"/>
      <c r="B233" s="107">
        <v>10</v>
      </c>
      <c r="C233" s="10" t="s">
        <v>798</v>
      </c>
      <c r="D233" s="118" t="s">
        <v>799</v>
      </c>
      <c r="E233" s="118" t="s">
        <v>26</v>
      </c>
      <c r="F233" s="159" t="s">
        <v>725</v>
      </c>
      <c r="G233" s="160"/>
      <c r="H233" s="11" t="s">
        <v>800</v>
      </c>
      <c r="I233" s="14">
        <f t="shared" si="10"/>
        <v>42.45</v>
      </c>
      <c r="J233" s="14">
        <v>42.45</v>
      </c>
      <c r="K233" s="109">
        <f t="shared" si="11"/>
        <v>424.5</v>
      </c>
      <c r="L233" s="115"/>
    </row>
    <row r="234" spans="1:12" s="2" customFormat="1" ht="36">
      <c r="A234" s="114"/>
      <c r="B234" s="107">
        <v>5</v>
      </c>
      <c r="C234" s="10" t="s">
        <v>798</v>
      </c>
      <c r="D234" s="118" t="s">
        <v>799</v>
      </c>
      <c r="E234" s="118" t="s">
        <v>26</v>
      </c>
      <c r="F234" s="159" t="s">
        <v>348</v>
      </c>
      <c r="G234" s="160"/>
      <c r="H234" s="11" t="s">
        <v>800</v>
      </c>
      <c r="I234" s="14">
        <f t="shared" si="10"/>
        <v>42.45</v>
      </c>
      <c r="J234" s="14">
        <v>42.45</v>
      </c>
      <c r="K234" s="109">
        <f t="shared" si="11"/>
        <v>212.25</v>
      </c>
      <c r="L234" s="115"/>
    </row>
    <row r="235" spans="1:12" s="2" customFormat="1" ht="36">
      <c r="A235" s="114"/>
      <c r="B235" s="108">
        <v>6</v>
      </c>
      <c r="C235" s="12" t="s">
        <v>798</v>
      </c>
      <c r="D235" s="119" t="s">
        <v>799</v>
      </c>
      <c r="E235" s="119" t="s">
        <v>26</v>
      </c>
      <c r="F235" s="169" t="s">
        <v>528</v>
      </c>
      <c r="G235" s="170"/>
      <c r="H235" s="13" t="s">
        <v>800</v>
      </c>
      <c r="I235" s="15">
        <f t="shared" si="10"/>
        <v>42.45</v>
      </c>
      <c r="J235" s="15">
        <v>42.45</v>
      </c>
      <c r="K235" s="110">
        <f t="shared" si="11"/>
        <v>254.70000000000002</v>
      </c>
      <c r="L235" s="115"/>
    </row>
    <row r="236" spans="1:12" ht="12.75" customHeight="1">
      <c r="A236" s="114"/>
      <c r="B236" s="127">
        <f>SUM(B22:B145)</f>
        <v>703</v>
      </c>
      <c r="C236" s="127" t="s">
        <v>144</v>
      </c>
      <c r="D236" s="127"/>
      <c r="E236" s="127"/>
      <c r="F236" s="127"/>
      <c r="G236" s="127"/>
      <c r="H236" s="127"/>
      <c r="I236" s="128" t="s">
        <v>255</v>
      </c>
      <c r="J236" s="128" t="s">
        <v>255</v>
      </c>
      <c r="K236" s="129">
        <f>SUM(K22:K235)</f>
        <v>55108.170000000056</v>
      </c>
      <c r="L236" s="115"/>
    </row>
    <row r="237" spans="1:12" ht="12.75" customHeight="1">
      <c r="A237" s="114"/>
      <c r="B237" s="127"/>
      <c r="C237" s="127"/>
      <c r="D237" s="127"/>
      <c r="E237" s="127"/>
      <c r="F237" s="127"/>
      <c r="G237" s="127"/>
      <c r="H237" s="127"/>
      <c r="I237" s="131" t="str">
        <f>'Invoice (Photo)'!I237</f>
        <v>Discount (5% for Orders over 1400 USD):</v>
      </c>
      <c r="J237" s="128" t="s">
        <v>184</v>
      </c>
      <c r="K237" s="129">
        <f>'Invoice (Photo)'!J237</f>
        <v>-2755.4085000000032</v>
      </c>
      <c r="L237" s="115"/>
    </row>
    <row r="238" spans="1:12" ht="12.75" customHeight="1" outlineLevel="1">
      <c r="A238" s="114"/>
      <c r="B238" s="127"/>
      <c r="C238" s="127"/>
      <c r="D238" s="127"/>
      <c r="E238" s="127"/>
      <c r="F238" s="127"/>
      <c r="G238" s="127"/>
      <c r="H238" s="127"/>
      <c r="I238" s="128" t="s">
        <v>775</v>
      </c>
      <c r="J238" s="128" t="s">
        <v>185</v>
      </c>
      <c r="K238" s="129">
        <f>Invoice!J238</f>
        <v>0</v>
      </c>
      <c r="L238" s="115"/>
    </row>
    <row r="239" spans="1:12" ht="12.75" customHeight="1">
      <c r="A239" s="114"/>
      <c r="B239" s="127"/>
      <c r="C239" s="127"/>
      <c r="D239" s="127"/>
      <c r="E239" s="127"/>
      <c r="F239" s="127"/>
      <c r="G239" s="127"/>
      <c r="H239" s="127"/>
      <c r="I239" s="128" t="s">
        <v>257</v>
      </c>
      <c r="J239" s="128" t="s">
        <v>257</v>
      </c>
      <c r="K239" s="129">
        <f>SUM(K236:K238)</f>
        <v>52352.761500000051</v>
      </c>
      <c r="L239" s="115"/>
    </row>
    <row r="240" spans="1:12" ht="12.75" customHeight="1">
      <c r="A240" s="6"/>
      <c r="B240" s="7"/>
      <c r="C240" s="7"/>
      <c r="D240" s="7"/>
      <c r="E240" s="7"/>
      <c r="F240" s="7"/>
      <c r="G240" s="7"/>
      <c r="H240" s="7" t="str">
        <f>Invoice!H240</f>
        <v>Fifty Two Thousand Three Hundred Fifty Two and 76 cents THB</v>
      </c>
      <c r="I240" s="7"/>
      <c r="J240" s="7"/>
      <c r="K240" s="7"/>
      <c r="L240" s="8"/>
    </row>
    <row r="241" ht="12.75" customHeight="1"/>
    <row r="242" ht="12.75" customHeight="1"/>
    <row r="243" ht="12.75" customHeight="1"/>
    <row r="244" ht="12.75" customHeight="1"/>
    <row r="245" ht="12.75" customHeight="1"/>
    <row r="246" ht="12.75" customHeight="1"/>
    <row r="247" ht="12.75" customHeight="1"/>
  </sheetData>
  <mergeCells count="218">
    <mergeCell ref="F154:G154"/>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 ref="F54:G54"/>
    <mergeCell ref="F45:G45"/>
    <mergeCell ref="F46:G46"/>
    <mergeCell ref="F47:G47"/>
    <mergeCell ref="F48:G48"/>
    <mergeCell ref="F49:G49"/>
    <mergeCell ref="F60:G60"/>
    <mergeCell ref="F61:G61"/>
    <mergeCell ref="F62:G62"/>
    <mergeCell ref="F63:G63"/>
    <mergeCell ref="F64:G64"/>
    <mergeCell ref="F55:G55"/>
    <mergeCell ref="F56:G56"/>
    <mergeCell ref="F57:G57"/>
    <mergeCell ref="F58:G58"/>
    <mergeCell ref="F59:G59"/>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F133:G133"/>
    <mergeCell ref="F134:G134"/>
    <mergeCell ref="F125:G125"/>
    <mergeCell ref="F126:G126"/>
    <mergeCell ref="F127:G127"/>
    <mergeCell ref="F128:G128"/>
    <mergeCell ref="F129:G129"/>
    <mergeCell ref="F140:G140"/>
    <mergeCell ref="F141:G141"/>
    <mergeCell ref="F142:G142"/>
    <mergeCell ref="F143:G143"/>
    <mergeCell ref="F144:G144"/>
    <mergeCell ref="F135:G135"/>
    <mergeCell ref="F136:G136"/>
    <mergeCell ref="F137:G137"/>
    <mergeCell ref="F138:G138"/>
    <mergeCell ref="F139:G139"/>
    <mergeCell ref="F188:G188"/>
    <mergeCell ref="F189:G189"/>
    <mergeCell ref="F190:G190"/>
    <mergeCell ref="F191:G191"/>
    <mergeCell ref="F192:G192"/>
    <mergeCell ref="F193:G193"/>
    <mergeCell ref="F194:G194"/>
    <mergeCell ref="F195:G195"/>
    <mergeCell ref="F145:G145"/>
    <mergeCell ref="F155:G155"/>
    <mergeCell ref="F156:G156"/>
    <mergeCell ref="F157:G157"/>
    <mergeCell ref="F158:G158"/>
    <mergeCell ref="F159:G159"/>
    <mergeCell ref="F160:G160"/>
    <mergeCell ref="F161:G161"/>
    <mergeCell ref="F146:G146"/>
    <mergeCell ref="F147:G147"/>
    <mergeCell ref="F148:G148"/>
    <mergeCell ref="F149:G149"/>
    <mergeCell ref="F150:G150"/>
    <mergeCell ref="F151:G151"/>
    <mergeCell ref="F152:G152"/>
    <mergeCell ref="F153:G153"/>
    <mergeCell ref="F180:G180"/>
    <mergeCell ref="F181:G181"/>
    <mergeCell ref="F223:G223"/>
    <mergeCell ref="F224:G224"/>
    <mergeCell ref="F225:G225"/>
    <mergeCell ref="F226:G226"/>
    <mergeCell ref="F227:G227"/>
    <mergeCell ref="F228:G228"/>
    <mergeCell ref="F229:G229"/>
    <mergeCell ref="F214:G214"/>
    <mergeCell ref="F215:G215"/>
    <mergeCell ref="F216:G216"/>
    <mergeCell ref="F217:G217"/>
    <mergeCell ref="F218:G218"/>
    <mergeCell ref="F219:G219"/>
    <mergeCell ref="F220:G220"/>
    <mergeCell ref="F221:G221"/>
    <mergeCell ref="F222:G222"/>
    <mergeCell ref="F205:G205"/>
    <mergeCell ref="F206:G206"/>
    <mergeCell ref="F207:G207"/>
    <mergeCell ref="F208:G208"/>
    <mergeCell ref="F209:G209"/>
    <mergeCell ref="F210:G210"/>
    <mergeCell ref="F171:G171"/>
    <mergeCell ref="F172:G172"/>
    <mergeCell ref="F173:G173"/>
    <mergeCell ref="F174:G174"/>
    <mergeCell ref="F175:G175"/>
    <mergeCell ref="F176:G176"/>
    <mergeCell ref="F177:G177"/>
    <mergeCell ref="F178:G178"/>
    <mergeCell ref="F179:G179"/>
    <mergeCell ref="F162:G162"/>
    <mergeCell ref="F163:G163"/>
    <mergeCell ref="F164:G164"/>
    <mergeCell ref="F165:G165"/>
    <mergeCell ref="F166:G166"/>
    <mergeCell ref="F167:G167"/>
    <mergeCell ref="F168:G168"/>
    <mergeCell ref="F169:G169"/>
    <mergeCell ref="F170:G170"/>
    <mergeCell ref="F182:G182"/>
    <mergeCell ref="F183:G183"/>
    <mergeCell ref="F184:G184"/>
    <mergeCell ref="F185:G185"/>
    <mergeCell ref="F186:G186"/>
    <mergeCell ref="F232:G232"/>
    <mergeCell ref="F233:G233"/>
    <mergeCell ref="F234:G234"/>
    <mergeCell ref="F235:G235"/>
    <mergeCell ref="F230:G230"/>
    <mergeCell ref="F231:G231"/>
    <mergeCell ref="F211:G211"/>
    <mergeCell ref="F212:G212"/>
    <mergeCell ref="F213:G213"/>
    <mergeCell ref="F196:G196"/>
    <mergeCell ref="F197:G197"/>
    <mergeCell ref="F198:G198"/>
    <mergeCell ref="F199:G199"/>
    <mergeCell ref="F200:G200"/>
    <mergeCell ref="F201:G201"/>
    <mergeCell ref="F202:G202"/>
    <mergeCell ref="F203:G203"/>
    <mergeCell ref="F204:G204"/>
    <mergeCell ref="F187:G18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46FA1-B00C-4ABE-8465-5E3BA1D02458}">
  <dimension ref="A1"/>
  <sheetViews>
    <sheetView workbookViewId="0"/>
  </sheetViews>
  <sheetFormatPr defaultRowHeight="15"/>
  <sheetData/>
  <pageMargins left="0.7" right="0.7" top="0.75" bottom="0.75" header="0.3" footer="0.3"/>
  <pageSetup scale="70"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05"/>
  <sheetViews>
    <sheetView zoomScaleNormal="100" workbookViewId="0">
      <selection activeCell="A22" sqref="A2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29911.709999999988</v>
      </c>
      <c r="O2" s="21" t="s">
        <v>259</v>
      </c>
    </row>
    <row r="3" spans="1:15" s="21" customFormat="1" ht="15" customHeight="1" thickBot="1">
      <c r="A3" s="22" t="s">
        <v>151</v>
      </c>
      <c r="G3" s="28">
        <v>45317</v>
      </c>
      <c r="H3" s="29"/>
      <c r="N3" s="21">
        <v>29911.709999999988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Dimitra Damilou</v>
      </c>
      <c r="B10" s="37"/>
      <c r="C10" s="37"/>
      <c r="D10" s="37"/>
      <c r="F10" s="38" t="str">
        <f>'Copy paste to Here'!B10</f>
        <v>Dimitra Damilou</v>
      </c>
      <c r="G10" s="39"/>
      <c r="H10" s="40"/>
      <c r="K10" s="95" t="s">
        <v>276</v>
      </c>
      <c r="L10" s="35" t="s">
        <v>276</v>
      </c>
      <c r="M10" s="21">
        <v>1</v>
      </c>
    </row>
    <row r="11" spans="1:15" s="21" customFormat="1" ht="15.75" thickBot="1">
      <c r="A11" s="41" t="str">
        <f>'Copy paste to Here'!G11</f>
        <v>Dimitra Damilou</v>
      </c>
      <c r="B11" s="42"/>
      <c r="C11" s="42"/>
      <c r="D11" s="42"/>
      <c r="F11" s="43" t="str">
        <f>'Copy paste to Here'!B11</f>
        <v>Dimitra Damilou</v>
      </c>
      <c r="G11" s="44"/>
      <c r="H11" s="45"/>
      <c r="K11" s="93" t="s">
        <v>158</v>
      </c>
      <c r="L11" s="46" t="s">
        <v>159</v>
      </c>
      <c r="M11" s="21">
        <f>VLOOKUP(G3,[1]Sheet1!$A$9:$I$7290,2,FALSE)</f>
        <v>35.58</v>
      </c>
    </row>
    <row r="12" spans="1:15" s="21" customFormat="1" ht="15.75" thickBot="1">
      <c r="A12" s="41" t="str">
        <f>'Copy paste to Here'!G12</f>
        <v>Dorotheou Episkopu 31</v>
      </c>
      <c r="B12" s="42"/>
      <c r="C12" s="42"/>
      <c r="D12" s="42"/>
      <c r="E12" s="89"/>
      <c r="F12" s="43" t="str">
        <f>'Copy paste to Here'!B12</f>
        <v>Dorotheou Episkopu 31</v>
      </c>
      <c r="G12" s="44"/>
      <c r="H12" s="45"/>
      <c r="K12" s="93" t="s">
        <v>160</v>
      </c>
      <c r="L12" s="46" t="s">
        <v>133</v>
      </c>
      <c r="M12" s="21">
        <f>VLOOKUP(G3,[1]Sheet1!$A$9:$I$7290,3,FALSE)</f>
        <v>38.39</v>
      </c>
    </row>
    <row r="13" spans="1:15" s="21" customFormat="1" ht="15.75" thickBot="1">
      <c r="A13" s="41" t="str">
        <f>'Copy paste to Here'!G13</f>
        <v>73132 Chania Creta</v>
      </c>
      <c r="B13" s="42"/>
      <c r="C13" s="42"/>
      <c r="D13" s="42"/>
      <c r="E13" s="111" t="s">
        <v>276</v>
      </c>
      <c r="F13" s="43" t="str">
        <f>'Copy paste to Here'!B13</f>
        <v>73132 Chania Creta</v>
      </c>
      <c r="G13" s="44"/>
      <c r="H13" s="45"/>
      <c r="K13" s="93" t="s">
        <v>161</v>
      </c>
      <c r="L13" s="46" t="s">
        <v>162</v>
      </c>
      <c r="M13" s="113">
        <f>VLOOKUP(G3,[1]Sheet1!$A$9:$I$7290,4,FALSE)</f>
        <v>44.99</v>
      </c>
    </row>
    <row r="14" spans="1:15" s="21" customFormat="1" ht="15.75" thickBot="1">
      <c r="A14" s="41" t="str">
        <f>'Copy paste to Here'!G14</f>
        <v>Greece</v>
      </c>
      <c r="B14" s="42"/>
      <c r="C14" s="42"/>
      <c r="D14" s="42"/>
      <c r="E14" s="111">
        <f>VLOOKUP(J9,$L$10:$M$17,2,FALSE)</f>
        <v>1</v>
      </c>
      <c r="F14" s="43" t="str">
        <f>'Copy paste to Here'!B14</f>
        <v>Greece</v>
      </c>
      <c r="G14" s="44"/>
      <c r="H14" s="45"/>
      <c r="K14" s="93" t="s">
        <v>163</v>
      </c>
      <c r="L14" s="46" t="s">
        <v>164</v>
      </c>
      <c r="M14" s="21">
        <f>VLOOKUP(G3,[1]Sheet1!$A$9:$I$7290,5,FALSE)</f>
        <v>23.06</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26.22</v>
      </c>
    </row>
    <row r="16" spans="1:15" s="21" customFormat="1" ht="13.7" customHeight="1" thickBot="1">
      <c r="A16" s="52"/>
      <c r="K16" s="94" t="s">
        <v>167</v>
      </c>
      <c r="L16" s="51" t="s">
        <v>168</v>
      </c>
      <c r="M16" s="21">
        <f>VLOOKUP(G3,[1]Sheet1!$A$9:$I$7290,7,FALSE)</f>
        <v>21.47</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316L steel belly banana, 14g (1.6m) with a 8mm and a 5mm bezel set jewel ball using original Czech Preciosa crystals. &amp; Length: 6mm  &amp;  Crystal Color: Clear</v>
      </c>
      <c r="B18" s="57" t="str">
        <f>'Copy paste to Here'!C22</f>
        <v>BN2CG</v>
      </c>
      <c r="C18" s="57" t="s">
        <v>662</v>
      </c>
      <c r="D18" s="58">
        <f>Invoice!B22</f>
        <v>10</v>
      </c>
      <c r="E18" s="59">
        <f>'Shipping Invoice'!J22*$N$1</f>
        <v>30.61</v>
      </c>
      <c r="F18" s="59">
        <f>D18*E18</f>
        <v>306.10000000000002</v>
      </c>
      <c r="G18" s="60">
        <f>E18*$E$14</f>
        <v>30.61</v>
      </c>
      <c r="H18" s="61">
        <f>D18*G18</f>
        <v>306.10000000000002</v>
      </c>
    </row>
    <row r="19" spans="1:13" s="62" customFormat="1" ht="36">
      <c r="A19" s="112" t="str">
        <f>IF((LEN('Copy paste to Here'!G23))&gt;5,((CONCATENATE('Copy paste to Here'!G23," &amp; ",'Copy paste to Here'!D23,"  &amp;  ",'Copy paste to Here'!E23))),"Empty Cell")</f>
        <v>316L steel belly banana, 14g (1.6m) with a 8mm and a 5mm bezel set jewel ball using original Czech Preciosa crystals. &amp; Length: 6mm  &amp;  Crystal Color: AB</v>
      </c>
      <c r="B19" s="57" t="str">
        <f>'Copy paste to Here'!C23</f>
        <v>BN2CG</v>
      </c>
      <c r="C19" s="57" t="s">
        <v>662</v>
      </c>
      <c r="D19" s="58">
        <f>Invoice!B23</f>
        <v>10</v>
      </c>
      <c r="E19" s="59">
        <f>'Shipping Invoice'!J23*$N$1</f>
        <v>30.61</v>
      </c>
      <c r="F19" s="59">
        <f t="shared" ref="F19:F82" si="0">D19*E19</f>
        <v>306.10000000000002</v>
      </c>
      <c r="G19" s="60">
        <f t="shared" ref="G19:G82" si="1">E19*$E$14</f>
        <v>30.61</v>
      </c>
      <c r="H19" s="63">
        <f t="shared" ref="H19:H82" si="2">D19*G19</f>
        <v>306.10000000000002</v>
      </c>
    </row>
    <row r="20" spans="1:13" s="62" customFormat="1" ht="36">
      <c r="A20" s="56" t="str">
        <f>IF((LEN('Copy paste to Here'!G24))&gt;5,((CONCATENATE('Copy paste to Here'!G24," &amp; ",'Copy paste to Here'!D24,"  &amp;  ",'Copy paste to Here'!E24))),"Empty Cell")</f>
        <v>316L steel belly banana, 14g (1.6m) with a 8mm and a 5mm bezel set jewel ball using original Czech Preciosa crystals. &amp; Length: 6mm  &amp;  Crystal Color: Rose</v>
      </c>
      <c r="B20" s="57" t="str">
        <f>'Copy paste to Here'!C24</f>
        <v>BN2CG</v>
      </c>
      <c r="C20" s="57" t="s">
        <v>662</v>
      </c>
      <c r="D20" s="58">
        <f>Invoice!B24</f>
        <v>3</v>
      </c>
      <c r="E20" s="59">
        <f>'Shipping Invoice'!J24*$N$1</f>
        <v>30.61</v>
      </c>
      <c r="F20" s="59">
        <f t="shared" si="0"/>
        <v>91.83</v>
      </c>
      <c r="G20" s="60">
        <f t="shared" si="1"/>
        <v>30.61</v>
      </c>
      <c r="H20" s="63">
        <f t="shared" si="2"/>
        <v>91.83</v>
      </c>
    </row>
    <row r="21" spans="1:13" s="62" customFormat="1" ht="36">
      <c r="A21" s="56" t="str">
        <f>IF((LEN('Copy paste to Here'!G25))&gt;5,((CONCATENATE('Copy paste to Here'!G25," &amp; ",'Copy paste to Here'!D25,"  &amp;  ",'Copy paste to Here'!E25))),"Empty Cell")</f>
        <v>316L steel belly banana, 14g (1.6m) with a 8mm and a 5mm bezel set jewel ball using original Czech Preciosa crystals. &amp; Length: 6mm  &amp;  Crystal Color: Light Sapphire</v>
      </c>
      <c r="B21" s="57" t="str">
        <f>'Copy paste to Here'!C25</f>
        <v>BN2CG</v>
      </c>
      <c r="C21" s="57" t="s">
        <v>662</v>
      </c>
      <c r="D21" s="58">
        <f>Invoice!B25</f>
        <v>3</v>
      </c>
      <c r="E21" s="59">
        <f>'Shipping Invoice'!J25*$N$1</f>
        <v>30.61</v>
      </c>
      <c r="F21" s="59">
        <f t="shared" si="0"/>
        <v>91.83</v>
      </c>
      <c r="G21" s="60">
        <f t="shared" si="1"/>
        <v>30.61</v>
      </c>
      <c r="H21" s="63">
        <f t="shared" si="2"/>
        <v>91.83</v>
      </c>
    </row>
    <row r="22" spans="1:13" s="62" customFormat="1" ht="36">
      <c r="A22" s="56" t="str">
        <f>IF((LEN('Copy paste to Here'!G26))&gt;5,((CONCATENATE('Copy paste to Here'!G26," &amp; ",'Copy paste to Here'!D26,"  &amp;  ",'Copy paste to Here'!E26))),"Empty Cell")</f>
        <v>316L steel belly banana, 14g (1.6m) with a 8mm and a 5mm bezel set jewel ball using original Czech Preciosa crystals. &amp; Length: 6mm  &amp;  Crystal Color: Sapphire</v>
      </c>
      <c r="B22" s="57" t="str">
        <f>'Copy paste to Here'!C26</f>
        <v>BN2CG</v>
      </c>
      <c r="C22" s="57" t="s">
        <v>662</v>
      </c>
      <c r="D22" s="58">
        <f>Invoice!B26</f>
        <v>3</v>
      </c>
      <c r="E22" s="59">
        <f>'Shipping Invoice'!J26*$N$1</f>
        <v>30.61</v>
      </c>
      <c r="F22" s="59">
        <f t="shared" si="0"/>
        <v>91.83</v>
      </c>
      <c r="G22" s="60">
        <f t="shared" si="1"/>
        <v>30.61</v>
      </c>
      <c r="H22" s="63">
        <f t="shared" si="2"/>
        <v>91.83</v>
      </c>
    </row>
    <row r="23" spans="1:13" s="62" customFormat="1" ht="36">
      <c r="A23" s="56" t="str">
        <f>IF((LEN('Copy paste to Here'!G27))&gt;5,((CONCATENATE('Copy paste to Here'!G27," &amp; ",'Copy paste to Here'!D27,"  &amp;  ",'Copy paste to Here'!E27))),"Empty Cell")</f>
        <v>316L steel belly banana, 14g (1.6m) with a 8mm and a 5mm bezel set jewel ball using original Czech Preciosa crystals. &amp; Length: 6mm  &amp;  Crystal Color: Aquamarine</v>
      </c>
      <c r="B23" s="57" t="str">
        <f>'Copy paste to Here'!C27</f>
        <v>BN2CG</v>
      </c>
      <c r="C23" s="57" t="s">
        <v>662</v>
      </c>
      <c r="D23" s="58">
        <f>Invoice!B27</f>
        <v>2</v>
      </c>
      <c r="E23" s="59">
        <f>'Shipping Invoice'!J27*$N$1</f>
        <v>30.61</v>
      </c>
      <c r="F23" s="59">
        <f t="shared" si="0"/>
        <v>61.22</v>
      </c>
      <c r="G23" s="60">
        <f t="shared" si="1"/>
        <v>30.61</v>
      </c>
      <c r="H23" s="63">
        <f t="shared" si="2"/>
        <v>61.22</v>
      </c>
    </row>
    <row r="24" spans="1:13" s="62" customFormat="1" ht="36">
      <c r="A24" s="56" t="str">
        <f>IF((LEN('Copy paste to Here'!G28))&gt;5,((CONCATENATE('Copy paste to Here'!G28," &amp; ",'Copy paste to Here'!D28,"  &amp;  ",'Copy paste to Here'!E28))),"Empty Cell")</f>
        <v>316L steel belly banana, 14g (1.6m) with a 8mm and a 5mm bezel set jewel ball using original Czech Preciosa crystals. &amp; Length: 6mm  &amp;  Crystal Color: Blue Zircon</v>
      </c>
      <c r="B24" s="57" t="str">
        <f>'Copy paste to Here'!C28</f>
        <v>BN2CG</v>
      </c>
      <c r="C24" s="57" t="s">
        <v>662</v>
      </c>
      <c r="D24" s="58">
        <f>Invoice!B28</f>
        <v>2</v>
      </c>
      <c r="E24" s="59">
        <f>'Shipping Invoice'!J28*$N$1</f>
        <v>30.61</v>
      </c>
      <c r="F24" s="59">
        <f t="shared" si="0"/>
        <v>61.22</v>
      </c>
      <c r="G24" s="60">
        <f t="shared" si="1"/>
        <v>30.61</v>
      </c>
      <c r="H24" s="63">
        <f t="shared" si="2"/>
        <v>61.22</v>
      </c>
    </row>
    <row r="25" spans="1:13" s="62" customFormat="1" ht="36">
      <c r="A25" s="56" t="str">
        <f>IF((LEN('Copy paste to Here'!G29))&gt;5,((CONCATENATE('Copy paste to Here'!G29," &amp; ",'Copy paste to Here'!D29,"  &amp;  ",'Copy paste to Here'!E29))),"Empty Cell")</f>
        <v>316L steel belly banana, 14g (1.6m) with a 8mm and a 5mm bezel set jewel ball using original Czech Preciosa crystals. &amp; Length: 6mm  &amp;  Crystal Color: Light Amethyst</v>
      </c>
      <c r="B25" s="57" t="str">
        <f>'Copy paste to Here'!C29</f>
        <v>BN2CG</v>
      </c>
      <c r="C25" s="57" t="s">
        <v>662</v>
      </c>
      <c r="D25" s="58">
        <f>Invoice!B29</f>
        <v>2</v>
      </c>
      <c r="E25" s="59">
        <f>'Shipping Invoice'!J29*$N$1</f>
        <v>30.61</v>
      </c>
      <c r="F25" s="59">
        <f t="shared" si="0"/>
        <v>61.22</v>
      </c>
      <c r="G25" s="60">
        <f t="shared" si="1"/>
        <v>30.61</v>
      </c>
      <c r="H25" s="63">
        <f t="shared" si="2"/>
        <v>61.22</v>
      </c>
    </row>
    <row r="26" spans="1:13" s="62" customFormat="1" ht="36">
      <c r="A26" s="56" t="str">
        <f>IF((LEN('Copy paste to Here'!G30))&gt;5,((CONCATENATE('Copy paste to Here'!G30," &amp; ",'Copy paste to Here'!D30,"  &amp;  ",'Copy paste to Here'!E30))),"Empty Cell")</f>
        <v>316L steel belly banana, 14g (1.6m) with a 8mm and a 5mm bezel set jewel ball using original Czech Preciosa crystals. &amp; Length: 6mm  &amp;  Crystal Color: Jet</v>
      </c>
      <c r="B26" s="57" t="str">
        <f>'Copy paste to Here'!C30</f>
        <v>BN2CG</v>
      </c>
      <c r="C26" s="57" t="s">
        <v>662</v>
      </c>
      <c r="D26" s="58">
        <f>Invoice!B30</f>
        <v>2</v>
      </c>
      <c r="E26" s="59">
        <f>'Shipping Invoice'!J30*$N$1</f>
        <v>30.61</v>
      </c>
      <c r="F26" s="59">
        <f t="shared" si="0"/>
        <v>61.22</v>
      </c>
      <c r="G26" s="60">
        <f t="shared" si="1"/>
        <v>30.61</v>
      </c>
      <c r="H26" s="63">
        <f t="shared" si="2"/>
        <v>61.22</v>
      </c>
    </row>
    <row r="27" spans="1:13" s="62" customFormat="1" ht="36">
      <c r="A27" s="56" t="str">
        <f>IF((LEN('Copy paste to Here'!G31))&gt;5,((CONCATENATE('Copy paste to Here'!G31," &amp; ",'Copy paste to Here'!D31,"  &amp;  ",'Copy paste to Here'!E31))),"Empty Cell")</f>
        <v>316L steel belly banana, 14g (1.6m) with a 8mm and a 5mm bezel set jewel ball using original Czech Preciosa crystals. &amp; Length: 6mm  &amp;  Crystal Color: Light Siam</v>
      </c>
      <c r="B27" s="57" t="str">
        <f>'Copy paste to Here'!C31</f>
        <v>BN2CG</v>
      </c>
      <c r="C27" s="57" t="s">
        <v>662</v>
      </c>
      <c r="D27" s="58">
        <f>Invoice!B31</f>
        <v>2</v>
      </c>
      <c r="E27" s="59">
        <f>'Shipping Invoice'!J31*$N$1</f>
        <v>30.61</v>
      </c>
      <c r="F27" s="59">
        <f t="shared" si="0"/>
        <v>61.22</v>
      </c>
      <c r="G27" s="60">
        <f t="shared" si="1"/>
        <v>30.61</v>
      </c>
      <c r="H27" s="63">
        <f t="shared" si="2"/>
        <v>61.22</v>
      </c>
    </row>
    <row r="28" spans="1:13" s="62" customFormat="1" ht="36">
      <c r="A28" s="56" t="str">
        <f>IF((LEN('Copy paste to Here'!G32))&gt;5,((CONCATENATE('Copy paste to Here'!G32," &amp; ",'Copy paste to Here'!D32,"  &amp;  ",'Copy paste to Here'!E32))),"Empty Cell")</f>
        <v>316L steel belly banana, 14g (1.6m) with a 8mm and a 5mm bezel set jewel ball using original Czech Preciosa crystals. &amp; Length: 6mm  &amp;  Crystal Color: Emerald</v>
      </c>
      <c r="B28" s="57" t="str">
        <f>'Copy paste to Here'!C32</f>
        <v>BN2CG</v>
      </c>
      <c r="C28" s="57" t="s">
        <v>662</v>
      </c>
      <c r="D28" s="58">
        <f>Invoice!B32</f>
        <v>2</v>
      </c>
      <c r="E28" s="59">
        <f>'Shipping Invoice'!J32*$N$1</f>
        <v>30.61</v>
      </c>
      <c r="F28" s="59">
        <f t="shared" si="0"/>
        <v>61.22</v>
      </c>
      <c r="G28" s="60">
        <f t="shared" si="1"/>
        <v>30.61</v>
      </c>
      <c r="H28" s="63">
        <f t="shared" si="2"/>
        <v>61.22</v>
      </c>
    </row>
    <row r="29" spans="1:13" s="62" customFormat="1" ht="36">
      <c r="A29" s="56" t="str">
        <f>IF((LEN('Copy paste to Here'!G33))&gt;5,((CONCATENATE('Copy paste to Here'!G33," &amp; ",'Copy paste to Here'!D33,"  &amp;  ",'Copy paste to Here'!E33))),"Empty Cell")</f>
        <v>316L steel belly banana, 14g (1.6m) with a 8mm and a 5mm bezel set jewel ball using original Czech Preciosa crystals. &amp; Length: 6mm  &amp;  Crystal Color: Peridot</v>
      </c>
      <c r="B29" s="57" t="str">
        <f>'Copy paste to Here'!C33</f>
        <v>BN2CG</v>
      </c>
      <c r="C29" s="57" t="s">
        <v>662</v>
      </c>
      <c r="D29" s="58">
        <f>Invoice!B33</f>
        <v>2</v>
      </c>
      <c r="E29" s="59">
        <f>'Shipping Invoice'!J33*$N$1</f>
        <v>30.61</v>
      </c>
      <c r="F29" s="59">
        <f t="shared" si="0"/>
        <v>61.22</v>
      </c>
      <c r="G29" s="60">
        <f t="shared" si="1"/>
        <v>30.61</v>
      </c>
      <c r="H29" s="63">
        <f t="shared" si="2"/>
        <v>61.22</v>
      </c>
    </row>
    <row r="30" spans="1:13" s="62" customFormat="1" ht="36">
      <c r="A30" s="56" t="str">
        <f>IF((LEN('Copy paste to Here'!G34))&gt;5,((CONCATENATE('Copy paste to Here'!G34," &amp; ",'Copy paste to Here'!D34,"  &amp;  ",'Copy paste to Here'!E34))),"Empty Cell")</f>
        <v>316L steel belly banana, 14g (1.6m) with a 8mm and a 5mm bezel set jewel ball using original Czech Preciosa crystals. &amp; Length: 6mm  &amp;  Crystal Color: Topaz</v>
      </c>
      <c r="B30" s="57" t="str">
        <f>'Copy paste to Here'!C34</f>
        <v>BN2CG</v>
      </c>
      <c r="C30" s="57" t="s">
        <v>662</v>
      </c>
      <c r="D30" s="58">
        <f>Invoice!B34</f>
        <v>2</v>
      </c>
      <c r="E30" s="59">
        <f>'Shipping Invoice'!J34*$N$1</f>
        <v>30.61</v>
      </c>
      <c r="F30" s="59">
        <f t="shared" si="0"/>
        <v>61.22</v>
      </c>
      <c r="G30" s="60">
        <f t="shared" si="1"/>
        <v>30.61</v>
      </c>
      <c r="H30" s="63">
        <f t="shared" si="2"/>
        <v>61.22</v>
      </c>
    </row>
    <row r="31" spans="1:13" s="62" customFormat="1" ht="36">
      <c r="A31" s="56" t="str">
        <f>IF((LEN('Copy paste to Here'!G35))&gt;5,((CONCATENATE('Copy paste to Here'!G35," &amp; ",'Copy paste to Here'!D35,"  &amp;  ",'Copy paste to Here'!E35))),"Empty Cell")</f>
        <v>316L steel belly banana, 14g (1.6m) with a 8mm and a 5mm bezel set jewel ball using original Czech Preciosa crystals. &amp; Length: 6mm  &amp;  Crystal Color: Assorted</v>
      </c>
      <c r="B31" s="57" t="str">
        <f>'Copy paste to Here'!C35</f>
        <v>BN2CG</v>
      </c>
      <c r="C31" s="57" t="s">
        <v>662</v>
      </c>
      <c r="D31" s="58">
        <f>Invoice!B35</f>
        <v>3</v>
      </c>
      <c r="E31" s="59">
        <f>'Shipping Invoice'!J35*$N$1</f>
        <v>30.61</v>
      </c>
      <c r="F31" s="59">
        <f t="shared" si="0"/>
        <v>91.83</v>
      </c>
      <c r="G31" s="60">
        <f t="shared" si="1"/>
        <v>30.61</v>
      </c>
      <c r="H31" s="63">
        <f t="shared" si="2"/>
        <v>91.83</v>
      </c>
    </row>
    <row r="32" spans="1:13" s="62" customFormat="1" ht="36">
      <c r="A32" s="56" t="str">
        <f>IF((LEN('Copy paste to Here'!G36))&gt;5,((CONCATENATE('Copy paste to Here'!G36," &amp; ",'Copy paste to Here'!D36,"  &amp;  ",'Copy paste to Here'!E36))),"Empty Cell")</f>
        <v>316L steel belly banana, 14g (1.6m) with a 8mm and a 5mm bezel set jewel ball using original Czech Preciosa crystals. &amp; Length: 6mm  &amp;  Crystal Color: Hyacinth</v>
      </c>
      <c r="B32" s="57" t="str">
        <f>'Copy paste to Here'!C36</f>
        <v>BN2CG</v>
      </c>
      <c r="C32" s="57" t="s">
        <v>662</v>
      </c>
      <c r="D32" s="58">
        <f>Invoice!B36</f>
        <v>2</v>
      </c>
      <c r="E32" s="59">
        <f>'Shipping Invoice'!J36*$N$1</f>
        <v>30.61</v>
      </c>
      <c r="F32" s="59">
        <f t="shared" si="0"/>
        <v>61.22</v>
      </c>
      <c r="G32" s="60">
        <f t="shared" si="1"/>
        <v>30.61</v>
      </c>
      <c r="H32" s="63">
        <f t="shared" si="2"/>
        <v>61.22</v>
      </c>
    </row>
    <row r="33" spans="1:8" s="62" customFormat="1" ht="36">
      <c r="A33" s="56" t="str">
        <f>IF((LEN('Copy paste to Here'!G37))&gt;5,((CONCATENATE('Copy paste to Here'!G37," &amp; ",'Copy paste to Here'!D37,"  &amp;  ",'Copy paste to Here'!E37))),"Empty Cell")</f>
        <v>316L steel belly banana, 14g (1.6m) with a 8mm and a 5mm bezel set jewel ball using original Czech Preciosa crystals. &amp; Length: 10mm  &amp;  Crystal Color: Clear</v>
      </c>
      <c r="B33" s="57" t="str">
        <f>'Copy paste to Here'!C37</f>
        <v>BN2CG</v>
      </c>
      <c r="C33" s="57" t="s">
        <v>662</v>
      </c>
      <c r="D33" s="58">
        <f>Invoice!B37</f>
        <v>15</v>
      </c>
      <c r="E33" s="59">
        <f>'Shipping Invoice'!J37*$N$1</f>
        <v>30.61</v>
      </c>
      <c r="F33" s="59">
        <f t="shared" si="0"/>
        <v>459.15</v>
      </c>
      <c r="G33" s="60">
        <f t="shared" si="1"/>
        <v>30.61</v>
      </c>
      <c r="H33" s="63">
        <f t="shared" si="2"/>
        <v>459.15</v>
      </c>
    </row>
    <row r="34" spans="1:8" s="62" customFormat="1" ht="36">
      <c r="A34" s="56" t="str">
        <f>IF((LEN('Copy paste to Here'!G38))&gt;5,((CONCATENATE('Copy paste to Here'!G38," &amp; ",'Copy paste to Here'!D38,"  &amp;  ",'Copy paste to Here'!E38))),"Empty Cell")</f>
        <v>316L steel belly banana, 14g (1.6m) with a 8mm and a 5mm bezel set jewel ball using original Czech Preciosa crystals. &amp; Length: 10mm  &amp;  Crystal Color: AB</v>
      </c>
      <c r="B34" s="57" t="str">
        <f>'Copy paste to Here'!C38</f>
        <v>BN2CG</v>
      </c>
      <c r="C34" s="57" t="s">
        <v>662</v>
      </c>
      <c r="D34" s="58">
        <f>Invoice!B38</f>
        <v>10</v>
      </c>
      <c r="E34" s="59">
        <f>'Shipping Invoice'!J38*$N$1</f>
        <v>30.61</v>
      </c>
      <c r="F34" s="59">
        <f t="shared" si="0"/>
        <v>306.10000000000002</v>
      </c>
      <c r="G34" s="60">
        <f t="shared" si="1"/>
        <v>30.61</v>
      </c>
      <c r="H34" s="63">
        <f t="shared" si="2"/>
        <v>306.10000000000002</v>
      </c>
    </row>
    <row r="35" spans="1:8" s="62" customFormat="1" ht="36">
      <c r="A35" s="56" t="str">
        <f>IF((LEN('Copy paste to Here'!G39))&gt;5,((CONCATENATE('Copy paste to Here'!G39," &amp; ",'Copy paste to Here'!D39,"  &amp;  ",'Copy paste to Here'!E39))),"Empty Cell")</f>
        <v>316L steel belly banana, 14g (1.6m) with a 8mm and a 5mm bezel set jewel ball using original Czech Preciosa crystals. &amp; Length: 10mm  &amp;  Crystal Color: Rose</v>
      </c>
      <c r="B35" s="57" t="str">
        <f>'Copy paste to Here'!C39</f>
        <v>BN2CG</v>
      </c>
      <c r="C35" s="57" t="s">
        <v>662</v>
      </c>
      <c r="D35" s="58">
        <f>Invoice!B39</f>
        <v>6</v>
      </c>
      <c r="E35" s="59">
        <f>'Shipping Invoice'!J39*$N$1</f>
        <v>30.61</v>
      </c>
      <c r="F35" s="59">
        <f t="shared" si="0"/>
        <v>183.66</v>
      </c>
      <c r="G35" s="60">
        <f t="shared" si="1"/>
        <v>30.61</v>
      </c>
      <c r="H35" s="63">
        <f t="shared" si="2"/>
        <v>183.66</v>
      </c>
    </row>
    <row r="36" spans="1:8" s="62" customFormat="1" ht="36">
      <c r="A36" s="56" t="str">
        <f>IF((LEN('Copy paste to Here'!G40))&gt;5,((CONCATENATE('Copy paste to Here'!G40," &amp; ",'Copy paste to Here'!D40,"  &amp;  ",'Copy paste to Here'!E40))),"Empty Cell")</f>
        <v>316L steel belly banana, 14g (1.6m) with a 8mm and a 5mm bezel set jewel ball using original Czech Preciosa crystals. &amp; Length: 10mm  &amp;  Crystal Color: Light Sapphire</v>
      </c>
      <c r="B36" s="57" t="str">
        <f>'Copy paste to Here'!C40</f>
        <v>BN2CG</v>
      </c>
      <c r="C36" s="57" t="s">
        <v>662</v>
      </c>
      <c r="D36" s="58">
        <f>Invoice!B40</f>
        <v>6</v>
      </c>
      <c r="E36" s="59">
        <f>'Shipping Invoice'!J40*$N$1</f>
        <v>30.61</v>
      </c>
      <c r="F36" s="59">
        <f t="shared" si="0"/>
        <v>183.66</v>
      </c>
      <c r="G36" s="60">
        <f t="shared" si="1"/>
        <v>30.61</v>
      </c>
      <c r="H36" s="63">
        <f t="shared" si="2"/>
        <v>183.66</v>
      </c>
    </row>
    <row r="37" spans="1:8" s="62" customFormat="1" ht="36">
      <c r="A37" s="56" t="str">
        <f>IF((LEN('Copy paste to Here'!G41))&gt;5,((CONCATENATE('Copy paste to Here'!G41," &amp; ",'Copy paste to Here'!D41,"  &amp;  ",'Copy paste to Here'!E41))),"Empty Cell")</f>
        <v>316L steel belly banana, 14g (1.6m) with a 8mm and a 5mm bezel set jewel ball using original Czech Preciosa crystals. &amp; Length: 10mm  &amp;  Crystal Color: Sapphire</v>
      </c>
      <c r="B37" s="57" t="str">
        <f>'Copy paste to Here'!C41</f>
        <v>BN2CG</v>
      </c>
      <c r="C37" s="57" t="s">
        <v>662</v>
      </c>
      <c r="D37" s="58">
        <f>Invoice!B41</f>
        <v>6</v>
      </c>
      <c r="E37" s="59">
        <f>'Shipping Invoice'!J41*$N$1</f>
        <v>30.61</v>
      </c>
      <c r="F37" s="59">
        <f t="shared" si="0"/>
        <v>183.66</v>
      </c>
      <c r="G37" s="60">
        <f t="shared" si="1"/>
        <v>30.61</v>
      </c>
      <c r="H37" s="63">
        <f t="shared" si="2"/>
        <v>183.66</v>
      </c>
    </row>
    <row r="38" spans="1:8" s="62" customFormat="1" ht="36">
      <c r="A38" s="56" t="str">
        <f>IF((LEN('Copy paste to Here'!G42))&gt;5,((CONCATENATE('Copy paste to Here'!G42," &amp; ",'Copy paste to Here'!D42,"  &amp;  ",'Copy paste to Here'!E42))),"Empty Cell")</f>
        <v>316L steel belly banana, 14g (1.6m) with a 8mm and a 5mm bezel set jewel ball using original Czech Preciosa crystals. &amp; Length: 10mm  &amp;  Crystal Color: Aquamarine</v>
      </c>
      <c r="B38" s="57" t="str">
        <f>'Copy paste to Here'!C42</f>
        <v>BN2CG</v>
      </c>
      <c r="C38" s="57" t="s">
        <v>662</v>
      </c>
      <c r="D38" s="58">
        <f>Invoice!B42</f>
        <v>10</v>
      </c>
      <c r="E38" s="59">
        <f>'Shipping Invoice'!J42*$N$1</f>
        <v>30.61</v>
      </c>
      <c r="F38" s="59">
        <f t="shared" si="0"/>
        <v>306.10000000000002</v>
      </c>
      <c r="G38" s="60">
        <f t="shared" si="1"/>
        <v>30.61</v>
      </c>
      <c r="H38" s="63">
        <f t="shared" si="2"/>
        <v>306.10000000000002</v>
      </c>
    </row>
    <row r="39" spans="1:8" s="62" customFormat="1" ht="36">
      <c r="A39" s="56" t="str">
        <f>IF((LEN('Copy paste to Here'!G43))&gt;5,((CONCATENATE('Copy paste to Here'!G43," &amp; ",'Copy paste to Here'!D43,"  &amp;  ",'Copy paste to Here'!E43))),"Empty Cell")</f>
        <v>316L steel belly banana, 14g (1.6m) with a 8mm and a 5mm bezel set jewel ball using original Czech Preciosa crystals. &amp; Length: 10mm  &amp;  Crystal Color: Blue Zircon</v>
      </c>
      <c r="B39" s="57" t="str">
        <f>'Copy paste to Here'!C43</f>
        <v>BN2CG</v>
      </c>
      <c r="C39" s="57" t="s">
        <v>662</v>
      </c>
      <c r="D39" s="58">
        <f>Invoice!B43</f>
        <v>6</v>
      </c>
      <c r="E39" s="59">
        <f>'Shipping Invoice'!J43*$N$1</f>
        <v>30.61</v>
      </c>
      <c r="F39" s="59">
        <f t="shared" si="0"/>
        <v>183.66</v>
      </c>
      <c r="G39" s="60">
        <f t="shared" si="1"/>
        <v>30.61</v>
      </c>
      <c r="H39" s="63">
        <f t="shared" si="2"/>
        <v>183.66</v>
      </c>
    </row>
    <row r="40" spans="1:8" s="62" customFormat="1" ht="36">
      <c r="A40" s="56" t="str">
        <f>IF((LEN('Copy paste to Here'!G44))&gt;5,((CONCATENATE('Copy paste to Here'!G44," &amp; ",'Copy paste to Here'!D44,"  &amp;  ",'Copy paste to Here'!E44))),"Empty Cell")</f>
        <v>316L steel belly banana, 14g (1.6m) with a 8mm and a 5mm bezel set jewel ball using original Czech Preciosa crystals. &amp; Length: 10mm  &amp;  Crystal Color: Light Amethyst</v>
      </c>
      <c r="B40" s="57" t="str">
        <f>'Copy paste to Here'!C44</f>
        <v>BN2CG</v>
      </c>
      <c r="C40" s="57" t="s">
        <v>662</v>
      </c>
      <c r="D40" s="58">
        <f>Invoice!B44</f>
        <v>4</v>
      </c>
      <c r="E40" s="59">
        <f>'Shipping Invoice'!J44*$N$1</f>
        <v>30.61</v>
      </c>
      <c r="F40" s="59">
        <f t="shared" si="0"/>
        <v>122.44</v>
      </c>
      <c r="G40" s="60">
        <f t="shared" si="1"/>
        <v>30.61</v>
      </c>
      <c r="H40" s="63">
        <f t="shared" si="2"/>
        <v>122.44</v>
      </c>
    </row>
    <row r="41" spans="1:8" s="62" customFormat="1" ht="36">
      <c r="A41" s="56" t="str">
        <f>IF((LEN('Copy paste to Here'!G45))&gt;5,((CONCATENATE('Copy paste to Here'!G45," &amp; ",'Copy paste to Here'!D45,"  &amp;  ",'Copy paste to Here'!E45))),"Empty Cell")</f>
        <v>316L steel belly banana, 14g (1.6m) with a 8mm and a 5mm bezel set jewel ball using original Czech Preciosa crystals. &amp; Length: 10mm  &amp;  Crystal Color: Amethyst</v>
      </c>
      <c r="B41" s="57" t="str">
        <f>'Copy paste to Here'!C45</f>
        <v>BN2CG</v>
      </c>
      <c r="C41" s="57" t="s">
        <v>662</v>
      </c>
      <c r="D41" s="58">
        <f>Invoice!B45</f>
        <v>2</v>
      </c>
      <c r="E41" s="59">
        <f>'Shipping Invoice'!J45*$N$1</f>
        <v>30.61</v>
      </c>
      <c r="F41" s="59">
        <f t="shared" si="0"/>
        <v>61.22</v>
      </c>
      <c r="G41" s="60">
        <f t="shared" si="1"/>
        <v>30.61</v>
      </c>
      <c r="H41" s="63">
        <f t="shared" si="2"/>
        <v>61.22</v>
      </c>
    </row>
    <row r="42" spans="1:8" s="62" customFormat="1" ht="36">
      <c r="A42" s="56" t="str">
        <f>IF((LEN('Copy paste to Here'!G46))&gt;5,((CONCATENATE('Copy paste to Here'!G46," &amp; ",'Copy paste to Here'!D46,"  &amp;  ",'Copy paste to Here'!E46))),"Empty Cell")</f>
        <v>316L steel belly banana, 14g (1.6m) with a 8mm and a 5mm bezel set jewel ball using original Czech Preciosa crystals. &amp; Length: 10mm  &amp;  Crystal Color: Jet</v>
      </c>
      <c r="B42" s="57" t="str">
        <f>'Copy paste to Here'!C46</f>
        <v>BN2CG</v>
      </c>
      <c r="C42" s="57" t="s">
        <v>662</v>
      </c>
      <c r="D42" s="58">
        <f>Invoice!B46</f>
        <v>4</v>
      </c>
      <c r="E42" s="59">
        <f>'Shipping Invoice'!J46*$N$1</f>
        <v>30.61</v>
      </c>
      <c r="F42" s="59">
        <f t="shared" si="0"/>
        <v>122.44</v>
      </c>
      <c r="G42" s="60">
        <f t="shared" si="1"/>
        <v>30.61</v>
      </c>
      <c r="H42" s="63">
        <f t="shared" si="2"/>
        <v>122.44</v>
      </c>
    </row>
    <row r="43" spans="1:8" s="62" customFormat="1" ht="36">
      <c r="A43" s="56" t="str">
        <f>IF((LEN('Copy paste to Here'!G47))&gt;5,((CONCATENATE('Copy paste to Here'!G47," &amp; ",'Copy paste to Here'!D47,"  &amp;  ",'Copy paste to Here'!E47))),"Empty Cell")</f>
        <v>316L steel belly banana, 14g (1.6m) with a 8mm and a 5mm bezel set jewel ball using original Czech Preciosa crystals. &amp; Length: 10mm  &amp;  Crystal Color: Light Siam</v>
      </c>
      <c r="B43" s="57" t="str">
        <f>'Copy paste to Here'!C47</f>
        <v>BN2CG</v>
      </c>
      <c r="C43" s="57" t="s">
        <v>662</v>
      </c>
      <c r="D43" s="58">
        <f>Invoice!B47</f>
        <v>4</v>
      </c>
      <c r="E43" s="59">
        <f>'Shipping Invoice'!J47*$N$1</f>
        <v>30.61</v>
      </c>
      <c r="F43" s="59">
        <f t="shared" si="0"/>
        <v>122.44</v>
      </c>
      <c r="G43" s="60">
        <f t="shared" si="1"/>
        <v>30.61</v>
      </c>
      <c r="H43" s="63">
        <f t="shared" si="2"/>
        <v>122.44</v>
      </c>
    </row>
    <row r="44" spans="1:8" s="62" customFormat="1" ht="36">
      <c r="A44" s="56" t="str">
        <f>IF((LEN('Copy paste to Here'!G48))&gt;5,((CONCATENATE('Copy paste to Here'!G48," &amp; ",'Copy paste to Here'!D48,"  &amp;  ",'Copy paste to Here'!E48))),"Empty Cell")</f>
        <v>316L steel belly banana, 14g (1.6m) with a 8mm and a 5mm bezel set jewel ball using original Czech Preciosa crystals. &amp; Length: 10mm  &amp;  Crystal Color: Emerald</v>
      </c>
      <c r="B44" s="57" t="str">
        <f>'Copy paste to Here'!C48</f>
        <v>BN2CG</v>
      </c>
      <c r="C44" s="57" t="s">
        <v>662</v>
      </c>
      <c r="D44" s="58">
        <f>Invoice!B48</f>
        <v>6</v>
      </c>
      <c r="E44" s="59">
        <f>'Shipping Invoice'!J48*$N$1</f>
        <v>30.61</v>
      </c>
      <c r="F44" s="59">
        <f t="shared" si="0"/>
        <v>183.66</v>
      </c>
      <c r="G44" s="60">
        <f t="shared" si="1"/>
        <v>30.61</v>
      </c>
      <c r="H44" s="63">
        <f t="shared" si="2"/>
        <v>183.66</v>
      </c>
    </row>
    <row r="45" spans="1:8" s="62" customFormat="1" ht="36">
      <c r="A45" s="56" t="str">
        <f>IF((LEN('Copy paste to Here'!G49))&gt;5,((CONCATENATE('Copy paste to Here'!G49," &amp; ",'Copy paste to Here'!D49,"  &amp;  ",'Copy paste to Here'!E49))),"Empty Cell")</f>
        <v>316L steel belly banana, 14g (1.6m) with a 8mm and a 5mm bezel set jewel ball using original Czech Preciosa crystals. &amp; Length: 10mm  &amp;  Crystal Color: Peridot</v>
      </c>
      <c r="B45" s="57" t="str">
        <f>'Copy paste to Here'!C49</f>
        <v>BN2CG</v>
      </c>
      <c r="C45" s="57" t="s">
        <v>662</v>
      </c>
      <c r="D45" s="58">
        <f>Invoice!B49</f>
        <v>2</v>
      </c>
      <c r="E45" s="59">
        <f>'Shipping Invoice'!J49*$N$1</f>
        <v>30.61</v>
      </c>
      <c r="F45" s="59">
        <f t="shared" si="0"/>
        <v>61.22</v>
      </c>
      <c r="G45" s="60">
        <f t="shared" si="1"/>
        <v>30.61</v>
      </c>
      <c r="H45" s="63">
        <f t="shared" si="2"/>
        <v>61.22</v>
      </c>
    </row>
    <row r="46" spans="1:8" s="62" customFormat="1" ht="36">
      <c r="A46" s="56" t="str">
        <f>IF((LEN('Copy paste to Here'!G50))&gt;5,((CONCATENATE('Copy paste to Here'!G50," &amp; ",'Copy paste to Here'!D50,"  &amp;  ",'Copy paste to Here'!E50))),"Empty Cell")</f>
        <v>316L steel belly banana, 14g (1.6m) with a 8mm and a 5mm bezel set jewel ball using original Czech Preciosa crystals. &amp; Length: 10mm  &amp;  Crystal Color: Topaz</v>
      </c>
      <c r="B46" s="57" t="str">
        <f>'Copy paste to Here'!C50</f>
        <v>BN2CG</v>
      </c>
      <c r="C46" s="57" t="s">
        <v>662</v>
      </c>
      <c r="D46" s="58">
        <f>Invoice!B50</f>
        <v>2</v>
      </c>
      <c r="E46" s="59">
        <f>'Shipping Invoice'!J50*$N$1</f>
        <v>30.61</v>
      </c>
      <c r="F46" s="59">
        <f t="shared" si="0"/>
        <v>61.22</v>
      </c>
      <c r="G46" s="60">
        <f t="shared" si="1"/>
        <v>30.61</v>
      </c>
      <c r="H46" s="63">
        <f t="shared" si="2"/>
        <v>61.22</v>
      </c>
    </row>
    <row r="47" spans="1:8" s="62" customFormat="1" ht="36">
      <c r="A47" s="56" t="str">
        <f>IF((LEN('Copy paste to Here'!G51))&gt;5,((CONCATENATE('Copy paste to Here'!G51," &amp; ",'Copy paste to Here'!D51,"  &amp;  ",'Copy paste to Here'!E51))),"Empty Cell")</f>
        <v>316L steel belly banana, 14g (1.6m) with a 8mm and a 5mm bezel set jewel ball using original Czech Preciosa crystals. &amp; Length: 10mm  &amp;  Crystal Color: Assorted</v>
      </c>
      <c r="B47" s="57" t="str">
        <f>'Copy paste to Here'!C51</f>
        <v>BN2CG</v>
      </c>
      <c r="C47" s="57" t="s">
        <v>662</v>
      </c>
      <c r="D47" s="58">
        <f>Invoice!B51</f>
        <v>5</v>
      </c>
      <c r="E47" s="59">
        <f>'Shipping Invoice'!J51*$N$1</f>
        <v>30.61</v>
      </c>
      <c r="F47" s="59">
        <f t="shared" si="0"/>
        <v>153.05000000000001</v>
      </c>
      <c r="G47" s="60">
        <f t="shared" si="1"/>
        <v>30.61</v>
      </c>
      <c r="H47" s="63">
        <f t="shared" si="2"/>
        <v>153.05000000000001</v>
      </c>
    </row>
    <row r="48" spans="1:8" s="62" customFormat="1" ht="36">
      <c r="A48" s="56" t="str">
        <f>IF((LEN('Copy paste to Here'!G52))&gt;5,((CONCATENATE('Copy paste to Here'!G52," &amp; ",'Copy paste to Here'!D52,"  &amp;  ",'Copy paste to Here'!E52))),"Empty Cell")</f>
        <v>316L steel belly banana, 14g (1.6m) with a 8mm and a 5mm bezel set jewel ball using original Czech Preciosa crystals. &amp; Length: 10mm  &amp;  Crystal Color: Hyacinth</v>
      </c>
      <c r="B48" s="57" t="str">
        <f>'Copy paste to Here'!C52</f>
        <v>BN2CG</v>
      </c>
      <c r="C48" s="57" t="s">
        <v>662</v>
      </c>
      <c r="D48" s="58">
        <f>Invoice!B52</f>
        <v>2</v>
      </c>
      <c r="E48" s="59">
        <f>'Shipping Invoice'!J52*$N$1</f>
        <v>30.61</v>
      </c>
      <c r="F48" s="59">
        <f t="shared" si="0"/>
        <v>61.22</v>
      </c>
      <c r="G48" s="60">
        <f t="shared" si="1"/>
        <v>30.61</v>
      </c>
      <c r="H48" s="63">
        <f t="shared" si="2"/>
        <v>61.22</v>
      </c>
    </row>
    <row r="49" spans="1:8" s="62" customFormat="1" ht="36">
      <c r="A49" s="56" t="str">
        <f>IF((LEN('Copy paste to Here'!G53))&gt;5,((CONCATENATE('Copy paste to Here'!G53," &amp; ",'Copy paste to Here'!D53,"  &amp;  ",'Copy paste to Here'!E53))),"Empty Cell")</f>
        <v>Surgical steel belly banana, 14g (1.6mm) with 5mm &amp; 6mm ferido glued multi crystal balls with resin cover &amp; Length: 8mm  &amp;  Crystal Color: Clear</v>
      </c>
      <c r="B49" s="57" t="str">
        <f>'Copy paste to Here'!C53</f>
        <v>BN2FRS</v>
      </c>
      <c r="C49" s="57" t="s">
        <v>717</v>
      </c>
      <c r="D49" s="58">
        <f>Invoice!B53</f>
        <v>10</v>
      </c>
      <c r="E49" s="59">
        <f>'Shipping Invoice'!J53*$N$1</f>
        <v>108.22</v>
      </c>
      <c r="F49" s="59">
        <f t="shared" si="0"/>
        <v>1082.2</v>
      </c>
      <c r="G49" s="60">
        <f t="shared" si="1"/>
        <v>108.22</v>
      </c>
      <c r="H49" s="63">
        <f t="shared" si="2"/>
        <v>1082.2</v>
      </c>
    </row>
    <row r="50" spans="1:8" s="62" customFormat="1" ht="36">
      <c r="A50" s="56" t="str">
        <f>IF((LEN('Copy paste to Here'!G54))&gt;5,((CONCATENATE('Copy paste to Here'!G54," &amp; ",'Copy paste to Here'!D54,"  &amp;  ",'Copy paste to Here'!E54))),"Empty Cell")</f>
        <v>Surgical steel belly banana, 14g (1.6mm) with 5mm &amp; 6mm ferido glued multi crystal balls with resin cover &amp; Length: 8mm  &amp;  Crystal Color: AB</v>
      </c>
      <c r="B50" s="57" t="str">
        <f>'Copy paste to Here'!C54</f>
        <v>BN2FRS</v>
      </c>
      <c r="C50" s="57" t="s">
        <v>717</v>
      </c>
      <c r="D50" s="58">
        <f>Invoice!B54</f>
        <v>5</v>
      </c>
      <c r="E50" s="59">
        <f>'Shipping Invoice'!J54*$N$1</f>
        <v>108.22</v>
      </c>
      <c r="F50" s="59">
        <f t="shared" si="0"/>
        <v>541.1</v>
      </c>
      <c r="G50" s="60">
        <f t="shared" si="1"/>
        <v>108.22</v>
      </c>
      <c r="H50" s="63">
        <f t="shared" si="2"/>
        <v>541.1</v>
      </c>
    </row>
    <row r="51" spans="1:8" s="62" customFormat="1" ht="36">
      <c r="A51" s="56" t="str">
        <f>IF((LEN('Copy paste to Here'!G55))&gt;5,((CONCATENATE('Copy paste to Here'!G55," &amp; ",'Copy paste to Here'!D55,"  &amp;  ",'Copy paste to Here'!E55))),"Empty Cell")</f>
        <v>Surgical steel belly banana, 14g (1.6mm) with 5mm &amp; 6mm ferido glued multi crystal balls with resin cover &amp; Length: 8mm  &amp;  Crystal Color: Light Sapphire</v>
      </c>
      <c r="B51" s="57" t="str">
        <f>'Copy paste to Here'!C55</f>
        <v>BN2FRS</v>
      </c>
      <c r="C51" s="57" t="s">
        <v>717</v>
      </c>
      <c r="D51" s="58">
        <f>Invoice!B55</f>
        <v>4</v>
      </c>
      <c r="E51" s="59">
        <f>'Shipping Invoice'!J55*$N$1</f>
        <v>108.22</v>
      </c>
      <c r="F51" s="59">
        <f t="shared" si="0"/>
        <v>432.88</v>
      </c>
      <c r="G51" s="60">
        <f t="shared" si="1"/>
        <v>108.22</v>
      </c>
      <c r="H51" s="63">
        <f t="shared" si="2"/>
        <v>432.88</v>
      </c>
    </row>
    <row r="52" spans="1:8" s="62" customFormat="1" ht="36">
      <c r="A52" s="56" t="str">
        <f>IF((LEN('Copy paste to Here'!G56))&gt;5,((CONCATENATE('Copy paste to Here'!G56," &amp; ",'Copy paste to Here'!D56,"  &amp;  ",'Copy paste to Here'!E56))),"Empty Cell")</f>
        <v>Surgical steel belly banana, 14g (1.6mm) with 5mm &amp; 6mm ferido glued multi crystal balls with resin cover &amp; Length: 8mm  &amp;  Crystal Color: Aquamarine</v>
      </c>
      <c r="B52" s="57" t="str">
        <f>'Copy paste to Here'!C56</f>
        <v>BN2FRS</v>
      </c>
      <c r="C52" s="57" t="s">
        <v>717</v>
      </c>
      <c r="D52" s="58">
        <f>Invoice!B56</f>
        <v>5</v>
      </c>
      <c r="E52" s="59">
        <f>'Shipping Invoice'!J56*$N$1</f>
        <v>108.22</v>
      </c>
      <c r="F52" s="59">
        <f t="shared" si="0"/>
        <v>541.1</v>
      </c>
      <c r="G52" s="60">
        <f t="shared" si="1"/>
        <v>108.22</v>
      </c>
      <c r="H52" s="63">
        <f t="shared" si="2"/>
        <v>541.1</v>
      </c>
    </row>
    <row r="53" spans="1:8" s="62" customFormat="1" ht="36">
      <c r="A53" s="56" t="str">
        <f>IF((LEN('Copy paste to Here'!G57))&gt;5,((CONCATENATE('Copy paste to Here'!G57," &amp; ",'Copy paste to Here'!D57,"  &amp;  ",'Copy paste to Here'!E57))),"Empty Cell")</f>
        <v>Surgical steel belly banana, 14g (1.6mm) with 5mm &amp; 6mm ferido glued multi crystal balls with resin cover &amp; Length: 8mm  &amp;  Crystal Color: Blue Zircon</v>
      </c>
      <c r="B53" s="57" t="str">
        <f>'Copy paste to Here'!C57</f>
        <v>BN2FRS</v>
      </c>
      <c r="C53" s="57" t="s">
        <v>717</v>
      </c>
      <c r="D53" s="58">
        <f>Invoice!B57</f>
        <v>4</v>
      </c>
      <c r="E53" s="59">
        <f>'Shipping Invoice'!J57*$N$1</f>
        <v>108.22</v>
      </c>
      <c r="F53" s="59">
        <f t="shared" si="0"/>
        <v>432.88</v>
      </c>
      <c r="G53" s="60">
        <f t="shared" si="1"/>
        <v>108.22</v>
      </c>
      <c r="H53" s="63">
        <f t="shared" si="2"/>
        <v>432.88</v>
      </c>
    </row>
    <row r="54" spans="1:8" s="62" customFormat="1" ht="36">
      <c r="A54" s="56" t="str">
        <f>IF((LEN('Copy paste to Here'!G58))&gt;5,((CONCATENATE('Copy paste to Here'!G58," &amp; ",'Copy paste to Here'!D58,"  &amp;  ",'Copy paste to Here'!E58))),"Empty Cell")</f>
        <v>Surgical steel belly banana, 14g (1.6mm) with 5mm &amp; 6mm ferido glued multi crystal balls with resin cover &amp; Length: 10mm  &amp;  Crystal Color: Clear</v>
      </c>
      <c r="B54" s="57" t="str">
        <f>'Copy paste to Here'!C58</f>
        <v>BN2FRS</v>
      </c>
      <c r="C54" s="57" t="s">
        <v>717</v>
      </c>
      <c r="D54" s="58">
        <f>Invoice!B58</f>
        <v>10</v>
      </c>
      <c r="E54" s="59">
        <f>'Shipping Invoice'!J58*$N$1</f>
        <v>108.22</v>
      </c>
      <c r="F54" s="59">
        <f t="shared" si="0"/>
        <v>1082.2</v>
      </c>
      <c r="G54" s="60">
        <f t="shared" si="1"/>
        <v>108.22</v>
      </c>
      <c r="H54" s="63">
        <f t="shared" si="2"/>
        <v>1082.2</v>
      </c>
    </row>
    <row r="55" spans="1:8" s="62" customFormat="1" ht="36">
      <c r="A55" s="56" t="str">
        <f>IF((LEN('Copy paste to Here'!G59))&gt;5,((CONCATENATE('Copy paste to Here'!G59," &amp; ",'Copy paste to Here'!D59,"  &amp;  ",'Copy paste to Here'!E59))),"Empty Cell")</f>
        <v>Surgical steel belly banana, 14g (1.6mm) with 5mm &amp; 6mm ferido glued multi crystal balls with resin cover &amp; Length: 10mm  &amp;  Crystal Color: AB</v>
      </c>
      <c r="B55" s="57" t="str">
        <f>'Copy paste to Here'!C59</f>
        <v>BN2FRS</v>
      </c>
      <c r="C55" s="57" t="s">
        <v>717</v>
      </c>
      <c r="D55" s="58">
        <f>Invoice!B59</f>
        <v>5</v>
      </c>
      <c r="E55" s="59">
        <f>'Shipping Invoice'!J59*$N$1</f>
        <v>108.22</v>
      </c>
      <c r="F55" s="59">
        <f t="shared" si="0"/>
        <v>541.1</v>
      </c>
      <c r="G55" s="60">
        <f t="shared" si="1"/>
        <v>108.22</v>
      </c>
      <c r="H55" s="63">
        <f t="shared" si="2"/>
        <v>541.1</v>
      </c>
    </row>
    <row r="56" spans="1:8" s="62" customFormat="1" ht="36">
      <c r="A56" s="56" t="str">
        <f>IF((LEN('Copy paste to Here'!G60))&gt;5,((CONCATENATE('Copy paste to Here'!G60," &amp; ",'Copy paste to Here'!D60,"  &amp;  ",'Copy paste to Here'!E60))),"Empty Cell")</f>
        <v>Surgical steel belly banana, 14g (1.6mm) with 5mm &amp; 6mm ferido glued multi crystal balls with resin cover &amp; Length: 10mm  &amp;  Crystal Color: Rose</v>
      </c>
      <c r="B56" s="57" t="str">
        <f>'Copy paste to Here'!C60</f>
        <v>BN2FRS</v>
      </c>
      <c r="C56" s="57" t="s">
        <v>717</v>
      </c>
      <c r="D56" s="58">
        <f>Invoice!B60</f>
        <v>2</v>
      </c>
      <c r="E56" s="59">
        <f>'Shipping Invoice'!J60*$N$1</f>
        <v>108.22</v>
      </c>
      <c r="F56" s="59">
        <f t="shared" si="0"/>
        <v>216.44</v>
      </c>
      <c r="G56" s="60">
        <f t="shared" si="1"/>
        <v>108.22</v>
      </c>
      <c r="H56" s="63">
        <f t="shared" si="2"/>
        <v>216.44</v>
      </c>
    </row>
    <row r="57" spans="1:8" s="62" customFormat="1" ht="36">
      <c r="A57" s="56" t="str">
        <f>IF((LEN('Copy paste to Here'!G61))&gt;5,((CONCATENATE('Copy paste to Here'!G61," &amp; ",'Copy paste to Here'!D61,"  &amp;  ",'Copy paste to Here'!E61))),"Empty Cell")</f>
        <v>Surgical steel belly banana, 14g (1.6mm) with 5mm &amp; 6mm ferido glued multi crystal balls with resin cover &amp; Length: 10mm  &amp;  Crystal Color: Light Sapphire</v>
      </c>
      <c r="B57" s="57" t="str">
        <f>'Copy paste to Here'!C61</f>
        <v>BN2FRS</v>
      </c>
      <c r="C57" s="57" t="s">
        <v>717</v>
      </c>
      <c r="D57" s="58">
        <f>Invoice!B61</f>
        <v>4</v>
      </c>
      <c r="E57" s="59">
        <f>'Shipping Invoice'!J61*$N$1</f>
        <v>108.22</v>
      </c>
      <c r="F57" s="59">
        <f t="shared" si="0"/>
        <v>432.88</v>
      </c>
      <c r="G57" s="60">
        <f t="shared" si="1"/>
        <v>108.22</v>
      </c>
      <c r="H57" s="63">
        <f t="shared" si="2"/>
        <v>432.88</v>
      </c>
    </row>
    <row r="58" spans="1:8" s="62" customFormat="1" ht="36">
      <c r="A58" s="56" t="str">
        <f>IF((LEN('Copy paste to Here'!G62))&gt;5,((CONCATENATE('Copy paste to Here'!G62," &amp; ",'Copy paste to Here'!D62,"  &amp;  ",'Copy paste to Here'!E62))),"Empty Cell")</f>
        <v>Surgical steel belly banana, 14g (1.6mm) with 5mm &amp; 6mm ferido glued multi crystal balls with resin cover &amp; Length: 10mm  &amp;  Crystal Color: Sapphire</v>
      </c>
      <c r="B58" s="57" t="str">
        <f>'Copy paste to Here'!C62</f>
        <v>BN2FRS</v>
      </c>
      <c r="C58" s="57" t="s">
        <v>717</v>
      </c>
      <c r="D58" s="58">
        <f>Invoice!B62</f>
        <v>4</v>
      </c>
      <c r="E58" s="59">
        <f>'Shipping Invoice'!J62*$N$1</f>
        <v>108.22</v>
      </c>
      <c r="F58" s="59">
        <f t="shared" si="0"/>
        <v>432.88</v>
      </c>
      <c r="G58" s="60">
        <f t="shared" si="1"/>
        <v>108.22</v>
      </c>
      <c r="H58" s="63">
        <f t="shared" si="2"/>
        <v>432.88</v>
      </c>
    </row>
    <row r="59" spans="1:8" s="62" customFormat="1" ht="36">
      <c r="A59" s="56" t="str">
        <f>IF((LEN('Copy paste to Here'!G63))&gt;5,((CONCATENATE('Copy paste to Here'!G63," &amp; ",'Copy paste to Here'!D63,"  &amp;  ",'Copy paste to Here'!E63))),"Empty Cell")</f>
        <v>Surgical steel belly banana, 14g (1.6mm) with 5mm &amp; 6mm ferido glued multi crystal balls with resin cover &amp; Length: 10mm  &amp;  Crystal Color: Aquamarine</v>
      </c>
      <c r="B59" s="57" t="str">
        <f>'Copy paste to Here'!C63</f>
        <v>BN2FRS</v>
      </c>
      <c r="C59" s="57" t="s">
        <v>717</v>
      </c>
      <c r="D59" s="58">
        <f>Invoice!B63</f>
        <v>5</v>
      </c>
      <c r="E59" s="59">
        <f>'Shipping Invoice'!J63*$N$1</f>
        <v>108.22</v>
      </c>
      <c r="F59" s="59">
        <f t="shared" si="0"/>
        <v>541.1</v>
      </c>
      <c r="G59" s="60">
        <f t="shared" si="1"/>
        <v>108.22</v>
      </c>
      <c r="H59" s="63">
        <f t="shared" si="2"/>
        <v>541.1</v>
      </c>
    </row>
    <row r="60" spans="1:8" s="62" customFormat="1" ht="36">
      <c r="A60" s="56" t="str">
        <f>IF((LEN('Copy paste to Here'!G64))&gt;5,((CONCATENATE('Copy paste to Here'!G64," &amp; ",'Copy paste to Here'!D64,"  &amp;  ",'Copy paste to Here'!E64))),"Empty Cell")</f>
        <v>Surgical steel belly banana, 14g (1.6mm) with 5mm &amp; 6mm ferido glued multi crystal balls with resin cover &amp; Length: 10mm  &amp;  Crystal Color: Blue Zircon</v>
      </c>
      <c r="B60" s="57" t="str">
        <f>'Copy paste to Here'!C64</f>
        <v>BN2FRS</v>
      </c>
      <c r="C60" s="57" t="s">
        <v>717</v>
      </c>
      <c r="D60" s="58">
        <f>Invoice!B64</f>
        <v>4</v>
      </c>
      <c r="E60" s="59">
        <f>'Shipping Invoice'!J64*$N$1</f>
        <v>108.22</v>
      </c>
      <c r="F60" s="59">
        <f t="shared" si="0"/>
        <v>432.88</v>
      </c>
      <c r="G60" s="60">
        <f t="shared" si="1"/>
        <v>108.22</v>
      </c>
      <c r="H60" s="63">
        <f t="shared" si="2"/>
        <v>432.88</v>
      </c>
    </row>
    <row r="61" spans="1:8" s="62" customFormat="1" ht="36">
      <c r="A61" s="56" t="str">
        <f>IF((LEN('Copy paste to Here'!G65))&gt;5,((CONCATENATE('Copy paste to Here'!G65," &amp; ",'Copy paste to Here'!D65,"  &amp;  ",'Copy paste to Here'!E65))),"Empty Cell")</f>
        <v>Surgical steel belly banana, 14g (1.6mm) with a 5mm top steel ball and 6mm multi-crystal ferido glued lower ball with resin cover &amp; Length: 8mm  &amp;  Crystal Color: Clear</v>
      </c>
      <c r="B61" s="57" t="str">
        <f>'Copy paste to Here'!C65</f>
        <v>BNFR6</v>
      </c>
      <c r="C61" s="57" t="s">
        <v>719</v>
      </c>
      <c r="D61" s="58">
        <f>Invoice!B65</f>
        <v>10</v>
      </c>
      <c r="E61" s="59">
        <f>'Shipping Invoice'!J65*$N$1</f>
        <v>58.03</v>
      </c>
      <c r="F61" s="59">
        <f t="shared" si="0"/>
        <v>580.29999999999995</v>
      </c>
      <c r="G61" s="60">
        <f t="shared" si="1"/>
        <v>58.03</v>
      </c>
      <c r="H61" s="63">
        <f t="shared" si="2"/>
        <v>580.29999999999995</v>
      </c>
    </row>
    <row r="62" spans="1:8" s="62" customFormat="1" ht="36">
      <c r="A62" s="56" t="str">
        <f>IF((LEN('Copy paste to Here'!G66))&gt;5,((CONCATENATE('Copy paste to Here'!G66," &amp; ",'Copy paste to Here'!D66,"  &amp;  ",'Copy paste to Here'!E66))),"Empty Cell")</f>
        <v>Surgical steel belly banana, 14g (1.6mm) with a 5mm top steel ball and 6mm multi-crystal ferido glued lower ball with resin cover &amp; Length: 10mm  &amp;  Crystal Color: Clear</v>
      </c>
      <c r="B62" s="57" t="str">
        <f>'Copy paste to Here'!C66</f>
        <v>BNFR6</v>
      </c>
      <c r="C62" s="57" t="s">
        <v>719</v>
      </c>
      <c r="D62" s="58">
        <f>Invoice!B66</f>
        <v>10</v>
      </c>
      <c r="E62" s="59">
        <f>'Shipping Invoice'!J66*$N$1</f>
        <v>58.03</v>
      </c>
      <c r="F62" s="59">
        <f t="shared" si="0"/>
        <v>580.29999999999995</v>
      </c>
      <c r="G62" s="60">
        <f t="shared" si="1"/>
        <v>58.03</v>
      </c>
      <c r="H62" s="63">
        <f t="shared" si="2"/>
        <v>580.29999999999995</v>
      </c>
    </row>
    <row r="63" spans="1:8" s="62" customFormat="1" ht="36">
      <c r="A63" s="56" t="str">
        <f>IF((LEN('Copy paste to Here'!G67))&gt;5,((CONCATENATE('Copy paste to Here'!G67," &amp; ",'Copy paste to Here'!D67,"  &amp;  ",'Copy paste to Here'!E67))),"Empty Cell")</f>
        <v>Surgical steel belly banana, 14g (1.6mm) with a 5mm top steel ball and 6mm multi-crystal ferido glued lower ball with resin cover &amp; Length: 10mm  &amp;  Crystal Color: AB</v>
      </c>
      <c r="B63" s="57" t="str">
        <f>'Copy paste to Here'!C67</f>
        <v>BNFR6</v>
      </c>
      <c r="C63" s="57" t="s">
        <v>719</v>
      </c>
      <c r="D63" s="58">
        <f>Invoice!B67</f>
        <v>5</v>
      </c>
      <c r="E63" s="59">
        <f>'Shipping Invoice'!J67*$N$1</f>
        <v>58.03</v>
      </c>
      <c r="F63" s="59">
        <f t="shared" si="0"/>
        <v>290.14999999999998</v>
      </c>
      <c r="G63" s="60">
        <f t="shared" si="1"/>
        <v>58.03</v>
      </c>
      <c r="H63" s="63">
        <f t="shared" si="2"/>
        <v>290.14999999999998</v>
      </c>
    </row>
    <row r="64" spans="1:8" s="62" customFormat="1" ht="36">
      <c r="A64" s="56" t="str">
        <f>IF((LEN('Copy paste to Here'!G68))&gt;5,((CONCATENATE('Copy paste to Here'!G68," &amp; ",'Copy paste to Here'!D68,"  &amp;  ",'Copy paste to Here'!E68))),"Empty Cell")</f>
        <v>Surgical steel belly banana, 14g (1.6mm) with a 5mm top steel ball and 6mm multi-crystal ferido glued lower ball with resin cover &amp; Length: 10mm  &amp;  Crystal Color: Aquamarine</v>
      </c>
      <c r="B64" s="57" t="str">
        <f>'Copy paste to Here'!C68</f>
        <v>BNFR6</v>
      </c>
      <c r="C64" s="57" t="s">
        <v>719</v>
      </c>
      <c r="D64" s="58">
        <f>Invoice!B68</f>
        <v>5</v>
      </c>
      <c r="E64" s="59">
        <f>'Shipping Invoice'!J68*$N$1</f>
        <v>58.03</v>
      </c>
      <c r="F64" s="59">
        <f t="shared" si="0"/>
        <v>290.14999999999998</v>
      </c>
      <c r="G64" s="60">
        <f t="shared" si="1"/>
        <v>58.03</v>
      </c>
      <c r="H64" s="63">
        <f t="shared" si="2"/>
        <v>290.14999999999998</v>
      </c>
    </row>
    <row r="65" spans="1:8" s="62" customFormat="1" ht="24">
      <c r="A65" s="56" t="str">
        <f>IF((LEN('Copy paste to Here'!G69))&gt;5,((CONCATENATE('Copy paste to Here'!G69," &amp; ",'Copy paste to Here'!D69,"  &amp;  ",'Copy paste to Here'!E69))),"Empty Cell")</f>
        <v xml:space="preserve">Surgical Steel belly Banana, 14g (1.6mm) with an upper 5mm and a lower 8mm plain steel ball &amp; Length: 6mm  &amp;  </v>
      </c>
      <c r="B65" s="57" t="str">
        <f>'Copy paste to Here'!C69</f>
        <v>BNG</v>
      </c>
      <c r="C65" s="57" t="s">
        <v>721</v>
      </c>
      <c r="D65" s="58">
        <f>Invoice!B69</f>
        <v>5</v>
      </c>
      <c r="E65" s="59">
        <f>'Shipping Invoice'!J69*$N$1</f>
        <v>9.26</v>
      </c>
      <c r="F65" s="59">
        <f t="shared" si="0"/>
        <v>46.3</v>
      </c>
      <c r="G65" s="60">
        <f t="shared" si="1"/>
        <v>9.26</v>
      </c>
      <c r="H65" s="63">
        <f t="shared" si="2"/>
        <v>46.3</v>
      </c>
    </row>
    <row r="66" spans="1:8" s="62" customFormat="1" ht="24">
      <c r="A66" s="56" t="str">
        <f>IF((LEN('Copy paste to Here'!G70))&gt;5,((CONCATENATE('Copy paste to Here'!G70," &amp; ",'Copy paste to Here'!D70,"  &amp;  ",'Copy paste to Here'!E70))),"Empty Cell")</f>
        <v xml:space="preserve">Surgical Steel belly Banana, 14g (1.6mm) with an upper 5mm and a lower 8mm plain steel ball &amp; Length: 8mm  &amp;  </v>
      </c>
      <c r="B66" s="57" t="str">
        <f>'Copy paste to Here'!C70</f>
        <v>BNG</v>
      </c>
      <c r="C66" s="57" t="s">
        <v>721</v>
      </c>
      <c r="D66" s="58">
        <f>Invoice!B70</f>
        <v>5</v>
      </c>
      <c r="E66" s="59">
        <f>'Shipping Invoice'!J70*$N$1</f>
        <v>9.26</v>
      </c>
      <c r="F66" s="59">
        <f t="shared" si="0"/>
        <v>46.3</v>
      </c>
      <c r="G66" s="60">
        <f t="shared" si="1"/>
        <v>9.26</v>
      </c>
      <c r="H66" s="63">
        <f t="shared" si="2"/>
        <v>46.3</v>
      </c>
    </row>
    <row r="67" spans="1:8" s="62" customFormat="1" ht="24">
      <c r="A67" s="56" t="str">
        <f>IF((LEN('Copy paste to Here'!G71))&gt;5,((CONCATENATE('Copy paste to Here'!G71," &amp; ",'Copy paste to Here'!D71,"  &amp;  ",'Copy paste to Here'!E71))),"Empty Cell")</f>
        <v xml:space="preserve">Surgical Steel belly Banana, 14g (1.6mm) with an upper 5mm and a lower 8mm plain steel ball &amp; Length: 10mm  &amp;  </v>
      </c>
      <c r="B67" s="57" t="str">
        <f>'Copy paste to Here'!C71</f>
        <v>BNG</v>
      </c>
      <c r="C67" s="57" t="s">
        <v>721</v>
      </c>
      <c r="D67" s="58">
        <f>Invoice!B71</f>
        <v>10</v>
      </c>
      <c r="E67" s="59">
        <f>'Shipping Invoice'!J71*$N$1</f>
        <v>9.26</v>
      </c>
      <c r="F67" s="59">
        <f t="shared" si="0"/>
        <v>92.6</v>
      </c>
      <c r="G67" s="60">
        <f t="shared" si="1"/>
        <v>9.26</v>
      </c>
      <c r="H67" s="63">
        <f t="shared" si="2"/>
        <v>92.6</v>
      </c>
    </row>
    <row r="68" spans="1:8" s="62" customFormat="1" ht="24">
      <c r="A68" s="56" t="str">
        <f>IF((LEN('Copy paste to Here'!G72))&gt;5,((CONCATENATE('Copy paste to Here'!G72," &amp; ",'Copy paste to Here'!D72,"  &amp;  ",'Copy paste to Here'!E72))),"Empty Cell")</f>
        <v xml:space="preserve">Surgical Steel belly Banana, 14g (1.6mm) with an upper 5mm and a lower 8mm plain steel ball &amp; Length: 11mm  &amp;  </v>
      </c>
      <c r="B68" s="57" t="str">
        <f>'Copy paste to Here'!C72</f>
        <v>BNG</v>
      </c>
      <c r="C68" s="57" t="s">
        <v>721</v>
      </c>
      <c r="D68" s="58">
        <f>Invoice!B72</f>
        <v>0</v>
      </c>
      <c r="E68" s="59">
        <f>'Shipping Invoice'!J72*$N$1</f>
        <v>9.26</v>
      </c>
      <c r="F68" s="59">
        <f t="shared" si="0"/>
        <v>0</v>
      </c>
      <c r="G68" s="60">
        <f t="shared" si="1"/>
        <v>9.26</v>
      </c>
      <c r="H68" s="63">
        <f t="shared" si="2"/>
        <v>0</v>
      </c>
    </row>
    <row r="69" spans="1:8" s="62" customFormat="1" ht="24">
      <c r="A69" s="56" t="str">
        <f>IF((LEN('Copy paste to Here'!G73))&gt;5,((CONCATENATE('Copy paste to Here'!G73," &amp; ",'Copy paste to Here'!D73,"  &amp;  ",'Copy paste to Here'!E73))),"Empty Cell")</f>
        <v xml:space="preserve">Surgical Steel belly Banana, 14g (1.6mm) with an upper 5mm and a lower 8mm plain steel ball &amp; Length: 12mm  &amp;  </v>
      </c>
      <c r="B69" s="57" t="str">
        <f>'Copy paste to Here'!C73</f>
        <v>BNG</v>
      </c>
      <c r="C69" s="57" t="s">
        <v>721</v>
      </c>
      <c r="D69" s="58">
        <f>Invoice!B73</f>
        <v>12</v>
      </c>
      <c r="E69" s="59">
        <f>'Shipping Invoice'!J73*$N$1</f>
        <v>9.26</v>
      </c>
      <c r="F69" s="59">
        <f t="shared" si="0"/>
        <v>111.12</v>
      </c>
      <c r="G69" s="60">
        <f t="shared" si="1"/>
        <v>9.26</v>
      </c>
      <c r="H69" s="63">
        <f t="shared" si="2"/>
        <v>111.12</v>
      </c>
    </row>
    <row r="70" spans="1:8" s="62" customFormat="1" ht="36">
      <c r="A70" s="56" t="str">
        <f>IF((LEN('Copy paste to Here'!G74))&gt;5,((CONCATENATE('Copy paste to Here'!G74," &amp; ",'Copy paste to Here'!D74,"  &amp;  ",'Copy paste to Here'!E74))),"Empty Cell")</f>
        <v>Surgical steel casting belly banana, 14g (1.6mm) with 8mm prong set cubic zirconia (CZ) stone &amp; Length: 10mm  &amp;  Cz Color: Clear</v>
      </c>
      <c r="B70" s="57" t="str">
        <f>'Copy paste to Here'!C74</f>
        <v>BNRDZ8</v>
      </c>
      <c r="C70" s="57" t="s">
        <v>723</v>
      </c>
      <c r="D70" s="58">
        <f>Invoice!B74</f>
        <v>6</v>
      </c>
      <c r="E70" s="59">
        <f>'Shipping Invoice'!J74*$N$1</f>
        <v>60.16</v>
      </c>
      <c r="F70" s="59">
        <f t="shared" si="0"/>
        <v>360.96</v>
      </c>
      <c r="G70" s="60">
        <f t="shared" si="1"/>
        <v>60.16</v>
      </c>
      <c r="H70" s="63">
        <f t="shared" si="2"/>
        <v>360.96</v>
      </c>
    </row>
    <row r="71" spans="1:8" s="62" customFormat="1" ht="36">
      <c r="A71" s="56" t="str">
        <f>IF((LEN('Copy paste to Here'!G75))&gt;5,((CONCATENATE('Copy paste to Here'!G75," &amp; ",'Copy paste to Here'!D75,"  &amp;  ",'Copy paste to Here'!E75))),"Empty Cell")</f>
        <v>Surgical steel casting belly banana, 14g (1.6mm) with 8mm prong set cubic zirconia (CZ) stone &amp; Length: 10mm  &amp;  Cz Color: Rose</v>
      </c>
      <c r="B71" s="57" t="str">
        <f>'Copy paste to Here'!C75</f>
        <v>BNRDZ8</v>
      </c>
      <c r="C71" s="57" t="s">
        <v>723</v>
      </c>
      <c r="D71" s="58">
        <f>Invoice!B75</f>
        <v>2</v>
      </c>
      <c r="E71" s="59">
        <f>'Shipping Invoice'!J75*$N$1</f>
        <v>60.16</v>
      </c>
      <c r="F71" s="59">
        <f t="shared" si="0"/>
        <v>120.32</v>
      </c>
      <c r="G71" s="60">
        <f t="shared" si="1"/>
        <v>60.16</v>
      </c>
      <c r="H71" s="63">
        <f t="shared" si="2"/>
        <v>120.32</v>
      </c>
    </row>
    <row r="72" spans="1:8" s="62" customFormat="1" ht="36">
      <c r="A72" s="56" t="str">
        <f>IF((LEN('Copy paste to Here'!G76))&gt;5,((CONCATENATE('Copy paste to Here'!G76," &amp; ",'Copy paste to Here'!D76,"  &amp;  ",'Copy paste to Here'!E76))),"Empty Cell")</f>
        <v>Surgical steel casting belly banana, 14g (1.6mm) with 8mm prong set cubic zirconia (CZ) stone &amp; Length: 10mm  &amp;  Cz Color: Lavender</v>
      </c>
      <c r="B72" s="57" t="str">
        <f>'Copy paste to Here'!C76</f>
        <v>BNRDZ8</v>
      </c>
      <c r="C72" s="57" t="s">
        <v>723</v>
      </c>
      <c r="D72" s="58">
        <f>Invoice!B76</f>
        <v>2</v>
      </c>
      <c r="E72" s="59">
        <f>'Shipping Invoice'!J76*$N$1</f>
        <v>60.16</v>
      </c>
      <c r="F72" s="59">
        <f t="shared" si="0"/>
        <v>120.32</v>
      </c>
      <c r="G72" s="60">
        <f t="shared" si="1"/>
        <v>60.16</v>
      </c>
      <c r="H72" s="63">
        <f t="shared" si="2"/>
        <v>120.32</v>
      </c>
    </row>
    <row r="73" spans="1:8" s="62" customFormat="1" ht="36">
      <c r="A73" s="56" t="str">
        <f>IF((LEN('Copy paste to Here'!G77))&gt;5,((CONCATENATE('Copy paste to Here'!G77," &amp; ",'Copy paste to Here'!D77,"  &amp;  ",'Copy paste to Here'!E77))),"Empty Cell")</f>
        <v>Surgical steel casting belly banana, 14g (1.6mm) with 8mm prong set cubic zirconia (CZ) stone &amp; Length: 10mm  &amp;  Cz Color: AB</v>
      </c>
      <c r="B73" s="57" t="str">
        <f>'Copy paste to Here'!C77</f>
        <v>BNRDZ8</v>
      </c>
      <c r="C73" s="57" t="s">
        <v>723</v>
      </c>
      <c r="D73" s="58">
        <f>Invoice!B77</f>
        <v>4</v>
      </c>
      <c r="E73" s="59">
        <f>'Shipping Invoice'!J77*$N$1</f>
        <v>60.16</v>
      </c>
      <c r="F73" s="59">
        <f t="shared" si="0"/>
        <v>240.64</v>
      </c>
      <c r="G73" s="60">
        <f t="shared" si="1"/>
        <v>60.16</v>
      </c>
      <c r="H73" s="63">
        <f t="shared" si="2"/>
        <v>240.64</v>
      </c>
    </row>
    <row r="74" spans="1:8" s="62" customFormat="1" ht="24">
      <c r="A74" s="56" t="str">
        <f>IF((LEN('Copy paste to Here'!G78))&gt;5,((CONCATENATE('Copy paste to Here'!G78," &amp; ",'Copy paste to Here'!D78,"  &amp;  ",'Copy paste to Here'!E78))),"Empty Cell")</f>
        <v>Bioflexible belly piercing retainer, 16g to 14g (1.6mm to 1.2mm) with rubber O-ring &amp; Length: 8mm  &amp;  Gauge: 1.2mm</v>
      </c>
      <c r="B74" s="57" t="str">
        <f>'Copy paste to Here'!C78</f>
        <v>BNRT</v>
      </c>
      <c r="C74" s="57" t="s">
        <v>612</v>
      </c>
      <c r="D74" s="58">
        <f>Invoice!B78</f>
        <v>10</v>
      </c>
      <c r="E74" s="59">
        <f>'Shipping Invoice'!J78*$N$1</f>
        <v>4.9800000000000004</v>
      </c>
      <c r="F74" s="59">
        <f t="shared" si="0"/>
        <v>49.800000000000004</v>
      </c>
      <c r="G74" s="60">
        <f t="shared" si="1"/>
        <v>4.9800000000000004</v>
      </c>
      <c r="H74" s="63">
        <f t="shared" si="2"/>
        <v>49.800000000000004</v>
      </c>
    </row>
    <row r="75" spans="1:8" s="62" customFormat="1" ht="24">
      <c r="A75" s="56" t="str">
        <f>IF((LEN('Copy paste to Here'!G79))&gt;5,((CONCATENATE('Copy paste to Here'!G79," &amp; ",'Copy paste to Here'!D79,"  &amp;  ",'Copy paste to Here'!E79))),"Empty Cell")</f>
        <v>Bioflexible belly piercing retainer, 16g to 14g (1.6mm to 1.2mm) with rubber O-ring &amp; Length: 8mm  &amp;  Gauge: 1.6mm</v>
      </c>
      <c r="B75" s="57" t="str">
        <f>'Copy paste to Here'!C79</f>
        <v>BNRT</v>
      </c>
      <c r="C75" s="57" t="s">
        <v>612</v>
      </c>
      <c r="D75" s="58">
        <f>Invoice!B79</f>
        <v>5</v>
      </c>
      <c r="E75" s="59">
        <f>'Shipping Invoice'!J79*$N$1</f>
        <v>4.9800000000000004</v>
      </c>
      <c r="F75" s="59">
        <f t="shared" si="0"/>
        <v>24.900000000000002</v>
      </c>
      <c r="G75" s="60">
        <f t="shared" si="1"/>
        <v>4.9800000000000004</v>
      </c>
      <c r="H75" s="63">
        <f t="shared" si="2"/>
        <v>24.900000000000002</v>
      </c>
    </row>
    <row r="76" spans="1:8" s="62" customFormat="1" ht="24">
      <c r="A76" s="56" t="str">
        <f>IF((LEN('Copy paste to Here'!G80))&gt;5,((CONCATENATE('Copy paste to Here'!G80," &amp; ",'Copy paste to Here'!D80,"  &amp;  ",'Copy paste to Here'!E80))),"Empty Cell")</f>
        <v>Bioflexible belly piercing retainer, 16g to 14g (1.6mm to 1.2mm) with rubber O-ring &amp; Length: 10mm  &amp;  Gauge: 1.2mm</v>
      </c>
      <c r="B76" s="57" t="str">
        <f>'Copy paste to Here'!C80</f>
        <v>BNRT</v>
      </c>
      <c r="C76" s="57" t="s">
        <v>612</v>
      </c>
      <c r="D76" s="58">
        <f>Invoice!B80</f>
        <v>10</v>
      </c>
      <c r="E76" s="59">
        <f>'Shipping Invoice'!J80*$N$1</f>
        <v>4.9800000000000004</v>
      </c>
      <c r="F76" s="59">
        <f t="shared" si="0"/>
        <v>49.800000000000004</v>
      </c>
      <c r="G76" s="60">
        <f t="shared" si="1"/>
        <v>4.9800000000000004</v>
      </c>
      <c r="H76" s="63">
        <f t="shared" si="2"/>
        <v>49.800000000000004</v>
      </c>
    </row>
    <row r="77" spans="1:8" s="62" customFormat="1" ht="24">
      <c r="A77" s="56" t="str">
        <f>IF((LEN('Copy paste to Here'!G81))&gt;5,((CONCATENATE('Copy paste to Here'!G81," &amp; ",'Copy paste to Here'!D81,"  &amp;  ",'Copy paste to Here'!E81))),"Empty Cell")</f>
        <v>Bioflexible belly piercing retainer, 16g to 14g (1.6mm to 1.2mm) with rubber O-ring &amp; Length: 12mm  &amp;  Gauge: 1.2mm</v>
      </c>
      <c r="B77" s="57" t="str">
        <f>'Copy paste to Here'!C81</f>
        <v>BNRT</v>
      </c>
      <c r="C77" s="57" t="s">
        <v>612</v>
      </c>
      <c r="D77" s="58">
        <f>Invoice!B81</f>
        <v>10</v>
      </c>
      <c r="E77" s="59">
        <f>'Shipping Invoice'!J81*$N$1</f>
        <v>4.9800000000000004</v>
      </c>
      <c r="F77" s="59">
        <f t="shared" si="0"/>
        <v>49.800000000000004</v>
      </c>
      <c r="G77" s="60">
        <f t="shared" si="1"/>
        <v>4.9800000000000004</v>
      </c>
      <c r="H77" s="63">
        <f t="shared" si="2"/>
        <v>49.800000000000004</v>
      </c>
    </row>
    <row r="78" spans="1:8" s="62" customFormat="1" ht="24">
      <c r="A78" s="56" t="str">
        <f>IF((LEN('Copy paste to Here'!G82))&gt;5,((CONCATENATE('Copy paste to Here'!G82," &amp; ",'Copy paste to Here'!D82,"  &amp;  ",'Copy paste to Here'!E82))),"Empty Cell")</f>
        <v xml:space="preserve">Surgical Steel belly Banana, 14g (1.6mm) with an upper 5mm and a lower 6mm plain steel ball &amp; Length: 6mm  &amp;  </v>
      </c>
      <c r="B78" s="57" t="str">
        <f>'Copy paste to Here'!C82</f>
        <v>BNS</v>
      </c>
      <c r="C78" s="57" t="s">
        <v>727</v>
      </c>
      <c r="D78" s="58">
        <f>Invoice!B82</f>
        <v>6</v>
      </c>
      <c r="E78" s="59">
        <f>'Shipping Invoice'!J82*$N$1</f>
        <v>7.83</v>
      </c>
      <c r="F78" s="59">
        <f t="shared" si="0"/>
        <v>46.980000000000004</v>
      </c>
      <c r="G78" s="60">
        <f t="shared" si="1"/>
        <v>7.83</v>
      </c>
      <c r="H78" s="63">
        <f t="shared" si="2"/>
        <v>46.980000000000004</v>
      </c>
    </row>
    <row r="79" spans="1:8" s="62" customFormat="1" ht="24">
      <c r="A79" s="56" t="str">
        <f>IF((LEN('Copy paste to Here'!G83))&gt;5,((CONCATENATE('Copy paste to Here'!G83," &amp; ",'Copy paste to Here'!D83,"  &amp;  ",'Copy paste to Here'!E83))),"Empty Cell")</f>
        <v xml:space="preserve">Surgical Steel belly Banana, 14g (1.6mm) with an upper 5mm and a lower 6mm plain steel ball &amp; Length: 8mm  &amp;  </v>
      </c>
      <c r="B79" s="57" t="str">
        <f>'Copy paste to Here'!C83</f>
        <v>BNS</v>
      </c>
      <c r="C79" s="57" t="s">
        <v>727</v>
      </c>
      <c r="D79" s="58">
        <f>Invoice!B83</f>
        <v>10</v>
      </c>
      <c r="E79" s="59">
        <f>'Shipping Invoice'!J83*$N$1</f>
        <v>7.83</v>
      </c>
      <c r="F79" s="59">
        <f t="shared" si="0"/>
        <v>78.3</v>
      </c>
      <c r="G79" s="60">
        <f t="shared" si="1"/>
        <v>7.83</v>
      </c>
      <c r="H79" s="63">
        <f t="shared" si="2"/>
        <v>78.3</v>
      </c>
    </row>
    <row r="80" spans="1:8" s="62" customFormat="1" ht="24">
      <c r="A80" s="56" t="str">
        <f>IF((LEN('Copy paste to Here'!G84))&gt;5,((CONCATENATE('Copy paste to Here'!G84," &amp; ",'Copy paste to Here'!D84,"  &amp;  ",'Copy paste to Here'!E84))),"Empty Cell")</f>
        <v xml:space="preserve">Surgical Steel belly Banana, 14g (1.6mm) with an upper 5mm and a lower 6mm plain steel ball &amp; Length: 10mm  &amp;  </v>
      </c>
      <c r="B80" s="57" t="str">
        <f>'Copy paste to Here'!C84</f>
        <v>BNS</v>
      </c>
      <c r="C80" s="57" t="s">
        <v>727</v>
      </c>
      <c r="D80" s="58">
        <f>Invoice!B84</f>
        <v>10</v>
      </c>
      <c r="E80" s="59">
        <f>'Shipping Invoice'!J84*$N$1</f>
        <v>7.83</v>
      </c>
      <c r="F80" s="59">
        <f t="shared" si="0"/>
        <v>78.3</v>
      </c>
      <c r="G80" s="60">
        <f t="shared" si="1"/>
        <v>7.83</v>
      </c>
      <c r="H80" s="63">
        <f t="shared" si="2"/>
        <v>78.3</v>
      </c>
    </row>
    <row r="81" spans="1:8" s="62" customFormat="1" ht="24">
      <c r="A81" s="56" t="str">
        <f>IF((LEN('Copy paste to Here'!G85))&gt;5,((CONCATENATE('Copy paste to Here'!G85," &amp; ",'Copy paste to Here'!D85,"  &amp;  ",'Copy paste to Here'!E85))),"Empty Cell")</f>
        <v xml:space="preserve">Surgical Steel belly Banana, 14g (1.6mm) with an upper 5mm and a lower 6mm plain steel ball &amp; Length: 11mm  &amp;  </v>
      </c>
      <c r="B81" s="57" t="str">
        <f>'Copy paste to Here'!C85</f>
        <v>BNS</v>
      </c>
      <c r="C81" s="57" t="s">
        <v>727</v>
      </c>
      <c r="D81" s="58">
        <f>Invoice!B85</f>
        <v>8</v>
      </c>
      <c r="E81" s="59">
        <f>'Shipping Invoice'!J85*$N$1</f>
        <v>7.83</v>
      </c>
      <c r="F81" s="59">
        <f t="shared" si="0"/>
        <v>62.64</v>
      </c>
      <c r="G81" s="60">
        <f t="shared" si="1"/>
        <v>7.83</v>
      </c>
      <c r="H81" s="63">
        <f t="shared" si="2"/>
        <v>62.64</v>
      </c>
    </row>
    <row r="82" spans="1:8" s="62" customFormat="1" ht="24">
      <c r="A82" s="56" t="str">
        <f>IF((LEN('Copy paste to Here'!G86))&gt;5,((CONCATENATE('Copy paste to Here'!G86," &amp; ",'Copy paste to Here'!D86,"  &amp;  ",'Copy paste to Here'!E86))),"Empty Cell")</f>
        <v xml:space="preserve">Surgical Steel belly Banana, 14g (1.6mm) with an upper 5mm and a lower 6mm plain steel ball &amp; Length: 12mm  &amp;  </v>
      </c>
      <c r="B82" s="57" t="str">
        <f>'Copy paste to Here'!C86</f>
        <v>BNS</v>
      </c>
      <c r="C82" s="57" t="s">
        <v>727</v>
      </c>
      <c r="D82" s="58">
        <f>Invoice!B86</f>
        <v>4</v>
      </c>
      <c r="E82" s="59">
        <f>'Shipping Invoice'!J86*$N$1</f>
        <v>7.83</v>
      </c>
      <c r="F82" s="59">
        <f t="shared" si="0"/>
        <v>31.32</v>
      </c>
      <c r="G82" s="60">
        <f t="shared" si="1"/>
        <v>7.83</v>
      </c>
      <c r="H82" s="63">
        <f t="shared" si="2"/>
        <v>31.32</v>
      </c>
    </row>
    <row r="83" spans="1:8" s="62" customFormat="1" ht="36">
      <c r="A83" s="56" t="str">
        <f>IF((LEN('Copy paste to Here'!G87))&gt;5,((CONCATENATE('Copy paste to Here'!G87," &amp; ",'Copy paste to Here'!D87,"  &amp;  ",'Copy paste to Here'!E87))),"Empty Cell")</f>
        <v>Bioflex belly banana, 14g (1.6mm) with an 5mm &amp; 8mm bezel set steel jewel ball &amp; Length: 10mm Clear Bioflex  &amp;  Crystal Color: Clear</v>
      </c>
      <c r="B83" s="57" t="str">
        <f>'Copy paste to Here'!C87</f>
        <v>FBN2CG</v>
      </c>
      <c r="C83" s="57" t="s">
        <v>729</v>
      </c>
      <c r="D83" s="58">
        <f>Invoice!B87</f>
        <v>10</v>
      </c>
      <c r="E83" s="59">
        <f>'Shipping Invoice'!J87*$N$1</f>
        <v>31.68</v>
      </c>
      <c r="F83" s="59">
        <f t="shared" ref="F83:F141" si="3">D83*E83</f>
        <v>316.8</v>
      </c>
      <c r="G83" s="60">
        <f t="shared" ref="G83:G141" si="4">E83*$E$14</f>
        <v>31.68</v>
      </c>
      <c r="H83" s="63">
        <f t="shared" ref="H83:H141" si="5">D83*G83</f>
        <v>316.8</v>
      </c>
    </row>
    <row r="84" spans="1:8" s="62" customFormat="1" ht="36">
      <c r="A84" s="56" t="str">
        <f>IF((LEN('Copy paste to Here'!G88))&gt;5,((CONCATENATE('Copy paste to Here'!G88," &amp; ",'Copy paste to Here'!D88,"  &amp;  ",'Copy paste to Here'!E88))),"Empty Cell")</f>
        <v>Bioflex belly banana, 14g (1.6mm) with an 5mm &amp; 8mm bezel set steel jewel ball &amp; Length: 10mm Clear Bioflex  &amp;  Crystal Color: AB</v>
      </c>
      <c r="B84" s="57" t="str">
        <f>'Copy paste to Here'!C88</f>
        <v>FBN2CG</v>
      </c>
      <c r="C84" s="57" t="s">
        <v>729</v>
      </c>
      <c r="D84" s="58">
        <f>Invoice!B88</f>
        <v>4</v>
      </c>
      <c r="E84" s="59">
        <f>'Shipping Invoice'!J88*$N$1</f>
        <v>31.68</v>
      </c>
      <c r="F84" s="59">
        <f t="shared" si="3"/>
        <v>126.72</v>
      </c>
      <c r="G84" s="60">
        <f t="shared" si="4"/>
        <v>31.68</v>
      </c>
      <c r="H84" s="63">
        <f t="shared" si="5"/>
        <v>126.72</v>
      </c>
    </row>
    <row r="85" spans="1:8" s="62" customFormat="1" ht="36">
      <c r="A85" s="56" t="str">
        <f>IF((LEN('Copy paste to Here'!G89))&gt;5,((CONCATENATE('Copy paste to Here'!G89," &amp; ",'Copy paste to Here'!D89,"  &amp;  ",'Copy paste to Here'!E89))),"Empty Cell")</f>
        <v>Bioflex belly banana, 14g (1.6mm) with an 5mm &amp; 8mm bezel set steel jewel ball &amp; Length: 10mm Clear Bioflex  &amp;  Crystal Color: Rose</v>
      </c>
      <c r="B85" s="57" t="str">
        <f>'Copy paste to Here'!C89</f>
        <v>FBN2CG</v>
      </c>
      <c r="C85" s="57" t="s">
        <v>729</v>
      </c>
      <c r="D85" s="58">
        <f>Invoice!B89</f>
        <v>2</v>
      </c>
      <c r="E85" s="59">
        <f>'Shipping Invoice'!J89*$N$1</f>
        <v>31.68</v>
      </c>
      <c r="F85" s="59">
        <f t="shared" si="3"/>
        <v>63.36</v>
      </c>
      <c r="G85" s="60">
        <f t="shared" si="4"/>
        <v>31.68</v>
      </c>
      <c r="H85" s="63">
        <f t="shared" si="5"/>
        <v>63.36</v>
      </c>
    </row>
    <row r="86" spans="1:8" s="62" customFormat="1" ht="36">
      <c r="A86" s="56" t="str">
        <f>IF((LEN('Copy paste to Here'!G90))&gt;5,((CONCATENATE('Copy paste to Here'!G90," &amp; ",'Copy paste to Here'!D90,"  &amp;  ",'Copy paste to Here'!E90))),"Empty Cell")</f>
        <v>Bioflex belly banana, 14g (1.6mm) with an 5mm &amp; 8mm bezel set steel jewel ball &amp; Length: 10mm Clear Bioflex  &amp;  Crystal Color: Aquamarine</v>
      </c>
      <c r="B86" s="57" t="str">
        <f>'Copy paste to Here'!C90</f>
        <v>FBN2CG</v>
      </c>
      <c r="C86" s="57" t="s">
        <v>729</v>
      </c>
      <c r="D86" s="58">
        <f>Invoice!B90</f>
        <v>5</v>
      </c>
      <c r="E86" s="59">
        <f>'Shipping Invoice'!J90*$N$1</f>
        <v>31.68</v>
      </c>
      <c r="F86" s="59">
        <f t="shared" si="3"/>
        <v>158.4</v>
      </c>
      <c r="G86" s="60">
        <f t="shared" si="4"/>
        <v>31.68</v>
      </c>
      <c r="H86" s="63">
        <f t="shared" si="5"/>
        <v>158.4</v>
      </c>
    </row>
    <row r="87" spans="1:8" s="62" customFormat="1" ht="36">
      <c r="A87" s="56" t="str">
        <f>IF((LEN('Copy paste to Here'!G91))&gt;5,((CONCATENATE('Copy paste to Here'!G91," &amp; ",'Copy paste to Here'!D91,"  &amp;  ",'Copy paste to Here'!E91))),"Empty Cell")</f>
        <v>Bioflex belly banana, 14g (1.6mm) with an 5mm &amp; 8mm bezel set steel jewel ball &amp; Length: 12mm Clear Bioflex  &amp;  Crystal Color: Clear</v>
      </c>
      <c r="B87" s="57" t="str">
        <f>'Copy paste to Here'!C91</f>
        <v>FBN2CG</v>
      </c>
      <c r="C87" s="57" t="s">
        <v>729</v>
      </c>
      <c r="D87" s="58">
        <f>Invoice!B91</f>
        <v>6</v>
      </c>
      <c r="E87" s="59">
        <f>'Shipping Invoice'!J91*$N$1</f>
        <v>31.68</v>
      </c>
      <c r="F87" s="59">
        <f t="shared" si="3"/>
        <v>190.07999999999998</v>
      </c>
      <c r="G87" s="60">
        <f t="shared" si="4"/>
        <v>31.68</v>
      </c>
      <c r="H87" s="63">
        <f t="shared" si="5"/>
        <v>190.07999999999998</v>
      </c>
    </row>
    <row r="88" spans="1:8" s="62" customFormat="1" ht="36">
      <c r="A88" s="56" t="str">
        <f>IF((LEN('Copy paste to Here'!G92))&gt;5,((CONCATENATE('Copy paste to Here'!G92," &amp; ",'Copy paste to Here'!D92,"  &amp;  ",'Copy paste to Here'!E92))),"Empty Cell")</f>
        <v>Bioflex belly banana, 14g (1.6mm) with an 5mm &amp; 8mm bezel set steel jewel ball &amp; Length: 12mm Clear Bioflex  &amp;  Crystal Color: AB</v>
      </c>
      <c r="B88" s="57" t="str">
        <f>'Copy paste to Here'!C92</f>
        <v>FBN2CG</v>
      </c>
      <c r="C88" s="57" t="s">
        <v>729</v>
      </c>
      <c r="D88" s="58">
        <f>Invoice!B92</f>
        <v>4</v>
      </c>
      <c r="E88" s="59">
        <f>'Shipping Invoice'!J92*$N$1</f>
        <v>31.68</v>
      </c>
      <c r="F88" s="59">
        <f t="shared" si="3"/>
        <v>126.72</v>
      </c>
      <c r="G88" s="60">
        <f t="shared" si="4"/>
        <v>31.68</v>
      </c>
      <c r="H88" s="63">
        <f t="shared" si="5"/>
        <v>126.72</v>
      </c>
    </row>
    <row r="89" spans="1:8" s="62" customFormat="1" ht="36">
      <c r="A89" s="56" t="str">
        <f>IF((LEN('Copy paste to Here'!G93))&gt;5,((CONCATENATE('Copy paste to Here'!G93," &amp; ",'Copy paste to Here'!D93,"  &amp;  ",'Copy paste to Here'!E93))),"Empty Cell")</f>
        <v>Bioflex belly banana, 14g (1.6mm) with an 5mm &amp; 8mm bezel set steel jewel ball &amp; Length: 12mm Clear Bioflex  &amp;  Crystal Color: Rose</v>
      </c>
      <c r="B89" s="57" t="str">
        <f>'Copy paste to Here'!C93</f>
        <v>FBN2CG</v>
      </c>
      <c r="C89" s="57" t="s">
        <v>729</v>
      </c>
      <c r="D89" s="58">
        <f>Invoice!B93</f>
        <v>2</v>
      </c>
      <c r="E89" s="59">
        <f>'Shipping Invoice'!J93*$N$1</f>
        <v>31.68</v>
      </c>
      <c r="F89" s="59">
        <f t="shared" si="3"/>
        <v>63.36</v>
      </c>
      <c r="G89" s="60">
        <f t="shared" si="4"/>
        <v>31.68</v>
      </c>
      <c r="H89" s="63">
        <f t="shared" si="5"/>
        <v>63.36</v>
      </c>
    </row>
    <row r="90" spans="1:8" s="62" customFormat="1" ht="36">
      <c r="A90" s="56" t="str">
        <f>IF((LEN('Copy paste to Here'!G94))&gt;5,((CONCATENATE('Copy paste to Here'!G94," &amp; ",'Copy paste to Here'!D94,"  &amp;  ",'Copy paste to Here'!E94))),"Empty Cell")</f>
        <v>Bioflex belly banana, 14g (1.6mm) with an 5mm &amp; 8mm bezel set steel jewel ball &amp; Length: 12mm Clear Bioflex  &amp;  Crystal Color: Aquamarine</v>
      </c>
      <c r="B90" s="57" t="str">
        <f>'Copy paste to Here'!C94</f>
        <v>FBN2CG</v>
      </c>
      <c r="C90" s="57" t="s">
        <v>729</v>
      </c>
      <c r="D90" s="58">
        <f>Invoice!B94</f>
        <v>4</v>
      </c>
      <c r="E90" s="59">
        <f>'Shipping Invoice'!J94*$N$1</f>
        <v>31.68</v>
      </c>
      <c r="F90" s="59">
        <f t="shared" si="3"/>
        <v>126.72</v>
      </c>
      <c r="G90" s="60">
        <f t="shared" si="4"/>
        <v>31.68</v>
      </c>
      <c r="H90" s="63">
        <f t="shared" si="5"/>
        <v>126.72</v>
      </c>
    </row>
    <row r="91" spans="1:8" s="62" customFormat="1" ht="24">
      <c r="A91" s="56" t="str">
        <f>IF((LEN('Copy paste to Here'!G95))&gt;5,((CONCATENATE('Copy paste to Here'!G95," &amp; ",'Copy paste to Here'!D95,"  &amp;  ",'Copy paste to Here'!E95))),"Empty Cell")</f>
        <v>Surgical steel labret, 18g (1mm) with a 3mm bezel set jewel ball &amp; Size: 8mm  &amp;  Cz Color: Clear</v>
      </c>
      <c r="B91" s="57" t="str">
        <f>'Copy paste to Here'!C95</f>
        <v>LB18JB3</v>
      </c>
      <c r="C91" s="57" t="s">
        <v>733</v>
      </c>
      <c r="D91" s="58">
        <f>Invoice!B95</f>
        <v>10</v>
      </c>
      <c r="E91" s="59">
        <f>'Shipping Invoice'!J95*$N$1</f>
        <v>13.86</v>
      </c>
      <c r="F91" s="59">
        <f t="shared" si="3"/>
        <v>138.6</v>
      </c>
      <c r="G91" s="60">
        <f t="shared" si="4"/>
        <v>13.86</v>
      </c>
      <c r="H91" s="63">
        <f t="shared" si="5"/>
        <v>138.6</v>
      </c>
    </row>
    <row r="92" spans="1:8" s="62" customFormat="1" ht="24">
      <c r="A92" s="56" t="str">
        <f>IF((LEN('Copy paste to Here'!G96))&gt;5,((CONCATENATE('Copy paste to Here'!G96," &amp; ",'Copy paste to Here'!D96,"  &amp;  ",'Copy paste to Here'!E96))),"Empty Cell")</f>
        <v>Surgical steel labret, 18g (1mm) with a 3mm bezel set jewel ball &amp; Size: 10mm  &amp;  Crystal Color: AB</v>
      </c>
      <c r="B92" s="57" t="str">
        <f>'Copy paste to Here'!C96</f>
        <v>LB18JB3</v>
      </c>
      <c r="C92" s="57" t="s">
        <v>733</v>
      </c>
      <c r="D92" s="58">
        <f>Invoice!B96</f>
        <v>6</v>
      </c>
      <c r="E92" s="59">
        <f>'Shipping Invoice'!J96*$N$1</f>
        <v>13.86</v>
      </c>
      <c r="F92" s="59">
        <f t="shared" si="3"/>
        <v>83.16</v>
      </c>
      <c r="G92" s="60">
        <f t="shared" si="4"/>
        <v>13.86</v>
      </c>
      <c r="H92" s="63">
        <f t="shared" si="5"/>
        <v>83.16</v>
      </c>
    </row>
    <row r="93" spans="1:8" s="62" customFormat="1" ht="24">
      <c r="A93" s="56" t="str">
        <f>IF((LEN('Copy paste to Here'!G97))&gt;5,((CONCATENATE('Copy paste to Here'!G97," &amp; ",'Copy paste to Here'!D97,"  &amp;  ",'Copy paste to Here'!E97))),"Empty Cell")</f>
        <v>Surgical steel labret, 18g (1mm) with a 3mm bezel set jewel ball &amp; Size: 10mm  &amp;  Cz Color: Clear</v>
      </c>
      <c r="B93" s="57" t="str">
        <f>'Copy paste to Here'!C97</f>
        <v>LB18JB3</v>
      </c>
      <c r="C93" s="57" t="s">
        <v>733</v>
      </c>
      <c r="D93" s="58">
        <f>Invoice!B97</f>
        <v>10</v>
      </c>
      <c r="E93" s="59">
        <f>'Shipping Invoice'!J97*$N$1</f>
        <v>13.86</v>
      </c>
      <c r="F93" s="59">
        <f t="shared" si="3"/>
        <v>138.6</v>
      </c>
      <c r="G93" s="60">
        <f t="shared" si="4"/>
        <v>13.86</v>
      </c>
      <c r="H93" s="63">
        <f t="shared" si="5"/>
        <v>138.6</v>
      </c>
    </row>
    <row r="94" spans="1:8" s="62" customFormat="1" ht="24">
      <c r="A94" s="56" t="str">
        <f>IF((LEN('Copy paste to Here'!G98))&gt;5,((CONCATENATE('Copy paste to Here'!G98," &amp; ",'Copy paste to Here'!D98,"  &amp;  ",'Copy paste to Here'!E98))),"Empty Cell")</f>
        <v>Surgical steel labret, 18g (1mm) with a 3mm bezel set jewel ball &amp; Size: 10mm  &amp;  Cz Color: Aquamarine</v>
      </c>
      <c r="B94" s="57" t="str">
        <f>'Copy paste to Here'!C98</f>
        <v>LB18JB3</v>
      </c>
      <c r="C94" s="57" t="s">
        <v>733</v>
      </c>
      <c r="D94" s="58">
        <f>Invoice!B98</f>
        <v>6</v>
      </c>
      <c r="E94" s="59">
        <f>'Shipping Invoice'!J98*$N$1</f>
        <v>13.86</v>
      </c>
      <c r="F94" s="59">
        <f t="shared" si="3"/>
        <v>83.16</v>
      </c>
      <c r="G94" s="60">
        <f t="shared" si="4"/>
        <v>13.86</v>
      </c>
      <c r="H94" s="63">
        <f t="shared" si="5"/>
        <v>83.16</v>
      </c>
    </row>
    <row r="95" spans="1:8" s="62" customFormat="1" ht="24">
      <c r="A95" s="56" t="str">
        <f>IF((LEN('Copy paste to Here'!G99))&gt;5,((CONCATENATE('Copy paste to Here'!G99," &amp; ",'Copy paste to Here'!D99,"  &amp;  ",'Copy paste to Here'!E99))),"Empty Cell")</f>
        <v xml:space="preserve">Surgical steel labret, 16g (1.2mm) with a 3mm ball &amp; Length: 7mm  &amp;  </v>
      </c>
      <c r="B95" s="57" t="str">
        <f>'Copy paste to Here'!C99</f>
        <v>LBB3</v>
      </c>
      <c r="C95" s="57" t="s">
        <v>656</v>
      </c>
      <c r="D95" s="58">
        <f>Invoice!B99</f>
        <v>20</v>
      </c>
      <c r="E95" s="59">
        <f>'Shipping Invoice'!J99*$N$1</f>
        <v>6.05</v>
      </c>
      <c r="F95" s="59">
        <f t="shared" si="3"/>
        <v>121</v>
      </c>
      <c r="G95" s="60">
        <f t="shared" si="4"/>
        <v>6.05</v>
      </c>
      <c r="H95" s="63">
        <f t="shared" si="5"/>
        <v>121</v>
      </c>
    </row>
    <row r="96" spans="1:8" s="62" customFormat="1" ht="24">
      <c r="A96" s="56" t="str">
        <f>IF((LEN('Copy paste to Here'!G100))&gt;5,((CONCATENATE('Copy paste to Here'!G100," &amp; ",'Copy paste to Here'!D100,"  &amp;  ",'Copy paste to Here'!E100))),"Empty Cell")</f>
        <v xml:space="preserve">Surgical steel labret, 16g (1.2mm) with a 3mm ball &amp; Length: 8mm  &amp;  </v>
      </c>
      <c r="B96" s="57" t="str">
        <f>'Copy paste to Here'!C100</f>
        <v>LBB3</v>
      </c>
      <c r="C96" s="57" t="s">
        <v>656</v>
      </c>
      <c r="D96" s="58">
        <f>Invoice!B100</f>
        <v>30</v>
      </c>
      <c r="E96" s="59">
        <f>'Shipping Invoice'!J100*$N$1</f>
        <v>6.05</v>
      </c>
      <c r="F96" s="59">
        <f t="shared" si="3"/>
        <v>181.5</v>
      </c>
      <c r="G96" s="60">
        <f t="shared" si="4"/>
        <v>6.05</v>
      </c>
      <c r="H96" s="63">
        <f t="shared" si="5"/>
        <v>181.5</v>
      </c>
    </row>
    <row r="97" spans="1:8" s="62" customFormat="1" ht="24">
      <c r="A97" s="56" t="str">
        <f>IF((LEN('Copy paste to Here'!G101))&gt;5,((CONCATENATE('Copy paste to Here'!G101," &amp; ",'Copy paste to Here'!D101,"  &amp;  ",'Copy paste to Here'!E101))),"Empty Cell")</f>
        <v xml:space="preserve">Surgical steel labret, 16g (1.2mm) with a 3mm ball &amp; Length: 10mm  &amp;  </v>
      </c>
      <c r="B97" s="57" t="str">
        <f>'Copy paste to Here'!C101</f>
        <v>LBB3</v>
      </c>
      <c r="C97" s="57" t="s">
        <v>656</v>
      </c>
      <c r="D97" s="58">
        <f>Invoice!B101</f>
        <v>30</v>
      </c>
      <c r="E97" s="59">
        <f>'Shipping Invoice'!J101*$N$1</f>
        <v>6.05</v>
      </c>
      <c r="F97" s="59">
        <f t="shared" si="3"/>
        <v>181.5</v>
      </c>
      <c r="G97" s="60">
        <f t="shared" si="4"/>
        <v>6.05</v>
      </c>
      <c r="H97" s="63">
        <f t="shared" si="5"/>
        <v>181.5</v>
      </c>
    </row>
    <row r="98" spans="1:8" s="62" customFormat="1" ht="24">
      <c r="A98" s="56" t="str">
        <f>IF((LEN('Copy paste to Here'!G102))&gt;5,((CONCATENATE('Copy paste to Here'!G102," &amp; ",'Copy paste to Here'!D102,"  &amp;  ",'Copy paste to Here'!E102))),"Empty Cell")</f>
        <v xml:space="preserve">Surgical steel labret, 16g (1.2mm) with a 3mm ball &amp; Length: 11mm  &amp;  </v>
      </c>
      <c r="B98" s="57" t="str">
        <f>'Copy paste to Here'!C102</f>
        <v>LBB3</v>
      </c>
      <c r="C98" s="57" t="s">
        <v>656</v>
      </c>
      <c r="D98" s="58">
        <f>Invoice!B102</f>
        <v>10</v>
      </c>
      <c r="E98" s="59">
        <f>'Shipping Invoice'!J102*$N$1</f>
        <v>6.05</v>
      </c>
      <c r="F98" s="59">
        <f t="shared" si="3"/>
        <v>60.5</v>
      </c>
      <c r="G98" s="60">
        <f t="shared" si="4"/>
        <v>6.05</v>
      </c>
      <c r="H98" s="63">
        <f t="shared" si="5"/>
        <v>60.5</v>
      </c>
    </row>
    <row r="99" spans="1:8" s="62" customFormat="1" ht="48">
      <c r="A99" s="56" t="str">
        <f>IF((LEN('Copy paste to Here'!G103))&gt;5,((CONCATENATE('Copy paste to Here'!G103," &amp; ",'Copy paste to Here'!D103,"  &amp;  ",'Copy paste to Here'!E103))),"Empty Cell")</f>
        <v>Surgical steel internally threaded labret, 16g (1.2mm) with bezel set jewel flat head sized 1.5mm to 4mm for triple tragus piercings &amp; Length: 8mm with 2mm top part  &amp;  Crystal Color: Clear</v>
      </c>
      <c r="B99" s="57" t="str">
        <f>'Copy paste to Here'!C103</f>
        <v>LBIRC</v>
      </c>
      <c r="C99" s="57" t="s">
        <v>767</v>
      </c>
      <c r="D99" s="58">
        <f>Invoice!B103</f>
        <v>10</v>
      </c>
      <c r="E99" s="59">
        <f>'Shipping Invoice'!J103*$N$1</f>
        <v>28.12</v>
      </c>
      <c r="F99" s="59">
        <f t="shared" si="3"/>
        <v>281.2</v>
      </c>
      <c r="G99" s="60">
        <f t="shared" si="4"/>
        <v>28.12</v>
      </c>
      <c r="H99" s="63">
        <f t="shared" si="5"/>
        <v>281.2</v>
      </c>
    </row>
    <row r="100" spans="1:8" s="62" customFormat="1" ht="36">
      <c r="A100" s="56" t="str">
        <f>IF((LEN('Copy paste to Here'!G104))&gt;5,((CONCATENATE('Copy paste to Here'!G104," &amp; ",'Copy paste to Here'!D104,"  &amp;  ",'Copy paste to Here'!E104))),"Empty Cell")</f>
        <v>Surgical steel internally threaded labret, 16g (1.2mm) with bezel set jewel flat head sized 1.5mm to 4mm for triple tragus piercings &amp; Length: 8mm with 2mm top part  &amp;  Crystal Color: AB</v>
      </c>
      <c r="B100" s="57" t="str">
        <f>'Copy paste to Here'!C104</f>
        <v>LBIRC</v>
      </c>
      <c r="C100" s="57" t="s">
        <v>767</v>
      </c>
      <c r="D100" s="58">
        <f>Invoice!B104</f>
        <v>5</v>
      </c>
      <c r="E100" s="59">
        <f>'Shipping Invoice'!J104*$N$1</f>
        <v>28.12</v>
      </c>
      <c r="F100" s="59">
        <f t="shared" si="3"/>
        <v>140.6</v>
      </c>
      <c r="G100" s="60">
        <f t="shared" si="4"/>
        <v>28.12</v>
      </c>
      <c r="H100" s="63">
        <f t="shared" si="5"/>
        <v>140.6</v>
      </c>
    </row>
    <row r="101" spans="1:8" s="62" customFormat="1" ht="48">
      <c r="A101" s="56" t="str">
        <f>IF((LEN('Copy paste to Here'!G105))&gt;5,((CONCATENATE('Copy paste to Here'!G105," &amp; ",'Copy paste to Here'!D105,"  &amp;  ",'Copy paste to Here'!E105))),"Empty Cell")</f>
        <v>Surgical steel internally threaded labret, 16g (1.2mm) with bezel set jewel flat head sized 1.5mm to 4mm for triple tragus piercings &amp; Length: 8mm with 2mm top part  &amp;  Crystal Color: Aquamarine</v>
      </c>
      <c r="B101" s="57" t="str">
        <f>'Copy paste to Here'!C105</f>
        <v>LBIRC</v>
      </c>
      <c r="C101" s="57" t="s">
        <v>767</v>
      </c>
      <c r="D101" s="58">
        <f>Invoice!B105</f>
        <v>5</v>
      </c>
      <c r="E101" s="59">
        <f>'Shipping Invoice'!J105*$N$1</f>
        <v>28.12</v>
      </c>
      <c r="F101" s="59">
        <f t="shared" si="3"/>
        <v>140.6</v>
      </c>
      <c r="G101" s="60">
        <f t="shared" si="4"/>
        <v>28.12</v>
      </c>
      <c r="H101" s="63">
        <f t="shared" si="5"/>
        <v>140.6</v>
      </c>
    </row>
    <row r="102" spans="1:8" s="62" customFormat="1" ht="48">
      <c r="A102" s="56" t="str">
        <f>IF((LEN('Copy paste to Here'!G106))&gt;5,((CONCATENATE('Copy paste to Here'!G106," &amp; ",'Copy paste to Here'!D106,"  &amp;  ",'Copy paste to Here'!E106))),"Empty Cell")</f>
        <v>Surgical steel internally threaded labret, 16g (1.2mm) with bezel set jewel flat head sized 1.5mm to 4mm for triple tragus piercings &amp; Length: 10mm with 2mm top part  &amp;  Crystal Color: Clear</v>
      </c>
      <c r="B102" s="57" t="str">
        <f>'Copy paste to Here'!C106</f>
        <v>LBIRC</v>
      </c>
      <c r="C102" s="57" t="s">
        <v>767</v>
      </c>
      <c r="D102" s="58">
        <f>Invoice!B106</f>
        <v>10</v>
      </c>
      <c r="E102" s="59">
        <f>'Shipping Invoice'!J106*$N$1</f>
        <v>28.12</v>
      </c>
      <c r="F102" s="59">
        <f t="shared" si="3"/>
        <v>281.2</v>
      </c>
      <c r="G102" s="60">
        <f t="shared" si="4"/>
        <v>28.12</v>
      </c>
      <c r="H102" s="63">
        <f t="shared" si="5"/>
        <v>281.2</v>
      </c>
    </row>
    <row r="103" spans="1:8" s="62" customFormat="1" ht="36">
      <c r="A103" s="56" t="str">
        <f>IF((LEN('Copy paste to Here'!G107))&gt;5,((CONCATENATE('Copy paste to Here'!G107," &amp; ",'Copy paste to Here'!D107,"  &amp;  ",'Copy paste to Here'!E107))),"Empty Cell")</f>
        <v>Surgical steel internally threaded labret, 16g (1.2mm) with bezel set jewel flat head sized 1.5mm to 4mm for triple tragus piercings &amp; Length: 10mm with 2mm top part  &amp;  Crystal Color: AB</v>
      </c>
      <c r="B103" s="57" t="str">
        <f>'Copy paste to Here'!C107</f>
        <v>LBIRC</v>
      </c>
      <c r="C103" s="57" t="s">
        <v>767</v>
      </c>
      <c r="D103" s="58">
        <f>Invoice!B107</f>
        <v>5</v>
      </c>
      <c r="E103" s="59">
        <f>'Shipping Invoice'!J107*$N$1</f>
        <v>28.12</v>
      </c>
      <c r="F103" s="59">
        <f t="shared" si="3"/>
        <v>140.6</v>
      </c>
      <c r="G103" s="60">
        <f t="shared" si="4"/>
        <v>28.12</v>
      </c>
      <c r="H103" s="63">
        <f t="shared" si="5"/>
        <v>140.6</v>
      </c>
    </row>
    <row r="104" spans="1:8" s="62" customFormat="1" ht="48">
      <c r="A104" s="56" t="str">
        <f>IF((LEN('Copy paste to Here'!G108))&gt;5,((CONCATENATE('Copy paste to Here'!G108," &amp; ",'Copy paste to Here'!D108,"  &amp;  ",'Copy paste to Here'!E108))),"Empty Cell")</f>
        <v>Surgical steel internally threaded labret, 16g (1.2mm) with bezel set jewel flat head sized 1.5mm to 4mm for triple tragus piercings &amp; Length: 10mm with 2mm top part  &amp;  Crystal Color: Aquamarine</v>
      </c>
      <c r="B104" s="57" t="str">
        <f>'Copy paste to Here'!C108</f>
        <v>LBIRC</v>
      </c>
      <c r="C104" s="57" t="s">
        <v>767</v>
      </c>
      <c r="D104" s="58">
        <f>Invoice!B108</f>
        <v>5</v>
      </c>
      <c r="E104" s="59">
        <f>'Shipping Invoice'!J108*$N$1</f>
        <v>28.12</v>
      </c>
      <c r="F104" s="59">
        <f t="shared" si="3"/>
        <v>140.6</v>
      </c>
      <c r="G104" s="60">
        <f t="shared" si="4"/>
        <v>28.12</v>
      </c>
      <c r="H104" s="63">
        <f t="shared" si="5"/>
        <v>140.6</v>
      </c>
    </row>
    <row r="105" spans="1:8" s="62" customFormat="1" ht="48">
      <c r="A105" s="56" t="str">
        <f>IF((LEN('Copy paste to Here'!G109))&gt;5,((CONCATENATE('Copy paste to Here'!G109," &amp; ",'Copy paste to Here'!D109,"  &amp;  ",'Copy paste to Here'!E109))),"Empty Cell")</f>
        <v>Surgical steel internally threaded labret, 16g (1.2mm) with bezel set jewel flat head sized 1.5mm to 4mm for triple tragus piercings &amp; Length: 8mm with 3mm top part  &amp;  Crystal Color: Clear</v>
      </c>
      <c r="B105" s="57" t="str">
        <f>'Copy paste to Here'!C109</f>
        <v>LBIRC</v>
      </c>
      <c r="C105" s="57" t="s">
        <v>768</v>
      </c>
      <c r="D105" s="58">
        <f>Invoice!B109</f>
        <v>10</v>
      </c>
      <c r="E105" s="59">
        <f>'Shipping Invoice'!J109*$N$1</f>
        <v>29.9</v>
      </c>
      <c r="F105" s="59">
        <f t="shared" si="3"/>
        <v>299</v>
      </c>
      <c r="G105" s="60">
        <f t="shared" si="4"/>
        <v>29.9</v>
      </c>
      <c r="H105" s="63">
        <f t="shared" si="5"/>
        <v>299</v>
      </c>
    </row>
    <row r="106" spans="1:8" s="62" customFormat="1" ht="48">
      <c r="A106" s="56" t="str">
        <f>IF((LEN('Copy paste to Here'!G110))&gt;5,((CONCATENATE('Copy paste to Here'!G110," &amp; ",'Copy paste to Here'!D110,"  &amp;  ",'Copy paste to Here'!E110))),"Empty Cell")</f>
        <v>Surgical steel internally threaded labret, 16g (1.2mm) with bezel set jewel flat head sized 1.5mm to 4mm for triple tragus piercings &amp; Length: 8mm with 3mm top part  &amp;  Crystal Color: Light Sapphire</v>
      </c>
      <c r="B106" s="57" t="str">
        <f>'Copy paste to Here'!C110</f>
        <v>LBIRC</v>
      </c>
      <c r="C106" s="57" t="s">
        <v>768</v>
      </c>
      <c r="D106" s="58">
        <f>Invoice!B110</f>
        <v>4</v>
      </c>
      <c r="E106" s="59">
        <f>'Shipping Invoice'!J110*$N$1</f>
        <v>29.9</v>
      </c>
      <c r="F106" s="59">
        <f t="shared" si="3"/>
        <v>119.6</v>
      </c>
      <c r="G106" s="60">
        <f t="shared" si="4"/>
        <v>29.9</v>
      </c>
      <c r="H106" s="63">
        <f t="shared" si="5"/>
        <v>119.6</v>
      </c>
    </row>
    <row r="107" spans="1:8" s="62" customFormat="1" ht="48">
      <c r="A107" s="56" t="str">
        <f>IF((LEN('Copy paste to Here'!G111))&gt;5,((CONCATENATE('Copy paste to Here'!G111," &amp; ",'Copy paste to Here'!D111,"  &amp;  ",'Copy paste to Here'!E111))),"Empty Cell")</f>
        <v>Surgical steel internally threaded labret, 16g (1.2mm) with bezel set jewel flat head sized 1.5mm to 4mm for triple tragus piercings &amp; Length: 8mm with 3mm top part  &amp;  Crystal Color: Blue Zircon</v>
      </c>
      <c r="B107" s="57" t="str">
        <f>'Copy paste to Here'!C111</f>
        <v>LBIRC</v>
      </c>
      <c r="C107" s="57" t="s">
        <v>768</v>
      </c>
      <c r="D107" s="58">
        <f>Invoice!B111</f>
        <v>6</v>
      </c>
      <c r="E107" s="59">
        <f>'Shipping Invoice'!J111*$N$1</f>
        <v>29.9</v>
      </c>
      <c r="F107" s="59">
        <f t="shared" si="3"/>
        <v>179.39999999999998</v>
      </c>
      <c r="G107" s="60">
        <f t="shared" si="4"/>
        <v>29.9</v>
      </c>
      <c r="H107" s="63">
        <f t="shared" si="5"/>
        <v>179.39999999999998</v>
      </c>
    </row>
    <row r="108" spans="1:8" s="62" customFormat="1" ht="48">
      <c r="A108" s="56" t="str">
        <f>IF((LEN('Copy paste to Here'!G112))&gt;5,((CONCATENATE('Copy paste to Here'!G112," &amp; ",'Copy paste to Here'!D112,"  &amp;  ",'Copy paste to Here'!E112))),"Empty Cell")</f>
        <v>Surgical steel internally threaded labret, 16g (1.2mm) with bezel set jewel flat head sized 1.5mm to 4mm for triple tragus piercings &amp; Length: 10mm with 3mm top part  &amp;  Crystal Color: Clear</v>
      </c>
      <c r="B108" s="57" t="str">
        <f>'Copy paste to Here'!C112</f>
        <v>LBIRC</v>
      </c>
      <c r="C108" s="57" t="s">
        <v>768</v>
      </c>
      <c r="D108" s="58">
        <f>Invoice!B112</f>
        <v>10</v>
      </c>
      <c r="E108" s="59">
        <f>'Shipping Invoice'!J112*$N$1</f>
        <v>29.9</v>
      </c>
      <c r="F108" s="59">
        <f t="shared" si="3"/>
        <v>299</v>
      </c>
      <c r="G108" s="60">
        <f t="shared" si="4"/>
        <v>29.9</v>
      </c>
      <c r="H108" s="63">
        <f t="shared" si="5"/>
        <v>299</v>
      </c>
    </row>
    <row r="109" spans="1:8" s="62" customFormat="1" ht="48">
      <c r="A109" s="56" t="str">
        <f>IF((LEN('Copy paste to Here'!G113))&gt;5,((CONCATENATE('Copy paste to Here'!G113," &amp; ",'Copy paste to Here'!D113,"  &amp;  ",'Copy paste to Here'!E113))),"Empty Cell")</f>
        <v>Surgical steel internally threaded labret, 16g (1.2mm) with bezel set jewel flat head sized 1.5mm to 4mm for triple tragus piercings &amp; Length: 10mm with 3mm top part  &amp;  Crystal Color: Blue Zircon</v>
      </c>
      <c r="B109" s="57" t="str">
        <f>'Copy paste to Here'!C113</f>
        <v>LBIRC</v>
      </c>
      <c r="C109" s="57" t="s">
        <v>768</v>
      </c>
      <c r="D109" s="58">
        <f>Invoice!B113</f>
        <v>6</v>
      </c>
      <c r="E109" s="59">
        <f>'Shipping Invoice'!J113*$N$1</f>
        <v>29.9</v>
      </c>
      <c r="F109" s="59">
        <f t="shared" si="3"/>
        <v>179.39999999999998</v>
      </c>
      <c r="G109" s="60">
        <f t="shared" si="4"/>
        <v>29.9</v>
      </c>
      <c r="H109" s="63">
        <f t="shared" si="5"/>
        <v>179.39999999999998</v>
      </c>
    </row>
    <row r="110" spans="1:8" s="62" customFormat="1" ht="48">
      <c r="A110" s="56" t="str">
        <f>IF((LEN('Copy paste to Here'!G114))&gt;5,((CONCATENATE('Copy paste to Here'!G114," &amp; ",'Copy paste to Here'!D114,"  &amp;  ",'Copy paste to Here'!E114))),"Empty Cell")</f>
        <v>Surgical steel belly banana, 14g (1.6mm) with a heart shape lower part with ferido glued crystals without resin cover (lower part is made from silver plated brass) &amp; Length: 10mm  &amp;  Crystal Color: Clear</v>
      </c>
      <c r="B110" s="57" t="str">
        <f>'Copy paste to Here'!C114</f>
        <v>MCD372</v>
      </c>
      <c r="C110" s="57" t="s">
        <v>739</v>
      </c>
      <c r="D110" s="58">
        <f>Invoice!B114</f>
        <v>4</v>
      </c>
      <c r="E110" s="59">
        <f>'Shipping Invoice'!J114*$N$1</f>
        <v>74.760000000000005</v>
      </c>
      <c r="F110" s="59">
        <f t="shared" si="3"/>
        <v>299.04000000000002</v>
      </c>
      <c r="G110" s="60">
        <f t="shared" si="4"/>
        <v>74.760000000000005</v>
      </c>
      <c r="H110" s="63">
        <f t="shared" si="5"/>
        <v>299.04000000000002</v>
      </c>
    </row>
    <row r="111" spans="1:8" s="62" customFormat="1" ht="48">
      <c r="A111" s="56" t="str">
        <f>IF((LEN('Copy paste to Here'!G115))&gt;5,((CONCATENATE('Copy paste to Here'!G115," &amp; ",'Copy paste to Here'!D115,"  &amp;  ",'Copy paste to Here'!E115))),"Empty Cell")</f>
        <v>Surgical steel belly banana, 14g (1.6mm) with a heart shape lower part with ferido glued crystals without resin cover (lower part is made from silver plated brass) &amp; Length: 10mm  &amp;  Crystal Color: AB</v>
      </c>
      <c r="B111" s="57" t="str">
        <f>'Copy paste to Here'!C115</f>
        <v>MCD372</v>
      </c>
      <c r="C111" s="57" t="s">
        <v>739</v>
      </c>
      <c r="D111" s="58">
        <f>Invoice!B115</f>
        <v>2</v>
      </c>
      <c r="E111" s="59">
        <f>'Shipping Invoice'!J115*$N$1</f>
        <v>74.760000000000005</v>
      </c>
      <c r="F111" s="59">
        <f t="shared" si="3"/>
        <v>149.52000000000001</v>
      </c>
      <c r="G111" s="60">
        <f t="shared" si="4"/>
        <v>74.760000000000005</v>
      </c>
      <c r="H111" s="63">
        <f t="shared" si="5"/>
        <v>149.52000000000001</v>
      </c>
    </row>
    <row r="112" spans="1:8" s="62" customFormat="1" ht="48">
      <c r="A112" s="56" t="str">
        <f>IF((LEN('Copy paste to Here'!G116))&gt;5,((CONCATENATE('Copy paste to Here'!G116," &amp; ",'Copy paste to Here'!D116,"  &amp;  ",'Copy paste to Here'!E116))),"Empty Cell")</f>
        <v>Surgical steel belly banana, 14g (1.6mm) with a heart shape lower part with ferido glued crystals without resin cover (lower part is made from silver plated brass) &amp; Length: 10mm  &amp;  Crystal Color: Light Sapphire</v>
      </c>
      <c r="B112" s="57" t="str">
        <f>'Copy paste to Here'!C116</f>
        <v>MCD372</v>
      </c>
      <c r="C112" s="57" t="s">
        <v>739</v>
      </c>
      <c r="D112" s="58">
        <f>Invoice!B116</f>
        <v>2</v>
      </c>
      <c r="E112" s="59">
        <f>'Shipping Invoice'!J116*$N$1</f>
        <v>74.760000000000005</v>
      </c>
      <c r="F112" s="59">
        <f t="shared" si="3"/>
        <v>149.52000000000001</v>
      </c>
      <c r="G112" s="60">
        <f t="shared" si="4"/>
        <v>74.760000000000005</v>
      </c>
      <c r="H112" s="63">
        <f t="shared" si="5"/>
        <v>149.52000000000001</v>
      </c>
    </row>
    <row r="113" spans="1:8" s="62" customFormat="1" ht="48">
      <c r="A113" s="56" t="str">
        <f>IF((LEN('Copy paste to Here'!G117))&gt;5,((CONCATENATE('Copy paste to Here'!G117," &amp; ",'Copy paste to Here'!D117,"  &amp;  ",'Copy paste to Here'!E117))),"Empty Cell")</f>
        <v>Surgical steel belly banana, 14g (1.6mm) with a heart shape lower part with ferido glued crystals without resin cover (lower part is made from silver plated brass) &amp; Length: 10mm  &amp;  Crystal Color: Aquamarine</v>
      </c>
      <c r="B113" s="57" t="str">
        <f>'Copy paste to Here'!C117</f>
        <v>MCD372</v>
      </c>
      <c r="C113" s="57" t="s">
        <v>739</v>
      </c>
      <c r="D113" s="58">
        <f>Invoice!B117</f>
        <v>2</v>
      </c>
      <c r="E113" s="59">
        <f>'Shipping Invoice'!J117*$N$1</f>
        <v>74.760000000000005</v>
      </c>
      <c r="F113" s="59">
        <f t="shared" si="3"/>
        <v>149.52000000000001</v>
      </c>
      <c r="G113" s="60">
        <f t="shared" si="4"/>
        <v>74.760000000000005</v>
      </c>
      <c r="H113" s="63">
        <f t="shared" si="5"/>
        <v>149.52000000000001</v>
      </c>
    </row>
    <row r="114" spans="1:8" s="62" customFormat="1" ht="48">
      <c r="A114" s="56" t="str">
        <f>IF((LEN('Copy paste to Here'!G118))&gt;5,((CONCATENATE('Copy paste to Here'!G118," &amp; ",'Copy paste to Here'!D118,"  &amp;  ",'Copy paste to Here'!E118))),"Empty Cell")</f>
        <v>Surgical steel belly banana, 14g (1.6mm) with an 8mm jewel ball and a dangling green painted marihuana leave(dangling part is made from silver plated brass) &amp; Length: 10mm  &amp;  Crystal Color: Clear</v>
      </c>
      <c r="B114" s="57" t="str">
        <f>'Copy paste to Here'!C118</f>
        <v>MCD432</v>
      </c>
      <c r="C114" s="57" t="s">
        <v>741</v>
      </c>
      <c r="D114" s="58">
        <f>Invoice!B118</f>
        <v>4</v>
      </c>
      <c r="E114" s="59">
        <f>'Shipping Invoice'!J118*$N$1</f>
        <v>70.13</v>
      </c>
      <c r="F114" s="59">
        <f t="shared" si="3"/>
        <v>280.52</v>
      </c>
      <c r="G114" s="60">
        <f t="shared" si="4"/>
        <v>70.13</v>
      </c>
      <c r="H114" s="63">
        <f t="shared" si="5"/>
        <v>280.52</v>
      </c>
    </row>
    <row r="115" spans="1:8" s="62" customFormat="1" ht="48">
      <c r="A115" s="56" t="str">
        <f>IF((LEN('Copy paste to Here'!G119))&gt;5,((CONCATENATE('Copy paste to Here'!G119," &amp; ",'Copy paste to Here'!D119,"  &amp;  ",'Copy paste to Here'!E119))),"Empty Cell")</f>
        <v>Surgical steel belly banana, 14g (1.6mm) with an 8mm jewel ball and a dangling green painted marihuana leave(dangling part is made from silver plated brass) &amp; Length: 10mm  &amp;  Crystal Color: Peridot</v>
      </c>
      <c r="B115" s="57" t="str">
        <f>'Copy paste to Here'!C119</f>
        <v>MCD432</v>
      </c>
      <c r="C115" s="57" t="s">
        <v>741</v>
      </c>
      <c r="D115" s="58">
        <f>Invoice!B119</f>
        <v>3</v>
      </c>
      <c r="E115" s="59">
        <f>'Shipping Invoice'!J119*$N$1</f>
        <v>70.13</v>
      </c>
      <c r="F115" s="59">
        <f t="shared" si="3"/>
        <v>210.39</v>
      </c>
      <c r="G115" s="60">
        <f t="shared" si="4"/>
        <v>70.13</v>
      </c>
      <c r="H115" s="63">
        <f t="shared" si="5"/>
        <v>210.39</v>
      </c>
    </row>
    <row r="116" spans="1:8" s="62" customFormat="1" ht="36">
      <c r="A116" s="56" t="str">
        <f>IF((LEN('Copy paste to Here'!G120))&gt;5,((CONCATENATE('Copy paste to Here'!G120," &amp; ",'Copy paste to Here'!D120,"  &amp;  ",'Copy paste to Here'!E120))),"Empty Cell")</f>
        <v>Surgical steel belly banana, 14g (1.6mm) with a 7mm prong set CZ stone and a dangling tear drop shaped crystal &amp; Color: # 1 in picture  &amp;  Length: 10mm</v>
      </c>
      <c r="B116" s="57" t="str">
        <f>'Copy paste to Here'!C120</f>
        <v>MCD710</v>
      </c>
      <c r="C116" s="57" t="s">
        <v>769</v>
      </c>
      <c r="D116" s="58">
        <f>Invoice!B120</f>
        <v>5</v>
      </c>
      <c r="E116" s="59">
        <f>'Shipping Invoice'!J120*$N$1</f>
        <v>69.77</v>
      </c>
      <c r="F116" s="59">
        <f t="shared" si="3"/>
        <v>348.84999999999997</v>
      </c>
      <c r="G116" s="60">
        <f t="shared" si="4"/>
        <v>69.77</v>
      </c>
      <c r="H116" s="63">
        <f t="shared" si="5"/>
        <v>348.84999999999997</v>
      </c>
    </row>
    <row r="117" spans="1:8" s="62" customFormat="1" ht="36">
      <c r="A117" s="56" t="str">
        <f>IF((LEN('Copy paste to Here'!G121))&gt;5,((CONCATENATE('Copy paste to Here'!G121," &amp; ",'Copy paste to Here'!D121,"  &amp;  ",'Copy paste to Here'!E121))),"Empty Cell")</f>
        <v xml:space="preserve">316L steel belly banana, 14g (1.6mm) with a 7mm prong set CZ stone and a dangling long drop shaped SwarovskiⓇ crystal &amp; Length: 8mm  &amp;  </v>
      </c>
      <c r="B117" s="57" t="str">
        <f>'Copy paste to Here'!C121</f>
        <v>MCD713</v>
      </c>
      <c r="C117" s="57" t="s">
        <v>745</v>
      </c>
      <c r="D117" s="58">
        <f>Invoice!B121</f>
        <v>4</v>
      </c>
      <c r="E117" s="59">
        <f>'Shipping Invoice'!J121*$N$1</f>
        <v>109.29</v>
      </c>
      <c r="F117" s="59">
        <f t="shared" si="3"/>
        <v>437.16</v>
      </c>
      <c r="G117" s="60">
        <f t="shared" si="4"/>
        <v>109.29</v>
      </c>
      <c r="H117" s="63">
        <f t="shared" si="5"/>
        <v>437.16</v>
      </c>
    </row>
    <row r="118" spans="1:8" s="62" customFormat="1" ht="36">
      <c r="A118" s="56" t="str">
        <f>IF((LEN('Copy paste to Here'!G122))&gt;5,((CONCATENATE('Copy paste to Here'!G122," &amp; ",'Copy paste to Here'!D122,"  &amp;  ",'Copy paste to Here'!E122))),"Empty Cell")</f>
        <v xml:space="preserve">316L steel belly banana, 14g (1.6mm) with a 7mm prong set CZ stone and a dangling long drop shaped SwarovskiⓇ crystal &amp; Length: 10mm  &amp;  </v>
      </c>
      <c r="B118" s="57" t="str">
        <f>'Copy paste to Here'!C122</f>
        <v>MCD713</v>
      </c>
      <c r="C118" s="57" t="s">
        <v>745</v>
      </c>
      <c r="D118" s="58">
        <f>Invoice!B122</f>
        <v>6</v>
      </c>
      <c r="E118" s="59">
        <f>'Shipping Invoice'!J122*$N$1</f>
        <v>109.29</v>
      </c>
      <c r="F118" s="59">
        <f t="shared" si="3"/>
        <v>655.74</v>
      </c>
      <c r="G118" s="60">
        <f t="shared" si="4"/>
        <v>109.29</v>
      </c>
      <c r="H118" s="63">
        <f t="shared" si="5"/>
        <v>655.74</v>
      </c>
    </row>
    <row r="119" spans="1:8" s="62" customFormat="1" ht="36">
      <c r="A119" s="56" t="str">
        <f>IF((LEN('Copy paste to Here'!G123))&gt;5,((CONCATENATE('Copy paste to Here'!G123," &amp; ",'Copy paste to Here'!D123,"  &amp;  ",'Copy paste to Here'!E123))),"Empty Cell")</f>
        <v xml:space="preserve">316L steel belly banana, 14g (1.6mm) with a 7mm prong set CZ stone and a dangling long drop shaped SwarovskiⓇ crystal &amp; Length: 12mm  &amp;  </v>
      </c>
      <c r="B119" s="57" t="str">
        <f>'Copy paste to Here'!C123</f>
        <v>MCD713</v>
      </c>
      <c r="C119" s="57" t="s">
        <v>745</v>
      </c>
      <c r="D119" s="58">
        <f>Invoice!B123</f>
        <v>2</v>
      </c>
      <c r="E119" s="59">
        <f>'Shipping Invoice'!J123*$N$1</f>
        <v>109.29</v>
      </c>
      <c r="F119" s="59">
        <f t="shared" si="3"/>
        <v>218.58</v>
      </c>
      <c r="G119" s="60">
        <f t="shared" si="4"/>
        <v>109.29</v>
      </c>
      <c r="H119" s="63">
        <f t="shared" si="5"/>
        <v>218.58</v>
      </c>
    </row>
    <row r="120" spans="1:8" s="62" customFormat="1" ht="36">
      <c r="A120" s="56" t="str">
        <f>IF((LEN('Copy paste to Here'!G124))&gt;5,((CONCATENATE('Copy paste to Here'!G124," &amp; ",'Copy paste to Here'!D124,"  &amp;  ",'Copy paste to Here'!E124))),"Empty Cell")</f>
        <v>Surgical steel belly banana, 14g (1.6mm) with a 7mm prong set CZ stone and a dangling heart shaped SwarovskiⓇ crystal &amp; Color: # 1 in picture  &amp;  Length: 10mm</v>
      </c>
      <c r="B120" s="57" t="str">
        <f>'Copy paste to Here'!C124</f>
        <v>MCD716</v>
      </c>
      <c r="C120" s="57" t="s">
        <v>770</v>
      </c>
      <c r="D120" s="58">
        <f>Invoice!B124</f>
        <v>4</v>
      </c>
      <c r="E120" s="59">
        <f>'Shipping Invoice'!J124*$N$1</f>
        <v>77.599999999999994</v>
      </c>
      <c r="F120" s="59">
        <f t="shared" si="3"/>
        <v>310.39999999999998</v>
      </c>
      <c r="G120" s="60">
        <f t="shared" si="4"/>
        <v>77.599999999999994</v>
      </c>
      <c r="H120" s="63">
        <f t="shared" si="5"/>
        <v>310.39999999999998</v>
      </c>
    </row>
    <row r="121" spans="1:8" s="62" customFormat="1" ht="36">
      <c r="A121" s="56" t="str">
        <f>IF((LEN('Copy paste to Here'!G125))&gt;5,((CONCATENATE('Copy paste to Here'!G125," &amp; ",'Copy paste to Here'!D125,"  &amp;  ",'Copy paste to Here'!E125))),"Empty Cell")</f>
        <v>Surgical steel belly banana, 14g (1.6mm) with a 7mm round prong set CZ stone and a dangling 8mm round CZ stone &amp; Length: 10mm  &amp;  Cz Color: Clear</v>
      </c>
      <c r="B121" s="57" t="str">
        <f>'Copy paste to Here'!C125</f>
        <v>MCDZ407</v>
      </c>
      <c r="C121" s="57" t="s">
        <v>749</v>
      </c>
      <c r="D121" s="58">
        <f>Invoice!B125</f>
        <v>5</v>
      </c>
      <c r="E121" s="59">
        <f>'Shipping Invoice'!J125*$N$1</f>
        <v>72.260000000000005</v>
      </c>
      <c r="F121" s="59">
        <f t="shared" si="3"/>
        <v>361.3</v>
      </c>
      <c r="G121" s="60">
        <f t="shared" si="4"/>
        <v>72.260000000000005</v>
      </c>
      <c r="H121" s="63">
        <f t="shared" si="5"/>
        <v>361.3</v>
      </c>
    </row>
    <row r="122" spans="1:8" s="62" customFormat="1" ht="36">
      <c r="A122" s="56" t="str">
        <f>IF((LEN('Copy paste to Here'!G126))&gt;5,((CONCATENATE('Copy paste to Here'!G126," &amp; ",'Copy paste to Here'!D126,"  &amp;  ",'Copy paste to Here'!E126))),"Empty Cell")</f>
        <v>Surgical steel belly banana, 14g (1.6mm) with a 7mm round prong set CZ stone and a dangling 8mm round CZ stone &amp; Length: 10mm  &amp;  Cz Color: Rose</v>
      </c>
      <c r="B122" s="57" t="str">
        <f>'Copy paste to Here'!C126</f>
        <v>MCDZ407</v>
      </c>
      <c r="C122" s="57" t="s">
        <v>749</v>
      </c>
      <c r="D122" s="58">
        <f>Invoice!B126</f>
        <v>2</v>
      </c>
      <c r="E122" s="59">
        <f>'Shipping Invoice'!J126*$N$1</f>
        <v>72.260000000000005</v>
      </c>
      <c r="F122" s="59">
        <f t="shared" si="3"/>
        <v>144.52000000000001</v>
      </c>
      <c r="G122" s="60">
        <f t="shared" si="4"/>
        <v>72.260000000000005</v>
      </c>
      <c r="H122" s="63">
        <f t="shared" si="5"/>
        <v>144.52000000000001</v>
      </c>
    </row>
    <row r="123" spans="1:8" s="62" customFormat="1" ht="36">
      <c r="A123" s="56" t="str">
        <f>IF((LEN('Copy paste to Here'!G127))&gt;5,((CONCATENATE('Copy paste to Here'!G127," &amp; ",'Copy paste to Here'!D127,"  &amp;  ",'Copy paste to Here'!E127))),"Empty Cell")</f>
        <v>Surgical steel belly banana, 14g (1.6mm) with a 7mm round prong set CZ stone and a dangling 8mm round CZ stone &amp; Length: 10mm  &amp;  Cz Color: Lavender</v>
      </c>
      <c r="B123" s="57" t="str">
        <f>'Copy paste to Here'!C127</f>
        <v>MCDZ407</v>
      </c>
      <c r="C123" s="57" t="s">
        <v>749</v>
      </c>
      <c r="D123" s="58">
        <f>Invoice!B127</f>
        <v>2</v>
      </c>
      <c r="E123" s="59">
        <f>'Shipping Invoice'!J127*$N$1</f>
        <v>72.260000000000005</v>
      </c>
      <c r="F123" s="59">
        <f t="shared" si="3"/>
        <v>144.52000000000001</v>
      </c>
      <c r="G123" s="60">
        <f t="shared" si="4"/>
        <v>72.260000000000005</v>
      </c>
      <c r="H123" s="63">
        <f t="shared" si="5"/>
        <v>144.52000000000001</v>
      </c>
    </row>
    <row r="124" spans="1:8" s="62" customFormat="1" ht="36">
      <c r="A124" s="56" t="str">
        <f>IF((LEN('Copy paste to Here'!G128))&gt;5,((CONCATENATE('Copy paste to Here'!G128," &amp; ",'Copy paste to Here'!D128,"  &amp;  ",'Copy paste to Here'!E128))),"Empty Cell")</f>
        <v>Surgical steel belly banana, 14g (1.6mm) with a 7mm round prong set CZ stone and a dangling 8mm round CZ stone &amp; Length: 10mm  &amp;  Cz Color: Jet</v>
      </c>
      <c r="B124" s="57" t="str">
        <f>'Copy paste to Here'!C128</f>
        <v>MCDZ407</v>
      </c>
      <c r="C124" s="57" t="s">
        <v>749</v>
      </c>
      <c r="D124" s="58">
        <f>Invoice!B128</f>
        <v>2</v>
      </c>
      <c r="E124" s="59">
        <f>'Shipping Invoice'!J128*$N$1</f>
        <v>72.260000000000005</v>
      </c>
      <c r="F124" s="59">
        <f t="shared" si="3"/>
        <v>144.52000000000001</v>
      </c>
      <c r="G124" s="60">
        <f t="shared" si="4"/>
        <v>72.260000000000005</v>
      </c>
      <c r="H124" s="63">
        <f t="shared" si="5"/>
        <v>144.52000000000001</v>
      </c>
    </row>
    <row r="125" spans="1:8" s="62" customFormat="1" ht="36">
      <c r="A125" s="56" t="str">
        <f>IF((LEN('Copy paste to Here'!G129))&gt;5,((CONCATENATE('Copy paste to Here'!G129," &amp; ",'Copy paste to Here'!D129,"  &amp;  ",'Copy paste to Here'!E129))),"Empty Cell")</f>
        <v>Surgical steel belly banana, 14g (1.6mm) with a 7mm prong set CZ stone and a dangling 9mm heart shaped CZ stone &amp; Cz Color: Clear  &amp;  Length: 10mm</v>
      </c>
      <c r="B125" s="57" t="str">
        <f>'Copy paste to Here'!C129</f>
        <v>MCDZ529</v>
      </c>
      <c r="C125" s="57" t="s">
        <v>752</v>
      </c>
      <c r="D125" s="58">
        <f>Invoice!B129</f>
        <v>4</v>
      </c>
      <c r="E125" s="59">
        <f>'Shipping Invoice'!J129*$N$1</f>
        <v>88.64</v>
      </c>
      <c r="F125" s="59">
        <f t="shared" si="3"/>
        <v>354.56</v>
      </c>
      <c r="G125" s="60">
        <f t="shared" si="4"/>
        <v>88.64</v>
      </c>
      <c r="H125" s="63">
        <f t="shared" si="5"/>
        <v>354.56</v>
      </c>
    </row>
    <row r="126" spans="1:8" s="62" customFormat="1" ht="36">
      <c r="A126" s="56" t="str">
        <f>IF((LEN('Copy paste to Here'!G130))&gt;5,((CONCATENATE('Copy paste to Here'!G130," &amp; ",'Copy paste to Here'!D130,"  &amp;  ",'Copy paste to Here'!E130))),"Empty Cell")</f>
        <v>Surgical steel belly banana, 14g (1.6mm) with a 7mm prong set CZ stone and a dangling 9mm heart shaped CZ stone &amp; Cz Color: Rose  &amp;  Length: 10mm</v>
      </c>
      <c r="B126" s="57" t="str">
        <f>'Copy paste to Here'!C130</f>
        <v>MCDZ529</v>
      </c>
      <c r="C126" s="57" t="s">
        <v>752</v>
      </c>
      <c r="D126" s="58">
        <f>Invoice!B130</f>
        <v>2</v>
      </c>
      <c r="E126" s="59">
        <f>'Shipping Invoice'!J130*$N$1</f>
        <v>88.64</v>
      </c>
      <c r="F126" s="59">
        <f t="shared" si="3"/>
        <v>177.28</v>
      </c>
      <c r="G126" s="60">
        <f t="shared" si="4"/>
        <v>88.64</v>
      </c>
      <c r="H126" s="63">
        <f t="shared" si="5"/>
        <v>177.28</v>
      </c>
    </row>
    <row r="127" spans="1:8" s="62" customFormat="1" ht="48">
      <c r="A127" s="56" t="str">
        <f>IF((LEN('Copy paste to Here'!G131))&gt;5,((CONCATENATE('Copy paste to Here'!G131," &amp; ",'Copy paste to Here'!D131,"  &amp;  ",'Copy paste to Here'!E131))),"Empty Cell")</f>
        <v>Gold anodized 316L steel belly banana, 14g (1.6mm) with a 7mm round prong set CZ stone and a dangling star shape with round CZ stone in the middle (dangling is made from gold plated brass) &amp; Length: 10mm  &amp;  Cz Color: Clear</v>
      </c>
      <c r="B127" s="57" t="str">
        <f>'Copy paste to Here'!C131</f>
        <v>MDGZ414</v>
      </c>
      <c r="C127" s="57" t="s">
        <v>754</v>
      </c>
      <c r="D127" s="58">
        <f>Invoice!B131</f>
        <v>4</v>
      </c>
      <c r="E127" s="59">
        <f>'Shipping Invoice'!J131*$N$1</f>
        <v>127.09</v>
      </c>
      <c r="F127" s="59">
        <f t="shared" si="3"/>
        <v>508.36</v>
      </c>
      <c r="G127" s="60">
        <f t="shared" si="4"/>
        <v>127.09</v>
      </c>
      <c r="H127" s="63">
        <f t="shared" si="5"/>
        <v>508.36</v>
      </c>
    </row>
    <row r="128" spans="1:8" s="62" customFormat="1" ht="48">
      <c r="A128" s="56" t="str">
        <f>IF((LEN('Copy paste to Here'!G132))&gt;5,((CONCATENATE('Copy paste to Here'!G132," &amp; ",'Copy paste to Here'!D132,"  &amp;  ",'Copy paste to Here'!E132))),"Empty Cell")</f>
        <v>Gold anodized 316L steel belly banana, 14g (1.6mm) with a 7mm round prong set CZ stone and a dangling star shape with round CZ stone in the middle (dangling is made from gold plated brass) &amp; Length: 10mm  &amp;  Cz Color: Rose</v>
      </c>
      <c r="B128" s="57" t="str">
        <f>'Copy paste to Here'!C132</f>
        <v>MDGZ414</v>
      </c>
      <c r="C128" s="57" t="s">
        <v>754</v>
      </c>
      <c r="D128" s="58">
        <f>Invoice!B132</f>
        <v>2</v>
      </c>
      <c r="E128" s="59">
        <f>'Shipping Invoice'!J132*$N$1</f>
        <v>127.09</v>
      </c>
      <c r="F128" s="59">
        <f t="shared" si="3"/>
        <v>254.18</v>
      </c>
      <c r="G128" s="60">
        <f t="shared" si="4"/>
        <v>127.09</v>
      </c>
      <c r="H128" s="63">
        <f t="shared" si="5"/>
        <v>254.18</v>
      </c>
    </row>
    <row r="129" spans="1:8" s="62" customFormat="1" ht="48">
      <c r="A129" s="56" t="str">
        <f>IF((LEN('Copy paste to Here'!G133))&gt;5,((CONCATENATE('Copy paste to Here'!G133," &amp; ",'Copy paste to Here'!D133,"  &amp;  ",'Copy paste to Here'!E133))),"Empty Cell")</f>
        <v>Gold anodized 316L steel belly banana, 14g (1.6mm) with a 7mm round prong set CZ stone and a dangling star shape with round CZ stone in the middle (dangling is made from gold plated brass) &amp; Length: 10mm  &amp;  Cz Color: Lavender</v>
      </c>
      <c r="B129" s="57" t="str">
        <f>'Copy paste to Here'!C133</f>
        <v>MDGZ414</v>
      </c>
      <c r="C129" s="57" t="s">
        <v>754</v>
      </c>
      <c r="D129" s="58">
        <f>Invoice!B133</f>
        <v>2</v>
      </c>
      <c r="E129" s="59">
        <f>'Shipping Invoice'!J133*$N$1</f>
        <v>127.09</v>
      </c>
      <c r="F129" s="59">
        <f t="shared" si="3"/>
        <v>254.18</v>
      </c>
      <c r="G129" s="60">
        <f t="shared" si="4"/>
        <v>127.09</v>
      </c>
      <c r="H129" s="63">
        <f t="shared" si="5"/>
        <v>254.18</v>
      </c>
    </row>
    <row r="130" spans="1:8" s="62" customFormat="1" ht="36">
      <c r="A130" s="56" t="str">
        <f>IF((LEN('Copy paste to Here'!G134))&gt;5,((CONCATENATE('Copy paste to Here'!G134," &amp; ",'Copy paste to Here'!D134,"  &amp;  ",'Copy paste to Here'!E134))),"Empty Cell")</f>
        <v>Gold anodized 316L steel belly banana, 14g (1.6mm) with a 7mm round prong set CZ stone &amp; Length: 10mm  &amp;  Cz Color: Clear</v>
      </c>
      <c r="B130" s="57" t="str">
        <f>'Copy paste to Here'!C134</f>
        <v>MDGZ527</v>
      </c>
      <c r="C130" s="57" t="s">
        <v>756</v>
      </c>
      <c r="D130" s="58">
        <f>Invoice!B134</f>
        <v>10</v>
      </c>
      <c r="E130" s="59">
        <f>'Shipping Invoice'!J134*$N$1</f>
        <v>85.79</v>
      </c>
      <c r="F130" s="59">
        <f t="shared" si="3"/>
        <v>857.90000000000009</v>
      </c>
      <c r="G130" s="60">
        <f t="shared" si="4"/>
        <v>85.79</v>
      </c>
      <c r="H130" s="63">
        <f t="shared" si="5"/>
        <v>857.90000000000009</v>
      </c>
    </row>
    <row r="131" spans="1:8" s="62" customFormat="1" ht="36">
      <c r="A131" s="56" t="str">
        <f>IF((LEN('Copy paste to Here'!G135))&gt;5,((CONCATENATE('Copy paste to Here'!G135," &amp; ",'Copy paste to Here'!D135,"  &amp;  ",'Copy paste to Here'!E135))),"Empty Cell")</f>
        <v>Gold anodized 316L steel belly banana, 14g (1.6mm) with a 7mm round prong set CZ stone &amp; Length: 10mm  &amp;  Cz Color: Rose</v>
      </c>
      <c r="B131" s="57" t="str">
        <f>'Copy paste to Here'!C135</f>
        <v>MDGZ527</v>
      </c>
      <c r="C131" s="57" t="s">
        <v>756</v>
      </c>
      <c r="D131" s="58">
        <f>Invoice!B135</f>
        <v>5</v>
      </c>
      <c r="E131" s="59">
        <f>'Shipping Invoice'!J135*$N$1</f>
        <v>85.79</v>
      </c>
      <c r="F131" s="59">
        <f t="shared" si="3"/>
        <v>428.95000000000005</v>
      </c>
      <c r="G131" s="60">
        <f t="shared" si="4"/>
        <v>85.79</v>
      </c>
      <c r="H131" s="63">
        <f t="shared" si="5"/>
        <v>428.95000000000005</v>
      </c>
    </row>
    <row r="132" spans="1:8" s="62" customFormat="1" ht="36">
      <c r="A132" s="56" t="str">
        <f>IF((LEN('Copy paste to Here'!G136))&gt;5,((CONCATENATE('Copy paste to Here'!G136," &amp; ",'Copy paste to Here'!D136,"  &amp;  ",'Copy paste to Here'!E136))),"Empty Cell")</f>
        <v>Gold anodized 316L steel belly banana, 14g (1.6mm) with a 7mm round prong set CZ stone &amp; Length: 10mm  &amp;  Cz Color: Lavender</v>
      </c>
      <c r="B132" s="57" t="str">
        <f>'Copy paste to Here'!C136</f>
        <v>MDGZ527</v>
      </c>
      <c r="C132" s="57" t="s">
        <v>756</v>
      </c>
      <c r="D132" s="58">
        <f>Invoice!B136</f>
        <v>5</v>
      </c>
      <c r="E132" s="59">
        <f>'Shipping Invoice'!J136*$N$1</f>
        <v>85.79</v>
      </c>
      <c r="F132" s="59">
        <f t="shared" si="3"/>
        <v>428.95000000000005</v>
      </c>
      <c r="G132" s="60">
        <f t="shared" si="4"/>
        <v>85.79</v>
      </c>
      <c r="H132" s="63">
        <f t="shared" si="5"/>
        <v>428.95000000000005</v>
      </c>
    </row>
    <row r="133" spans="1:8" s="62" customFormat="1" ht="60">
      <c r="A133" s="56" t="str">
        <f>IF((LEN('Copy paste to Here'!G137))&gt;5,((CONCATENATE('Copy paste to Here'!G137," &amp; ",'Copy paste to Here'!D137,"  &amp;  ",'Copy paste to Here'!E137))),"Empty Cell")</f>
        <v>Gold anodized 316L steel belly banana, 1.6mm (14g) with 5mm upper ball and 7mm prong set round Cubic Zirconia (CZ) stone with 8mm and 12mm dangling round SwarovskiⓇ crystal (cup part is made from gold plated brass) &amp; Length: 10mm  &amp;  Size: 8mm</v>
      </c>
      <c r="B133" s="57" t="str">
        <f>'Copy paste to Here'!C137</f>
        <v>MDK718</v>
      </c>
      <c r="C133" s="57" t="s">
        <v>771</v>
      </c>
      <c r="D133" s="58">
        <f>Invoice!B137</f>
        <v>4</v>
      </c>
      <c r="E133" s="59">
        <f>'Shipping Invoice'!J137*$N$1</f>
        <v>89.35</v>
      </c>
      <c r="F133" s="59">
        <f t="shared" si="3"/>
        <v>357.4</v>
      </c>
      <c r="G133" s="60">
        <f t="shared" si="4"/>
        <v>89.35</v>
      </c>
      <c r="H133" s="63">
        <f t="shared" si="5"/>
        <v>357.4</v>
      </c>
    </row>
    <row r="134" spans="1:8" s="62" customFormat="1" ht="36">
      <c r="A134" s="56" t="str">
        <f>IF((LEN('Copy paste to Here'!G138))&gt;5,((CONCATENATE('Copy paste to Here'!G138," &amp; ",'Copy paste to Here'!D138,"  &amp;  ",'Copy paste to Here'!E138))),"Empty Cell")</f>
        <v>High polished titanium G23 barbell, 1.6mm (14g) with two forward facing 5mm jewel balls &amp; Crystal Color: Clear  &amp;  Length: 14mm with 5mm jewel balls</v>
      </c>
      <c r="B134" s="57" t="str">
        <f>'Copy paste to Here'!C138</f>
        <v>UBBNP2C</v>
      </c>
      <c r="C134" s="57" t="s">
        <v>760</v>
      </c>
      <c r="D134" s="58">
        <f>Invoice!B138</f>
        <v>10</v>
      </c>
      <c r="E134" s="59">
        <f>'Shipping Invoice'!J138*$N$1</f>
        <v>87.22</v>
      </c>
      <c r="F134" s="59">
        <f t="shared" si="3"/>
        <v>872.2</v>
      </c>
      <c r="G134" s="60">
        <f t="shared" si="4"/>
        <v>87.22</v>
      </c>
      <c r="H134" s="63">
        <f t="shared" si="5"/>
        <v>872.2</v>
      </c>
    </row>
    <row r="135" spans="1:8" s="62" customFormat="1" ht="72">
      <c r="A135" s="56" t="str">
        <f>IF((LEN('Copy paste to Here'!G139))&gt;5,((CONCATENATE('Copy paste to Here'!G139," &amp; ",'Copy paste to Here'!D139,"  &amp;  ",'Copy paste to Here'!E139))),"Empty Cell")</f>
        <v>High polished titanium G23 belly banana with 5mm ball, 14g (1.6mm) with a brass 7mm round prong set Cubic Zirconia (CZ) stone and a dangling 11*9mm pear shaped Cubic Zirconia (CZ) stone (only the banana post and 5mm top ball is made of titanium G23 rest is made from silver plated brass) &amp; Length: 10mm  &amp;  Cz Color: Clear</v>
      </c>
      <c r="B135" s="57" t="str">
        <f>'Copy paste to Here'!C139</f>
        <v>UMCDZ409</v>
      </c>
      <c r="C135" s="57" t="s">
        <v>763</v>
      </c>
      <c r="D135" s="58">
        <f>Invoice!B139</f>
        <v>6</v>
      </c>
      <c r="E135" s="59">
        <f>'Shipping Invoice'!J139*$N$1</f>
        <v>114.98</v>
      </c>
      <c r="F135" s="59">
        <f t="shared" si="3"/>
        <v>689.88</v>
      </c>
      <c r="G135" s="60">
        <f t="shared" si="4"/>
        <v>114.98</v>
      </c>
      <c r="H135" s="63">
        <f t="shared" si="5"/>
        <v>689.88</v>
      </c>
    </row>
    <row r="136" spans="1:8" s="62" customFormat="1" ht="72">
      <c r="A136" s="56" t="str">
        <f>IF((LEN('Copy paste to Here'!G140))&gt;5,((CONCATENATE('Copy paste to Here'!G140," &amp; ",'Copy paste to Here'!D140,"  &amp;  ",'Copy paste to Here'!E140))),"Empty Cell")</f>
        <v>High polished titanium G23 belly banana with 5mm ball, 14g (1.6mm) with a brass 7mm round prong set Cubic Zirconia (CZ) stone and a dangling 11*9mm pear shaped Cubic Zirconia (CZ) stone (only the banana post and 5mm top ball is made of titanium G23 rest is made from silver plated brass) &amp; Length: 10mm  &amp;  Cz Color: Rose</v>
      </c>
      <c r="B136" s="57" t="str">
        <f>'Copy paste to Here'!C140</f>
        <v>UMCDZ409</v>
      </c>
      <c r="C136" s="57" t="s">
        <v>763</v>
      </c>
      <c r="D136" s="58">
        <f>Invoice!B140</f>
        <v>3</v>
      </c>
      <c r="E136" s="59">
        <f>'Shipping Invoice'!J140*$N$1</f>
        <v>114.98</v>
      </c>
      <c r="F136" s="59">
        <f t="shared" si="3"/>
        <v>344.94</v>
      </c>
      <c r="G136" s="60">
        <f t="shared" si="4"/>
        <v>114.98</v>
      </c>
      <c r="H136" s="63">
        <f t="shared" si="5"/>
        <v>344.94</v>
      </c>
    </row>
    <row r="137" spans="1:8" s="62" customFormat="1" ht="72">
      <c r="A137" s="56" t="str">
        <f>IF((LEN('Copy paste to Here'!G141))&gt;5,((CONCATENATE('Copy paste to Here'!G141," &amp; ",'Copy paste to Here'!D141,"  &amp;  ",'Copy paste to Here'!E141))),"Empty Cell")</f>
        <v>High polished titanium G23 belly banana with 5mm ball, 14g (1.6mm) with a brass 7mm round prong set Cubic Zirconia (CZ) stone and a dangling 11*9mm pear shaped Cubic Zirconia (CZ) stone (only the banana post and 5mm top ball is made of titanium G23 rest is made from silver plated brass) &amp; Length: 10mm  &amp;  Cz Color: Lavender</v>
      </c>
      <c r="B137" s="57" t="str">
        <f>'Copy paste to Here'!C141</f>
        <v>UMCDZ409</v>
      </c>
      <c r="C137" s="57" t="s">
        <v>763</v>
      </c>
      <c r="D137" s="58">
        <f>Invoice!B141</f>
        <v>3</v>
      </c>
      <c r="E137" s="59">
        <f>'Shipping Invoice'!J141*$N$1</f>
        <v>114.98</v>
      </c>
      <c r="F137" s="59">
        <f t="shared" si="3"/>
        <v>344.94</v>
      </c>
      <c r="G137" s="60">
        <f t="shared" si="4"/>
        <v>114.98</v>
      </c>
      <c r="H137" s="63">
        <f t="shared" si="5"/>
        <v>344.94</v>
      </c>
    </row>
    <row r="138" spans="1:8" s="62" customFormat="1" ht="72">
      <c r="A138" s="56" t="str">
        <f>IF((LEN('Copy paste to Here'!G142))&gt;5,((CONCATENATE('Copy paste to Here'!G142," &amp; ",'Copy paste to Here'!D142,"  &amp;  ",'Copy paste to Here'!E142))),"Empty Cell")</f>
        <v>High polished titanium G23 belly banana with 5mm ball, 14g (1.6mm) with a brass 7mm round prong set Cubic Zirconia (CZ) stone and a dangling 11*9mm pear shaped Cubic Zirconia (CZ) stone (only the banana post and 5mm top ball is made of titanium G23 rest is made from silver plated brass) &amp; Length: 10mm  &amp;  Cz Color: Jet</v>
      </c>
      <c r="B138" s="57" t="str">
        <f>'Copy paste to Here'!C142</f>
        <v>UMCDZ409</v>
      </c>
      <c r="C138" s="57" t="s">
        <v>763</v>
      </c>
      <c r="D138" s="58">
        <f>Invoice!B142</f>
        <v>2</v>
      </c>
      <c r="E138" s="59">
        <f>'Shipping Invoice'!J142*$N$1</f>
        <v>114.98</v>
      </c>
      <c r="F138" s="59">
        <f t="shared" si="3"/>
        <v>229.96</v>
      </c>
      <c r="G138" s="60">
        <f t="shared" si="4"/>
        <v>114.98</v>
      </c>
      <c r="H138" s="63">
        <f t="shared" si="5"/>
        <v>229.96</v>
      </c>
    </row>
    <row r="139" spans="1:8" s="62" customFormat="1" ht="36">
      <c r="A139" s="56" t="str">
        <f>IF((LEN('Copy paste to Here'!G143))&gt;5,((CONCATENATE('Copy paste to Here'!G143," &amp; ",'Copy paste to Here'!D143,"  &amp;  ",'Copy paste to Here'!E143))),"Empty Cell")</f>
        <v xml:space="preserve">Set of 10 pcs. of. 316L steel Tragus Labret, 16g (1.2mm) with a tiny 2.5mm round base plate with external threading &amp; Length: 8mm  &amp;  </v>
      </c>
      <c r="B139" s="57" t="str">
        <f>'Copy paste to Here'!C143</f>
        <v>XTRLB16G</v>
      </c>
      <c r="C139" s="57" t="s">
        <v>765</v>
      </c>
      <c r="D139" s="58">
        <f>Invoice!B143</f>
        <v>2</v>
      </c>
      <c r="E139" s="59">
        <f>'Shipping Invoice'!J143*$N$1</f>
        <v>44.14</v>
      </c>
      <c r="F139" s="59">
        <f t="shared" si="3"/>
        <v>88.28</v>
      </c>
      <c r="G139" s="60">
        <f t="shared" si="4"/>
        <v>44.14</v>
      </c>
      <c r="H139" s="63">
        <f t="shared" si="5"/>
        <v>88.28</v>
      </c>
    </row>
    <row r="140" spans="1:8" s="62" customFormat="1" ht="36">
      <c r="A140" s="56" t="str">
        <f>IF((LEN('Copy paste to Here'!G144))&gt;5,((CONCATENATE('Copy paste to Here'!G144," &amp; ",'Copy paste to Here'!D144,"  &amp;  ",'Copy paste to Here'!E144))),"Empty Cell")</f>
        <v xml:space="preserve">Set of 10 pcs. of. 316L steel Tragus Labret, 16g (1.2mm) with a tiny 2.5mm round base plate with external threading &amp; Length: 10mm  &amp;  </v>
      </c>
      <c r="B140" s="57" t="str">
        <f>'Copy paste to Here'!C144</f>
        <v>XTRLB16G</v>
      </c>
      <c r="C140" s="57" t="s">
        <v>765</v>
      </c>
      <c r="D140" s="58">
        <f>Invoice!B144</f>
        <v>2</v>
      </c>
      <c r="E140" s="59">
        <f>'Shipping Invoice'!J144*$N$1</f>
        <v>44.14</v>
      </c>
      <c r="F140" s="59">
        <f t="shared" si="3"/>
        <v>88.28</v>
      </c>
      <c r="G140" s="60">
        <f t="shared" si="4"/>
        <v>44.14</v>
      </c>
      <c r="H140" s="63">
        <f t="shared" si="5"/>
        <v>88.28</v>
      </c>
    </row>
    <row r="141" spans="1:8" s="62" customFormat="1" ht="36">
      <c r="A141" s="56" t="str">
        <f>IF((LEN('Copy paste to Here'!G145))&gt;5,((CONCATENATE('Copy paste to Here'!G145," &amp; ",'Copy paste to Here'!D145,"  &amp;  ",'Copy paste to Here'!E145))),"Empty Cell")</f>
        <v xml:space="preserve">Set of 10 pcs. of. 316L steel Tragus Labret, 16g (1.2mm) with a tiny 2.5mm round base plate with external threading &amp; Length: 12mm  &amp;  </v>
      </c>
      <c r="B141" s="57" t="str">
        <f>'Copy paste to Here'!C145</f>
        <v>XTRLB16G</v>
      </c>
      <c r="C141" s="57" t="s">
        <v>765</v>
      </c>
      <c r="D141" s="58">
        <f>Invoice!B145</f>
        <v>2</v>
      </c>
      <c r="E141" s="59">
        <f>'Shipping Invoice'!J145*$N$1</f>
        <v>44.14</v>
      </c>
      <c r="F141" s="59">
        <f t="shared" si="3"/>
        <v>88.28</v>
      </c>
      <c r="G141" s="60">
        <f t="shared" si="4"/>
        <v>44.14</v>
      </c>
      <c r="H141" s="63">
        <f t="shared" si="5"/>
        <v>88.28</v>
      </c>
    </row>
    <row r="142" spans="1:8" s="62" customFormat="1" ht="25.5">
      <c r="A142" s="56" t="str">
        <f>IF((LEN('Copy paste to Here'!G146))&gt;5,((CONCATENATE('Copy paste to Here'!G146," &amp; ",'Copy paste to Here'!D146,"  &amp;  ",'Copy paste to Here'!E146))),"Empty Cell")</f>
        <v>Empty Cell</v>
      </c>
      <c r="B142" s="57">
        <f>'Copy paste to Here'!C146</f>
        <v>0</v>
      </c>
      <c r="C142" s="57" t="s">
        <v>765</v>
      </c>
      <c r="D142" s="58">
        <f>Invoice!B146</f>
        <v>0</v>
      </c>
      <c r="E142" s="59">
        <f>'Shipping Invoice'!J146*$N$1</f>
        <v>0</v>
      </c>
      <c r="F142" s="59">
        <f t="shared" ref="F142:F185" si="6">D142*E142</f>
        <v>0</v>
      </c>
      <c r="G142" s="60">
        <f t="shared" ref="G142:G185" si="7">E142*$E$14</f>
        <v>0</v>
      </c>
      <c r="H142" s="63">
        <f t="shared" ref="H142:H185" si="8">D142*G142</f>
        <v>0</v>
      </c>
    </row>
    <row r="143" spans="1:8" s="62" customFormat="1" ht="25.5">
      <c r="A143" s="56" t="str">
        <f>Invoice!H147</f>
        <v>316L steel belly banana, 14g (1.6m) with a 8mm and a 5mm bezel set jewel ball using original Czech Preciosa crystals.</v>
      </c>
      <c r="B143" s="57" t="str">
        <f>Invoice!C147</f>
        <v>BN2CG</v>
      </c>
      <c r="C143" s="57" t="s">
        <v>765</v>
      </c>
      <c r="D143" s="58">
        <f>Invoice!B147</f>
        <v>3</v>
      </c>
      <c r="E143" s="59">
        <f>'Shipping Invoice'!J147*$N$1</f>
        <v>30.61</v>
      </c>
      <c r="F143" s="59">
        <f t="shared" si="6"/>
        <v>91.83</v>
      </c>
      <c r="G143" s="60">
        <f t="shared" si="7"/>
        <v>30.61</v>
      </c>
      <c r="H143" s="63">
        <f t="shared" si="8"/>
        <v>91.83</v>
      </c>
    </row>
    <row r="144" spans="1:8" s="62" customFormat="1" ht="25.5">
      <c r="A144" s="56" t="str">
        <f>Invoice!H148</f>
        <v>316L steel belly banana, 14g (1.6m) with a 8mm and a 5mm bezel set jewel ball using original Czech Preciosa crystals.</v>
      </c>
      <c r="B144" s="57" t="str">
        <f>Invoice!C148</f>
        <v>BN2CG</v>
      </c>
      <c r="C144" s="57" t="s">
        <v>765</v>
      </c>
      <c r="D144" s="58">
        <f>Invoice!B148</f>
        <v>3</v>
      </c>
      <c r="E144" s="59">
        <f>'Shipping Invoice'!J148*$N$1</f>
        <v>30.61</v>
      </c>
      <c r="F144" s="59">
        <f t="shared" si="6"/>
        <v>91.83</v>
      </c>
      <c r="G144" s="60">
        <f t="shared" si="7"/>
        <v>30.61</v>
      </c>
      <c r="H144" s="63">
        <f t="shared" si="8"/>
        <v>91.83</v>
      </c>
    </row>
    <row r="145" spans="1:8" s="62" customFormat="1" ht="25.5">
      <c r="A145" s="56" t="str">
        <f>Invoice!H149</f>
        <v>316L steel belly banana, 14g (1.6m) with a 8mm and a 5mm bezel set jewel ball using original Czech Preciosa crystals.</v>
      </c>
      <c r="B145" s="57" t="str">
        <f>Invoice!C149</f>
        <v>BN2CG</v>
      </c>
      <c r="C145" s="57" t="s">
        <v>765</v>
      </c>
      <c r="D145" s="58">
        <f>Invoice!B149</f>
        <v>2</v>
      </c>
      <c r="E145" s="59">
        <f>'Shipping Invoice'!J149*$N$1</f>
        <v>30.61</v>
      </c>
      <c r="F145" s="59">
        <f t="shared" si="6"/>
        <v>61.22</v>
      </c>
      <c r="G145" s="60">
        <f t="shared" si="7"/>
        <v>30.61</v>
      </c>
      <c r="H145" s="63">
        <f t="shared" si="8"/>
        <v>61.22</v>
      </c>
    </row>
    <row r="146" spans="1:8" s="62" customFormat="1" ht="25.5">
      <c r="A146" s="56" t="str">
        <f>Invoice!H150</f>
        <v>316L steel belly banana, 14g (1.6m) with a 8mm and a 5mm bezel set jewel ball using original Czech Preciosa crystals.</v>
      </c>
      <c r="B146" s="57" t="str">
        <f>Invoice!C150</f>
        <v>BN2CG</v>
      </c>
      <c r="C146" s="57" t="s">
        <v>765</v>
      </c>
      <c r="D146" s="58">
        <f>Invoice!B150</f>
        <v>2</v>
      </c>
      <c r="E146" s="59">
        <f>'Shipping Invoice'!J150*$N$1</f>
        <v>30.61</v>
      </c>
      <c r="F146" s="59">
        <f t="shared" si="6"/>
        <v>61.22</v>
      </c>
      <c r="G146" s="60">
        <f t="shared" si="7"/>
        <v>30.61</v>
      </c>
      <c r="H146" s="63">
        <f t="shared" si="8"/>
        <v>61.22</v>
      </c>
    </row>
    <row r="147" spans="1:8" s="62" customFormat="1" ht="25.5">
      <c r="A147" s="56" t="str">
        <f>Invoice!H151</f>
        <v>316L steel belly banana, 14g (1.6m) with a 8mm and a 5mm bezel set jewel ball using original Czech Preciosa crystals.</v>
      </c>
      <c r="B147" s="57" t="str">
        <f>Invoice!C151</f>
        <v>BN2CG</v>
      </c>
      <c r="C147" s="57" t="s">
        <v>765</v>
      </c>
      <c r="D147" s="58">
        <f>Invoice!B151</f>
        <v>2</v>
      </c>
      <c r="E147" s="59">
        <f>'Shipping Invoice'!J151*$N$1</f>
        <v>30.61</v>
      </c>
      <c r="F147" s="59">
        <f t="shared" si="6"/>
        <v>61.22</v>
      </c>
      <c r="G147" s="60">
        <f t="shared" si="7"/>
        <v>30.61</v>
      </c>
      <c r="H147" s="63">
        <f t="shared" si="8"/>
        <v>61.22</v>
      </c>
    </row>
    <row r="148" spans="1:8" s="62" customFormat="1" ht="25.5">
      <c r="A148" s="56" t="str">
        <f>Invoice!H152</f>
        <v>316L steel belly banana, 14g (1.6m) with a 8mm and a 5mm bezel set jewel ball using original Czech Preciosa crystals.</v>
      </c>
      <c r="B148" s="57" t="str">
        <f>Invoice!C152</f>
        <v>BN2CG</v>
      </c>
      <c r="C148" s="57" t="s">
        <v>765</v>
      </c>
      <c r="D148" s="58">
        <f>Invoice!B152</f>
        <v>2</v>
      </c>
      <c r="E148" s="59">
        <f>'Shipping Invoice'!J152*$N$1</f>
        <v>30.61</v>
      </c>
      <c r="F148" s="59">
        <f t="shared" si="6"/>
        <v>61.22</v>
      </c>
      <c r="G148" s="60">
        <f t="shared" si="7"/>
        <v>30.61</v>
      </c>
      <c r="H148" s="63">
        <f t="shared" si="8"/>
        <v>61.22</v>
      </c>
    </row>
    <row r="149" spans="1:8" s="62" customFormat="1" ht="25.5">
      <c r="A149" s="56" t="str">
        <f>Invoice!H153</f>
        <v>316L steel belly banana, 14g (1.6m) with a 8mm and a 5mm bezel set jewel ball using original Czech Preciosa crystals.</v>
      </c>
      <c r="B149" s="57" t="str">
        <f>Invoice!C153</f>
        <v>BN2CG</v>
      </c>
      <c r="C149" s="57" t="s">
        <v>765</v>
      </c>
      <c r="D149" s="58">
        <f>Invoice!B153</f>
        <v>2</v>
      </c>
      <c r="E149" s="59">
        <f>'Shipping Invoice'!J153*$N$1</f>
        <v>30.61</v>
      </c>
      <c r="F149" s="59">
        <f t="shared" si="6"/>
        <v>61.22</v>
      </c>
      <c r="G149" s="60">
        <f t="shared" si="7"/>
        <v>30.61</v>
      </c>
      <c r="H149" s="63">
        <f t="shared" si="8"/>
        <v>61.22</v>
      </c>
    </row>
    <row r="150" spans="1:8" s="62" customFormat="1" ht="25.5">
      <c r="A150" s="56" t="str">
        <f>Invoice!H154</f>
        <v>316L steel belly banana, 14g (1.6m) with a 8mm and a 5mm bezel set jewel ball using original Czech Preciosa crystals.</v>
      </c>
      <c r="B150" s="57" t="str">
        <f>Invoice!C154</f>
        <v>BN2CG</v>
      </c>
      <c r="C150" s="57" t="s">
        <v>765</v>
      </c>
      <c r="D150" s="58">
        <f>Invoice!B154</f>
        <v>1</v>
      </c>
      <c r="E150" s="59">
        <f>'Shipping Invoice'!J154*$N$1</f>
        <v>30.61</v>
      </c>
      <c r="F150" s="59">
        <f t="shared" si="6"/>
        <v>30.61</v>
      </c>
      <c r="G150" s="60">
        <f t="shared" si="7"/>
        <v>30.61</v>
      </c>
      <c r="H150" s="63">
        <f t="shared" si="8"/>
        <v>30.61</v>
      </c>
    </row>
    <row r="151" spans="1:8" s="62" customFormat="1" ht="25.5">
      <c r="A151" s="56" t="str">
        <f>Invoice!H155</f>
        <v>316L steel belly banana, 14g (1.6m) with a 8mm and a 5mm bezel set jewel ball using original Czech Preciosa crystals.</v>
      </c>
      <c r="B151" s="57" t="str">
        <f>Invoice!C155</f>
        <v>BN2CG</v>
      </c>
      <c r="C151" s="57" t="s">
        <v>765</v>
      </c>
      <c r="D151" s="58">
        <f>Invoice!B155</f>
        <v>1</v>
      </c>
      <c r="E151" s="59">
        <f>'Shipping Invoice'!J155*$N$1</f>
        <v>30.61</v>
      </c>
      <c r="F151" s="59">
        <f t="shared" si="6"/>
        <v>30.61</v>
      </c>
      <c r="G151" s="60">
        <f t="shared" si="7"/>
        <v>30.61</v>
      </c>
      <c r="H151" s="63">
        <f t="shared" si="8"/>
        <v>30.61</v>
      </c>
    </row>
    <row r="152" spans="1:8" s="62" customFormat="1" ht="25.5">
      <c r="A152" s="56" t="str">
        <f>Invoice!H156</f>
        <v>316L steel belly banana, 14g (1.6m) with a 8mm and a 5mm bezel set jewel ball using original Czech Preciosa crystals.</v>
      </c>
      <c r="B152" s="57" t="str">
        <f>Invoice!C156</f>
        <v>BN2CG</v>
      </c>
      <c r="C152" s="57" t="s">
        <v>765</v>
      </c>
      <c r="D152" s="58">
        <f>Invoice!B156</f>
        <v>1</v>
      </c>
      <c r="E152" s="59">
        <f>'Shipping Invoice'!J156*$N$1</f>
        <v>30.61</v>
      </c>
      <c r="F152" s="59">
        <f t="shared" si="6"/>
        <v>30.61</v>
      </c>
      <c r="G152" s="60">
        <f t="shared" si="7"/>
        <v>30.61</v>
      </c>
      <c r="H152" s="63">
        <f t="shared" si="8"/>
        <v>30.61</v>
      </c>
    </row>
    <row r="153" spans="1:8" s="62" customFormat="1" ht="25.5">
      <c r="A153" s="56" t="str">
        <f>Invoice!H157</f>
        <v>316L steel belly banana, 14g (1.6m) with a 8mm and a 5mm bezel set jewel ball using original Czech Preciosa crystals.</v>
      </c>
      <c r="B153" s="57" t="str">
        <f>Invoice!C157</f>
        <v>BN2CG</v>
      </c>
      <c r="C153" s="57" t="s">
        <v>765</v>
      </c>
      <c r="D153" s="58">
        <f>Invoice!B157</f>
        <v>1</v>
      </c>
      <c r="E153" s="59">
        <f>'Shipping Invoice'!J157*$N$1</f>
        <v>30.61</v>
      </c>
      <c r="F153" s="59">
        <f t="shared" si="6"/>
        <v>30.61</v>
      </c>
      <c r="G153" s="60">
        <f t="shared" si="7"/>
        <v>30.61</v>
      </c>
      <c r="H153" s="63">
        <f t="shared" si="8"/>
        <v>30.61</v>
      </c>
    </row>
    <row r="154" spans="1:8" s="62" customFormat="1" ht="25.5">
      <c r="A154" s="56" t="str">
        <f>Invoice!H158</f>
        <v>316L steel belly banana, 14g (1.6m) with a 8mm and a 5mm bezel set jewel ball using original Czech Preciosa crystals.</v>
      </c>
      <c r="B154" s="57" t="str">
        <f>Invoice!C158</f>
        <v>BN2CG</v>
      </c>
      <c r="C154" s="57" t="s">
        <v>765</v>
      </c>
      <c r="D154" s="58">
        <f>Invoice!B158</f>
        <v>1</v>
      </c>
      <c r="E154" s="59">
        <f>'Shipping Invoice'!J158*$N$1</f>
        <v>30.61</v>
      </c>
      <c r="F154" s="59">
        <f t="shared" si="6"/>
        <v>30.61</v>
      </c>
      <c r="G154" s="60">
        <f t="shared" si="7"/>
        <v>30.61</v>
      </c>
      <c r="H154" s="63">
        <f t="shared" si="8"/>
        <v>30.61</v>
      </c>
    </row>
    <row r="155" spans="1:8" s="62" customFormat="1" ht="25.5">
      <c r="A155" s="56" t="str">
        <f>Invoice!H159</f>
        <v>316L steel belly banana, 14g (1.6m) with a 8mm and a 5mm bezel set jewel ball using original Czech Preciosa crystals.</v>
      </c>
      <c r="B155" s="57" t="str">
        <f>Invoice!C159</f>
        <v>BN2CG</v>
      </c>
      <c r="C155" s="57" t="s">
        <v>765</v>
      </c>
      <c r="D155" s="58">
        <f>Invoice!B159</f>
        <v>1</v>
      </c>
      <c r="E155" s="59">
        <f>'Shipping Invoice'!J159*$N$1</f>
        <v>30.61</v>
      </c>
      <c r="F155" s="59">
        <f t="shared" si="6"/>
        <v>30.61</v>
      </c>
      <c r="G155" s="60">
        <f t="shared" si="7"/>
        <v>30.61</v>
      </c>
      <c r="H155" s="63">
        <f t="shared" si="8"/>
        <v>30.61</v>
      </c>
    </row>
    <row r="156" spans="1:8" s="62" customFormat="1" ht="25.5">
      <c r="A156" s="56" t="str">
        <f>Invoice!H160</f>
        <v>316L steel belly banana, 14g (1.6m) with a 8mm and a 5mm bezel set jewel ball using original Czech Preciosa crystals.</v>
      </c>
      <c r="B156" s="57" t="str">
        <f>Invoice!C160</f>
        <v>BN2CG</v>
      </c>
      <c r="C156" s="57" t="s">
        <v>765</v>
      </c>
      <c r="D156" s="58">
        <f>Invoice!B160</f>
        <v>1</v>
      </c>
      <c r="E156" s="59">
        <f>'Shipping Invoice'!J160*$N$1</f>
        <v>30.61</v>
      </c>
      <c r="F156" s="59">
        <f t="shared" si="6"/>
        <v>30.61</v>
      </c>
      <c r="G156" s="60">
        <f t="shared" si="7"/>
        <v>30.61</v>
      </c>
      <c r="H156" s="63">
        <f t="shared" si="8"/>
        <v>30.61</v>
      </c>
    </row>
    <row r="157" spans="1:8" s="62" customFormat="1" ht="25.5">
      <c r="A157" s="56" t="str">
        <f>Invoice!H161</f>
        <v>316L steel belly banana, 14g (1.6m) with a 8mm and a 5mm bezel set jewel ball using original Czech Preciosa crystals.</v>
      </c>
      <c r="B157" s="57" t="str">
        <f>Invoice!C161</f>
        <v>BN2CG</v>
      </c>
      <c r="C157" s="57" t="s">
        <v>765</v>
      </c>
      <c r="D157" s="58">
        <f>Invoice!B161</f>
        <v>1</v>
      </c>
      <c r="E157" s="59">
        <f>'Shipping Invoice'!J161*$N$1</f>
        <v>30.61</v>
      </c>
      <c r="F157" s="59">
        <f t="shared" si="6"/>
        <v>30.61</v>
      </c>
      <c r="G157" s="60">
        <f t="shared" si="7"/>
        <v>30.61</v>
      </c>
      <c r="H157" s="63">
        <f t="shared" si="8"/>
        <v>30.61</v>
      </c>
    </row>
    <row r="158" spans="1:8" s="62" customFormat="1" ht="25.5">
      <c r="A158" s="56" t="str">
        <f>Invoice!H162</f>
        <v>Items added via Whatsapp on 22-01-2024</v>
      </c>
      <c r="B158" s="57">
        <f>Invoice!C162</f>
        <v>0</v>
      </c>
      <c r="C158" s="57" t="s">
        <v>765</v>
      </c>
      <c r="D158" s="58">
        <f>Invoice!B162</f>
        <v>0</v>
      </c>
      <c r="E158" s="59">
        <f>'Shipping Invoice'!J162*$N$1</f>
        <v>0</v>
      </c>
      <c r="F158" s="59">
        <f t="shared" si="6"/>
        <v>0</v>
      </c>
      <c r="G158" s="60">
        <f t="shared" si="7"/>
        <v>0</v>
      </c>
      <c r="H158" s="63">
        <f t="shared" si="8"/>
        <v>0</v>
      </c>
    </row>
    <row r="159" spans="1:8" s="62" customFormat="1" ht="36">
      <c r="A159" s="56" t="str">
        <f>Invoice!H163</f>
        <v>Surgical steel belly banana, 14g (1.6mm) with an 8mm bezel set jewel ball and a dangling crystal chain (dangling part is made from silver plated brass)</v>
      </c>
      <c r="B159" s="57" t="str">
        <f>Invoice!C163</f>
        <v>MCD543</v>
      </c>
      <c r="C159" s="57" t="s">
        <v>765</v>
      </c>
      <c r="D159" s="58">
        <f>Invoice!B163</f>
        <v>2</v>
      </c>
      <c r="E159" s="59">
        <f>'Shipping Invoice'!J163*$N$1</f>
        <v>86.22</v>
      </c>
      <c r="F159" s="59">
        <f t="shared" si="6"/>
        <v>172.44</v>
      </c>
      <c r="G159" s="60">
        <f t="shared" si="7"/>
        <v>86.22</v>
      </c>
      <c r="H159" s="63">
        <f t="shared" si="8"/>
        <v>172.44</v>
      </c>
    </row>
    <row r="160" spans="1:8" s="62" customFormat="1" ht="36">
      <c r="A160" s="56" t="str">
        <f>Invoice!H164</f>
        <v>Surgical steel belly banana, 14g (1.6mm) with an 8mm bezel set jewel ball and a dangling crystal chain (dangling part is made from silver plated brass)</v>
      </c>
      <c r="B160" s="57" t="str">
        <f>Invoice!C164</f>
        <v>MCD543</v>
      </c>
      <c r="C160" s="57" t="s">
        <v>765</v>
      </c>
      <c r="D160" s="58">
        <f>Invoice!B164</f>
        <v>2</v>
      </c>
      <c r="E160" s="59">
        <f>'Shipping Invoice'!J164*$N$1</f>
        <v>86.22</v>
      </c>
      <c r="F160" s="59">
        <f t="shared" si="6"/>
        <v>172.44</v>
      </c>
      <c r="G160" s="60">
        <f t="shared" si="7"/>
        <v>86.22</v>
      </c>
      <c r="H160" s="63">
        <f t="shared" si="8"/>
        <v>172.44</v>
      </c>
    </row>
    <row r="161" spans="1:8" s="62" customFormat="1" ht="36">
      <c r="A161" s="56" t="str">
        <f>Invoice!H165</f>
        <v>Surgical steel belly banana, 14g (1.6mm) with an 8mm bezel set jewel ball and a dangling crystal chain (dangling part is made from silver plated brass)</v>
      </c>
      <c r="B161" s="57" t="str">
        <f>Invoice!C165</f>
        <v>MCD543</v>
      </c>
      <c r="C161" s="57" t="s">
        <v>765</v>
      </c>
      <c r="D161" s="58">
        <f>Invoice!B165</f>
        <v>1</v>
      </c>
      <c r="E161" s="59">
        <f>'Shipping Invoice'!J165*$N$1</f>
        <v>86.22</v>
      </c>
      <c r="F161" s="59">
        <f t="shared" si="6"/>
        <v>86.22</v>
      </c>
      <c r="G161" s="60">
        <f t="shared" si="7"/>
        <v>86.22</v>
      </c>
      <c r="H161" s="63">
        <f t="shared" si="8"/>
        <v>86.22</v>
      </c>
    </row>
    <row r="162" spans="1:8" s="62" customFormat="1" ht="36">
      <c r="A162" s="56" t="str">
        <f>Invoice!H166</f>
        <v>Surgical steel belly banana, 14g (1.6mm) with an 8mm bezel set jewel ball and a dangling crystal chain (dangling part is made from silver plated brass)</v>
      </c>
      <c r="B162" s="57" t="str">
        <f>Invoice!C166</f>
        <v>MCD543</v>
      </c>
      <c r="C162" s="57" t="s">
        <v>765</v>
      </c>
      <c r="D162" s="58">
        <f>Invoice!B166</f>
        <v>1</v>
      </c>
      <c r="E162" s="59">
        <f>'Shipping Invoice'!J166*$N$1</f>
        <v>86.22</v>
      </c>
      <c r="F162" s="59">
        <f t="shared" si="6"/>
        <v>86.22</v>
      </c>
      <c r="G162" s="60">
        <f t="shared" si="7"/>
        <v>86.22</v>
      </c>
      <c r="H162" s="63">
        <f t="shared" si="8"/>
        <v>86.22</v>
      </c>
    </row>
    <row r="163" spans="1:8" s="62" customFormat="1" ht="36">
      <c r="A163" s="56" t="str">
        <f>Invoice!H167</f>
        <v>Surgical steel belly banana, 14g (1.6mm) with an 8mm bezel set jewel ball and a dangling crystal chain (dangling part is made from silver plated brass)</v>
      </c>
      <c r="B163" s="57" t="str">
        <f>Invoice!C167</f>
        <v>MCD543</v>
      </c>
      <c r="C163" s="57" t="s">
        <v>765</v>
      </c>
      <c r="D163" s="58">
        <f>Invoice!B167</f>
        <v>1</v>
      </c>
      <c r="E163" s="59">
        <f>'Shipping Invoice'!J167*$N$1</f>
        <v>86.22</v>
      </c>
      <c r="F163" s="59">
        <f t="shared" si="6"/>
        <v>86.22</v>
      </c>
      <c r="G163" s="60">
        <f t="shared" si="7"/>
        <v>86.22</v>
      </c>
      <c r="H163" s="63">
        <f t="shared" si="8"/>
        <v>86.22</v>
      </c>
    </row>
    <row r="164" spans="1:8" s="62" customFormat="1" ht="36">
      <c r="A164" s="56" t="str">
        <f>Invoice!H168</f>
        <v>Surgical steel belly banana, 14g (1.6mm) with an 8mm bezel set jewel ball and a dangling crystal chain (dangling part is made from silver plated brass)</v>
      </c>
      <c r="B164" s="57" t="str">
        <f>Invoice!C168</f>
        <v>MCD543</v>
      </c>
      <c r="C164" s="57" t="s">
        <v>765</v>
      </c>
      <c r="D164" s="58">
        <f>Invoice!B168</f>
        <v>2</v>
      </c>
      <c r="E164" s="59">
        <f>'Shipping Invoice'!J168*$N$1</f>
        <v>86.22</v>
      </c>
      <c r="F164" s="59">
        <f t="shared" si="6"/>
        <v>172.44</v>
      </c>
      <c r="G164" s="60">
        <f t="shared" si="7"/>
        <v>86.22</v>
      </c>
      <c r="H164" s="63">
        <f t="shared" si="8"/>
        <v>172.44</v>
      </c>
    </row>
    <row r="165" spans="1:8" s="62" customFormat="1" ht="36">
      <c r="A165" s="56" t="str">
        <f>Invoice!H169</f>
        <v>Surgical steel belly banana, 14g (1.6mm) with an 8mm bezel set jewel ball and a dangling crystal chain (dangling part is made from silver plated brass)</v>
      </c>
      <c r="B165" s="57" t="str">
        <f>Invoice!C169</f>
        <v>MCD543</v>
      </c>
      <c r="C165" s="57" t="s">
        <v>765</v>
      </c>
      <c r="D165" s="58">
        <f>Invoice!B169</f>
        <v>2</v>
      </c>
      <c r="E165" s="59">
        <f>'Shipping Invoice'!J169*$N$1</f>
        <v>86.22</v>
      </c>
      <c r="F165" s="59">
        <f t="shared" si="6"/>
        <v>172.44</v>
      </c>
      <c r="G165" s="60">
        <f t="shared" si="7"/>
        <v>86.22</v>
      </c>
      <c r="H165" s="63">
        <f t="shared" si="8"/>
        <v>172.44</v>
      </c>
    </row>
    <row r="166" spans="1:8" s="62" customFormat="1" ht="36">
      <c r="A166" s="56" t="str">
        <f>Invoice!H170</f>
        <v>Surgical steel belly banana, 14g (1.6mm) with an 8mm bezel set jewel ball and a dangling crystal chain (dangling part is made from silver plated brass)</v>
      </c>
      <c r="B166" s="57" t="str">
        <f>Invoice!C170</f>
        <v>MCD543</v>
      </c>
      <c r="C166" s="57" t="s">
        <v>765</v>
      </c>
      <c r="D166" s="58">
        <f>Invoice!B170</f>
        <v>1</v>
      </c>
      <c r="E166" s="59">
        <f>'Shipping Invoice'!J170*$N$1</f>
        <v>86.22</v>
      </c>
      <c r="F166" s="59">
        <f t="shared" si="6"/>
        <v>86.22</v>
      </c>
      <c r="G166" s="60">
        <f t="shared" si="7"/>
        <v>86.22</v>
      </c>
      <c r="H166" s="63">
        <f t="shared" si="8"/>
        <v>86.22</v>
      </c>
    </row>
    <row r="167" spans="1:8" s="62" customFormat="1" ht="36">
      <c r="A167" s="56" t="str">
        <f>Invoice!H171</f>
        <v>Surgical steel belly banana, 14g (1.6mm) with an 8mm bezel set jewel ball and a dangling crystal chain (dangling part is made from silver plated brass)</v>
      </c>
      <c r="B167" s="57" t="str">
        <f>Invoice!C171</f>
        <v>MCD543</v>
      </c>
      <c r="C167" s="57" t="s">
        <v>765</v>
      </c>
      <c r="D167" s="58">
        <f>Invoice!B171</f>
        <v>1</v>
      </c>
      <c r="E167" s="59">
        <f>'Shipping Invoice'!J171*$N$1</f>
        <v>86.22</v>
      </c>
      <c r="F167" s="59">
        <f t="shared" si="6"/>
        <v>86.22</v>
      </c>
      <c r="G167" s="60">
        <f t="shared" si="7"/>
        <v>86.22</v>
      </c>
      <c r="H167" s="63">
        <f t="shared" si="8"/>
        <v>86.22</v>
      </c>
    </row>
    <row r="168" spans="1:8" s="62" customFormat="1" ht="36">
      <c r="A168" s="56" t="str">
        <f>Invoice!H172</f>
        <v>Surgical steel belly banana, 14g (1.6mm) with an 8mm bezel set jewel ball and a dangling crystal chain (dangling part is made from silver plated brass)</v>
      </c>
      <c r="B168" s="57" t="str">
        <f>Invoice!C172</f>
        <v>MCD543</v>
      </c>
      <c r="C168" s="57" t="s">
        <v>765</v>
      </c>
      <c r="D168" s="58">
        <f>Invoice!B172</f>
        <v>1</v>
      </c>
      <c r="E168" s="59">
        <f>'Shipping Invoice'!J172*$N$1</f>
        <v>86.22</v>
      </c>
      <c r="F168" s="59">
        <f t="shared" si="6"/>
        <v>86.22</v>
      </c>
      <c r="G168" s="60">
        <f t="shared" si="7"/>
        <v>86.22</v>
      </c>
      <c r="H168" s="63">
        <f t="shared" si="8"/>
        <v>86.22</v>
      </c>
    </row>
    <row r="169" spans="1:8" s="62" customFormat="1" ht="36">
      <c r="A169" s="56" t="str">
        <f>Invoice!H173</f>
        <v>Surgical steel belly banana, 14g (1.6mm) with a 7mm round prong set CZ stone and dangling triple CZ chains (dangling is made from silver plated brass)</v>
      </c>
      <c r="B169" s="57" t="str">
        <f>Invoice!C173</f>
        <v>MCDZ418</v>
      </c>
      <c r="C169" s="57" t="s">
        <v>765</v>
      </c>
      <c r="D169" s="58">
        <f>Invoice!B173</f>
        <v>3</v>
      </c>
      <c r="E169" s="59">
        <f>'Shipping Invoice'!J173*$N$1</f>
        <v>86.93</v>
      </c>
      <c r="F169" s="59">
        <f t="shared" si="6"/>
        <v>260.79000000000002</v>
      </c>
      <c r="G169" s="60">
        <f t="shared" si="7"/>
        <v>86.93</v>
      </c>
      <c r="H169" s="63">
        <f t="shared" si="8"/>
        <v>260.79000000000002</v>
      </c>
    </row>
    <row r="170" spans="1:8" s="62" customFormat="1" ht="36">
      <c r="A170" s="56" t="str">
        <f>Invoice!H174</f>
        <v>Surgical steel belly banana, 14g (1.6mm) with a 7mm round prong set CZ stone and dangling triple CZ chains (dangling is made from silver plated brass)</v>
      </c>
      <c r="B170" s="57" t="str">
        <f>Invoice!C174</f>
        <v>MCDZ418</v>
      </c>
      <c r="C170" s="57" t="s">
        <v>765</v>
      </c>
      <c r="D170" s="58">
        <f>Invoice!B174</f>
        <v>2</v>
      </c>
      <c r="E170" s="59">
        <f>'Shipping Invoice'!J174*$N$1</f>
        <v>86.93</v>
      </c>
      <c r="F170" s="59">
        <f t="shared" si="6"/>
        <v>173.86</v>
      </c>
      <c r="G170" s="60">
        <f t="shared" si="7"/>
        <v>86.93</v>
      </c>
      <c r="H170" s="63">
        <f t="shared" si="8"/>
        <v>173.86</v>
      </c>
    </row>
    <row r="171" spans="1:8" s="62" customFormat="1" ht="36">
      <c r="A171" s="56" t="str">
        <f>Invoice!H175</f>
        <v>Surgical steel belly banana, 14g (1.6mm) with a 7mm round prong set CZ stone and dangling triple CZ chains (dangling is made from silver plated brass)</v>
      </c>
      <c r="B171" s="57" t="str">
        <f>Invoice!C175</f>
        <v>MCDZ418</v>
      </c>
      <c r="C171" s="57" t="s">
        <v>765</v>
      </c>
      <c r="D171" s="58">
        <f>Invoice!B175</f>
        <v>2</v>
      </c>
      <c r="E171" s="59">
        <f>'Shipping Invoice'!J175*$N$1</f>
        <v>86.93</v>
      </c>
      <c r="F171" s="59">
        <f t="shared" si="6"/>
        <v>173.86</v>
      </c>
      <c r="G171" s="60">
        <f t="shared" si="7"/>
        <v>86.93</v>
      </c>
      <c r="H171" s="63">
        <f t="shared" si="8"/>
        <v>173.86</v>
      </c>
    </row>
    <row r="172" spans="1:8" s="62" customFormat="1" ht="36">
      <c r="A172" s="56" t="str">
        <f>Invoice!H176</f>
        <v>Surgical steel belly banana, 14g (1.6mm) with a 7mm round prong set CZ stone and dangling triple CZ chains (dangling is made from silver plated brass)</v>
      </c>
      <c r="B172" s="57" t="str">
        <f>Invoice!C176</f>
        <v>MCDZ418</v>
      </c>
      <c r="C172" s="57" t="s">
        <v>765</v>
      </c>
      <c r="D172" s="58">
        <f>Invoice!B176</f>
        <v>3</v>
      </c>
      <c r="E172" s="59">
        <f>'Shipping Invoice'!J176*$N$1</f>
        <v>86.93</v>
      </c>
      <c r="F172" s="59">
        <f t="shared" si="6"/>
        <v>260.79000000000002</v>
      </c>
      <c r="G172" s="60">
        <f t="shared" si="7"/>
        <v>86.93</v>
      </c>
      <c r="H172" s="63">
        <f t="shared" si="8"/>
        <v>260.79000000000002</v>
      </c>
    </row>
    <row r="173" spans="1:8" s="62" customFormat="1" ht="36">
      <c r="A173" s="56" t="str">
        <f>Invoice!H177</f>
        <v>Surgical steel belly banana, 14g (1.6mm) with a 7mm round prong set CZ stone and dangling triple CZ chains (dangling is made from silver plated brass)</v>
      </c>
      <c r="B173" s="57" t="str">
        <f>Invoice!C177</f>
        <v>MCDZ418</v>
      </c>
      <c r="C173" s="57" t="s">
        <v>765</v>
      </c>
      <c r="D173" s="58">
        <f>Invoice!B177</f>
        <v>2</v>
      </c>
      <c r="E173" s="59">
        <f>'Shipping Invoice'!J177*$N$1</f>
        <v>86.93</v>
      </c>
      <c r="F173" s="59">
        <f t="shared" si="6"/>
        <v>173.86</v>
      </c>
      <c r="G173" s="60">
        <f t="shared" si="7"/>
        <v>86.93</v>
      </c>
      <c r="H173" s="63">
        <f t="shared" si="8"/>
        <v>173.86</v>
      </c>
    </row>
    <row r="174" spans="1:8" s="62" customFormat="1" ht="36">
      <c r="A174" s="56" t="str">
        <f>Invoice!H178</f>
        <v>Surgical steel belly banana, 14g (1.6mm) with a 7mm round prong set CZ stone and dangling triple CZ chains (dangling is made from silver plated brass)</v>
      </c>
      <c r="B174" s="57" t="str">
        <f>Invoice!C178</f>
        <v>MCDZ418</v>
      </c>
      <c r="C174" s="57" t="s">
        <v>765</v>
      </c>
      <c r="D174" s="58">
        <f>Invoice!B178</f>
        <v>2</v>
      </c>
      <c r="E174" s="59">
        <f>'Shipping Invoice'!J178*$N$1</f>
        <v>86.93</v>
      </c>
      <c r="F174" s="59">
        <f t="shared" si="6"/>
        <v>173.86</v>
      </c>
      <c r="G174" s="60">
        <f t="shared" si="7"/>
        <v>86.93</v>
      </c>
      <c r="H174" s="63">
        <f t="shared" si="8"/>
        <v>173.86</v>
      </c>
    </row>
    <row r="175" spans="1:8" s="62" customFormat="1" ht="25.5">
      <c r="A175" s="56" t="str">
        <f>Invoice!H179</f>
        <v>Surgical steel belly banana, 14g (1.6mm) with a crystal studded heart shaped lower part - length 3/8" (10mm)</v>
      </c>
      <c r="B175" s="57" t="str">
        <f>Invoice!C179</f>
        <v>MCD499</v>
      </c>
      <c r="C175" s="57" t="s">
        <v>765</v>
      </c>
      <c r="D175" s="58">
        <f>Invoice!B179</f>
        <v>2</v>
      </c>
      <c r="E175" s="59">
        <f>'Shipping Invoice'!J179*$N$1</f>
        <v>56.29</v>
      </c>
      <c r="F175" s="59">
        <f t="shared" si="6"/>
        <v>112.58</v>
      </c>
      <c r="G175" s="60">
        <f t="shared" si="7"/>
        <v>56.29</v>
      </c>
      <c r="H175" s="63">
        <f t="shared" si="8"/>
        <v>112.58</v>
      </c>
    </row>
    <row r="176" spans="1:8" s="62" customFormat="1" ht="25.5">
      <c r="A176" s="56" t="str">
        <f>Invoice!H180</f>
        <v>Surgical steel belly banana, 14g (1.6mm) with a crystal studded heart shaped lower part - length 3/8" (10mm)</v>
      </c>
      <c r="B176" s="57" t="str">
        <f>Invoice!C180</f>
        <v>MCD499</v>
      </c>
      <c r="C176" s="57" t="s">
        <v>765</v>
      </c>
      <c r="D176" s="58">
        <f>Invoice!B180</f>
        <v>2</v>
      </c>
      <c r="E176" s="59">
        <f>'Shipping Invoice'!J180*$N$1</f>
        <v>56.29</v>
      </c>
      <c r="F176" s="59">
        <f t="shared" si="6"/>
        <v>112.58</v>
      </c>
      <c r="G176" s="60">
        <f t="shared" si="7"/>
        <v>56.29</v>
      </c>
      <c r="H176" s="63">
        <f t="shared" si="8"/>
        <v>112.58</v>
      </c>
    </row>
    <row r="177" spans="1:8" s="62" customFormat="1" ht="25.5">
      <c r="A177" s="56" t="str">
        <f>Invoice!H181</f>
        <v>Surgical steel belly banana, 14g (1.6mm) with a crystal studded heart shaped lower part - length 3/8" (10mm)</v>
      </c>
      <c r="B177" s="57" t="str">
        <f>Invoice!C181</f>
        <v>MCD499</v>
      </c>
      <c r="C177" s="57" t="s">
        <v>765</v>
      </c>
      <c r="D177" s="58">
        <f>Invoice!B181</f>
        <v>1</v>
      </c>
      <c r="E177" s="59">
        <f>'Shipping Invoice'!J181*$N$1</f>
        <v>56.29</v>
      </c>
      <c r="F177" s="59">
        <f t="shared" si="6"/>
        <v>56.29</v>
      </c>
      <c r="G177" s="60">
        <f t="shared" si="7"/>
        <v>56.29</v>
      </c>
      <c r="H177" s="63">
        <f t="shared" si="8"/>
        <v>56.29</v>
      </c>
    </row>
    <row r="178" spans="1:8" s="62" customFormat="1" ht="25.5">
      <c r="A178" s="56" t="str">
        <f>Invoice!H182</f>
        <v>Surgical steel belly banana, 14g (1.6mm) with a crystal studded heart shaped lower part - length 3/8" (10mm)</v>
      </c>
      <c r="B178" s="57" t="str">
        <f>Invoice!C182</f>
        <v>MCD499</v>
      </c>
      <c r="C178" s="57" t="s">
        <v>765</v>
      </c>
      <c r="D178" s="58">
        <f>Invoice!B182</f>
        <v>1</v>
      </c>
      <c r="E178" s="59">
        <f>'Shipping Invoice'!J182*$N$1</f>
        <v>56.29</v>
      </c>
      <c r="F178" s="59">
        <f t="shared" si="6"/>
        <v>56.29</v>
      </c>
      <c r="G178" s="60">
        <f t="shared" si="7"/>
        <v>56.29</v>
      </c>
      <c r="H178" s="63">
        <f t="shared" si="8"/>
        <v>56.29</v>
      </c>
    </row>
    <row r="179" spans="1:8" s="62" customFormat="1" ht="25.5">
      <c r="A179" s="56" t="str">
        <f>Invoice!H183</f>
        <v>Surgical steel belly banana, 14g (1.6mm) with a crystal studded heart shaped lower part - length 3/8" (10mm)</v>
      </c>
      <c r="B179" s="57" t="str">
        <f>Invoice!C183</f>
        <v>MCD499</v>
      </c>
      <c r="C179" s="57" t="s">
        <v>765</v>
      </c>
      <c r="D179" s="58">
        <f>Invoice!B183</f>
        <v>2</v>
      </c>
      <c r="E179" s="59">
        <f>'Shipping Invoice'!J183*$N$1</f>
        <v>56.29</v>
      </c>
      <c r="F179" s="59">
        <f t="shared" si="6"/>
        <v>112.58</v>
      </c>
      <c r="G179" s="60">
        <f t="shared" si="7"/>
        <v>56.29</v>
      </c>
      <c r="H179" s="63">
        <f t="shared" si="8"/>
        <v>112.58</v>
      </c>
    </row>
    <row r="180" spans="1:8" s="62" customFormat="1" ht="25.5">
      <c r="A180" s="56" t="str">
        <f>Invoice!H184</f>
        <v>Surgical steel belly banana, 14g (1.6mm) with a crystal studded heart shaped lower part - length 3/8" (10mm)</v>
      </c>
      <c r="B180" s="57" t="str">
        <f>Invoice!C184</f>
        <v>MCD499</v>
      </c>
      <c r="C180" s="57" t="s">
        <v>765</v>
      </c>
      <c r="D180" s="58">
        <f>Invoice!B184</f>
        <v>2</v>
      </c>
      <c r="E180" s="59">
        <f>'Shipping Invoice'!J184*$N$1</f>
        <v>56.29</v>
      </c>
      <c r="F180" s="59">
        <f t="shared" si="6"/>
        <v>112.58</v>
      </c>
      <c r="G180" s="60">
        <f t="shared" si="7"/>
        <v>56.29</v>
      </c>
      <c r="H180" s="63">
        <f t="shared" si="8"/>
        <v>112.58</v>
      </c>
    </row>
    <row r="181" spans="1:8" s="62" customFormat="1" ht="25.5">
      <c r="A181" s="56" t="str">
        <f>Invoice!H185</f>
        <v>Surgical steel belly banana, 14g (1.6mm) with a crystal studded heart shaped lower part - length 3/8" (10mm)</v>
      </c>
      <c r="B181" s="57" t="str">
        <f>Invoice!C185</f>
        <v>MCD499</v>
      </c>
      <c r="C181" s="57" t="s">
        <v>765</v>
      </c>
      <c r="D181" s="58">
        <f>Invoice!B185</f>
        <v>1</v>
      </c>
      <c r="E181" s="59">
        <f>'Shipping Invoice'!J185*$N$1</f>
        <v>56.29</v>
      </c>
      <c r="F181" s="59">
        <f t="shared" si="6"/>
        <v>56.29</v>
      </c>
      <c r="G181" s="60">
        <f t="shared" si="7"/>
        <v>56.29</v>
      </c>
      <c r="H181" s="63">
        <f t="shared" si="8"/>
        <v>56.29</v>
      </c>
    </row>
    <row r="182" spans="1:8" s="62" customFormat="1" ht="25.5">
      <c r="A182" s="56" t="str">
        <f>Invoice!H186</f>
        <v>Surgical steel belly banana, 14g (1.6mm) with a crystal studded heart shaped lower part - length 3/8" (10mm)</v>
      </c>
      <c r="B182" s="57" t="str">
        <f>Invoice!C186</f>
        <v>MCD499</v>
      </c>
      <c r="C182" s="57" t="s">
        <v>765</v>
      </c>
      <c r="D182" s="58">
        <f>Invoice!B186</f>
        <v>1</v>
      </c>
      <c r="E182" s="59">
        <f>'Shipping Invoice'!J186*$N$1</f>
        <v>56.29</v>
      </c>
      <c r="F182" s="59">
        <f t="shared" si="6"/>
        <v>56.29</v>
      </c>
      <c r="G182" s="60">
        <f t="shared" si="7"/>
        <v>56.29</v>
      </c>
      <c r="H182" s="63">
        <f t="shared" si="8"/>
        <v>56.29</v>
      </c>
    </row>
    <row r="183" spans="1:8" s="62" customFormat="1" ht="25.5">
      <c r="A183" s="56" t="str">
        <f>Invoice!H187</f>
        <v>Items added via Whatsapp on 24-01-2024</v>
      </c>
      <c r="B183" s="57">
        <f>Invoice!C187</f>
        <v>0</v>
      </c>
      <c r="C183" s="57" t="s">
        <v>765</v>
      </c>
      <c r="D183" s="58">
        <f>Invoice!B187</f>
        <v>0</v>
      </c>
      <c r="E183" s="59">
        <f>'Shipping Invoice'!J187*$N$1</f>
        <v>0</v>
      </c>
      <c r="F183" s="59">
        <f t="shared" si="6"/>
        <v>0</v>
      </c>
      <c r="G183" s="60">
        <f t="shared" si="7"/>
        <v>0</v>
      </c>
      <c r="H183" s="63">
        <f t="shared" si="8"/>
        <v>0</v>
      </c>
    </row>
    <row r="184" spans="1:8" s="62" customFormat="1" ht="25.5">
      <c r="A184" s="56" t="str">
        <f>Invoice!H188</f>
        <v>316L steel Tragus Labret, 16g (1.2mm) with a tiny 2.5mm round base plate suitable for tragus piercings and a feather shaped top</v>
      </c>
      <c r="B184" s="57" t="str">
        <f>Invoice!C188</f>
        <v>TLBFE</v>
      </c>
      <c r="C184" s="57" t="s">
        <v>765</v>
      </c>
      <c r="D184" s="58">
        <f>Invoice!B188</f>
        <v>5</v>
      </c>
      <c r="E184" s="59">
        <f>'Shipping Invoice'!J188*$N$1</f>
        <v>31.75</v>
      </c>
      <c r="F184" s="59">
        <f t="shared" si="6"/>
        <v>158.75</v>
      </c>
      <c r="G184" s="60">
        <f t="shared" si="7"/>
        <v>31.75</v>
      </c>
      <c r="H184" s="63">
        <f t="shared" si="8"/>
        <v>158.75</v>
      </c>
    </row>
    <row r="185" spans="1:8" s="62" customFormat="1" ht="25.5">
      <c r="A185" s="56" t="str">
        <f>Invoice!H189</f>
        <v>316L steel Tragus Labret, 16g (1.2mm) with a tiny 2.5mm round base plate suitable for tragus piercings and a feather shaped top</v>
      </c>
      <c r="B185" s="57" t="str">
        <f>Invoice!C189</f>
        <v>TLBFE</v>
      </c>
      <c r="C185" s="57" t="s">
        <v>765</v>
      </c>
      <c r="D185" s="58">
        <f>Invoice!B189</f>
        <v>5</v>
      </c>
      <c r="E185" s="59">
        <f>'Shipping Invoice'!J189*$N$1</f>
        <v>31.75</v>
      </c>
      <c r="F185" s="59">
        <f t="shared" si="6"/>
        <v>158.75</v>
      </c>
      <c r="G185" s="60">
        <f t="shared" si="7"/>
        <v>31.75</v>
      </c>
      <c r="H185" s="63">
        <f t="shared" si="8"/>
        <v>158.75</v>
      </c>
    </row>
    <row r="186" spans="1:8" s="62" customFormat="1" ht="25.5">
      <c r="A186" s="56" t="str">
        <f>Invoice!H190</f>
        <v>316L steel Tragus Labret, 16g (1.2mm) with a tiny 2.5mm round base plate suitable for tragus piercings and a feather shaped top</v>
      </c>
      <c r="B186" s="57" t="str">
        <f>Invoice!C190</f>
        <v>TLBFE</v>
      </c>
      <c r="C186" s="57" t="s">
        <v>765</v>
      </c>
      <c r="D186" s="58">
        <f>Invoice!B190</f>
        <v>5</v>
      </c>
      <c r="E186" s="59">
        <f>'Shipping Invoice'!J190*$N$1</f>
        <v>31.75</v>
      </c>
      <c r="F186" s="59">
        <f t="shared" ref="F186:F231" si="9">D186*E186</f>
        <v>158.75</v>
      </c>
      <c r="G186" s="60">
        <f t="shared" ref="G186:G231" si="10">E186*$E$14</f>
        <v>31.75</v>
      </c>
      <c r="H186" s="63">
        <f t="shared" ref="H186:H231" si="11">D186*G186</f>
        <v>158.75</v>
      </c>
    </row>
    <row r="187" spans="1:8" s="62" customFormat="1" ht="25.5">
      <c r="A187" s="56" t="str">
        <f>Invoice!H191</f>
        <v>316L steel Tragus Labret, 16g (1.2mm) with a tiny 2.5mm round base plate suitable for tragus piercings and a feather shaped top</v>
      </c>
      <c r="B187" s="57" t="str">
        <f>Invoice!C191</f>
        <v>TLBFE</v>
      </c>
      <c r="C187" s="57" t="s">
        <v>765</v>
      </c>
      <c r="D187" s="58">
        <f>Invoice!B191</f>
        <v>5</v>
      </c>
      <c r="E187" s="59">
        <f>'Shipping Invoice'!J191*$N$1</f>
        <v>31.75</v>
      </c>
      <c r="F187" s="59">
        <f t="shared" si="9"/>
        <v>158.75</v>
      </c>
      <c r="G187" s="60">
        <f t="shared" si="10"/>
        <v>31.75</v>
      </c>
      <c r="H187" s="63">
        <f t="shared" si="11"/>
        <v>158.75</v>
      </c>
    </row>
    <row r="188" spans="1:8" s="62" customFormat="1" ht="36">
      <c r="A188" s="56" t="str">
        <f>Invoice!H192</f>
        <v>Surgical steel belly banana, 14g (1.6mm) with an 8mm bezel set jewel ball and a dangling crystal chain (dangling part is made from silver plated brass)</v>
      </c>
      <c r="B188" s="57" t="str">
        <f>Invoice!C192</f>
        <v>NPFR5</v>
      </c>
      <c r="C188" s="57" t="s">
        <v>765</v>
      </c>
      <c r="D188" s="58">
        <f>Invoice!B192</f>
        <v>10</v>
      </c>
      <c r="E188" s="59">
        <f>'Shipping Invoice'!J192*$N$1</f>
        <v>108.46</v>
      </c>
      <c r="F188" s="59">
        <f t="shared" si="9"/>
        <v>1084.5999999999999</v>
      </c>
      <c r="G188" s="60">
        <f t="shared" si="10"/>
        <v>108.46</v>
      </c>
      <c r="H188" s="63">
        <f t="shared" si="11"/>
        <v>1084.5999999999999</v>
      </c>
    </row>
    <row r="189" spans="1:8" s="62" customFormat="1" ht="36">
      <c r="A189" s="56" t="str">
        <f>Invoice!H193</f>
        <v>Surgical steel belly banana, 14g (1.6mm) with an 8mm bezel set jewel ball and a dangling crystal chain (dangling part is made from silver plated brass)</v>
      </c>
      <c r="B189" s="57" t="str">
        <f>Invoice!C193</f>
        <v>NPFR5</v>
      </c>
      <c r="C189" s="57" t="s">
        <v>765</v>
      </c>
      <c r="D189" s="58">
        <f>Invoice!B193</f>
        <v>10</v>
      </c>
      <c r="E189" s="59">
        <f>'Shipping Invoice'!J193*$N$1</f>
        <v>108.46</v>
      </c>
      <c r="F189" s="59">
        <f t="shared" si="9"/>
        <v>1084.5999999999999</v>
      </c>
      <c r="G189" s="60">
        <f t="shared" si="10"/>
        <v>108.46</v>
      </c>
      <c r="H189" s="63">
        <f t="shared" si="11"/>
        <v>1084.5999999999999</v>
      </c>
    </row>
    <row r="190" spans="1:8" s="62" customFormat="1" ht="36">
      <c r="A190" s="56" t="str">
        <f>Invoice!H194</f>
        <v>Surgical steel belly banana, 14g (1.6mm) with an 8mm bezel set jewel ball and a dangling crystal chain (dangling part is made from silver plated brass)</v>
      </c>
      <c r="B190" s="57" t="str">
        <f>Invoice!C194</f>
        <v>NPFR5</v>
      </c>
      <c r="C190" s="57" t="s">
        <v>765</v>
      </c>
      <c r="D190" s="58">
        <f>Invoice!B194</f>
        <v>30</v>
      </c>
      <c r="E190" s="59">
        <f>'Shipping Invoice'!J194*$N$1</f>
        <v>108.46</v>
      </c>
      <c r="F190" s="59">
        <f t="shared" si="9"/>
        <v>3253.7999999999997</v>
      </c>
      <c r="G190" s="60">
        <f t="shared" si="10"/>
        <v>108.46</v>
      </c>
      <c r="H190" s="63">
        <f t="shared" si="11"/>
        <v>3253.7999999999997</v>
      </c>
    </row>
    <row r="191" spans="1:8" s="62" customFormat="1" ht="25.5">
      <c r="A191" s="56" t="str">
        <f>Invoice!H195</f>
        <v>High polished titanium G23 barbell, 1.6mm (14g) with two forward facing 5mm jewel balls</v>
      </c>
      <c r="B191" s="57" t="str">
        <f>Invoice!C195</f>
        <v>UBBNP2C</v>
      </c>
      <c r="C191" s="57" t="s">
        <v>765</v>
      </c>
      <c r="D191" s="58">
        <f>Invoice!B195</f>
        <v>10</v>
      </c>
      <c r="E191" s="59">
        <f>'Shipping Invoice'!J195*$N$1</f>
        <v>86.22</v>
      </c>
      <c r="F191" s="59">
        <f t="shared" si="9"/>
        <v>862.2</v>
      </c>
      <c r="G191" s="60">
        <f t="shared" si="10"/>
        <v>86.22</v>
      </c>
      <c r="H191" s="63">
        <f t="shared" si="11"/>
        <v>862.2</v>
      </c>
    </row>
    <row r="192" spans="1:8" s="62" customFormat="1" ht="25.5">
      <c r="A192" s="56" t="str">
        <f>Invoice!H196</f>
        <v>High polished titanium G23 barbell, 1.6mm (14g) with two forward facing 5mm jewel balls</v>
      </c>
      <c r="B192" s="57" t="str">
        <f>Invoice!C196</f>
        <v>UBBNP2C</v>
      </c>
      <c r="C192" s="57" t="s">
        <v>765</v>
      </c>
      <c r="D192" s="58">
        <f>Invoice!B196</f>
        <v>8</v>
      </c>
      <c r="E192" s="59">
        <f>'Shipping Invoice'!J196*$N$1</f>
        <v>86.22</v>
      </c>
      <c r="F192" s="59">
        <f t="shared" si="9"/>
        <v>689.76</v>
      </c>
      <c r="G192" s="60">
        <f t="shared" si="10"/>
        <v>86.22</v>
      </c>
      <c r="H192" s="63">
        <f t="shared" si="11"/>
        <v>689.76</v>
      </c>
    </row>
    <row r="193" spans="1:8" s="62" customFormat="1" ht="25.5">
      <c r="A193" s="56" t="str">
        <f>Invoice!H197</f>
        <v>High polished titanium G23 barbell, 1.6mm (14g) with two forward facing 5mm jewel balls</v>
      </c>
      <c r="B193" s="57" t="str">
        <f>Invoice!C197</f>
        <v>UBBNP2C</v>
      </c>
      <c r="C193" s="57" t="s">
        <v>765</v>
      </c>
      <c r="D193" s="58">
        <f>Invoice!B197</f>
        <v>4</v>
      </c>
      <c r="E193" s="59">
        <f>'Shipping Invoice'!J197*$N$1</f>
        <v>86.93</v>
      </c>
      <c r="F193" s="59">
        <f t="shared" si="9"/>
        <v>347.72</v>
      </c>
      <c r="G193" s="60">
        <f t="shared" si="10"/>
        <v>86.93</v>
      </c>
      <c r="H193" s="63">
        <f t="shared" si="11"/>
        <v>347.72</v>
      </c>
    </row>
    <row r="194" spans="1:8" s="62" customFormat="1" ht="25.5">
      <c r="A194" s="56" t="str">
        <f>Invoice!H198</f>
        <v>High polished titanium G23 barbell, 1.6mm (14g) with two forward facing 5mm jewel balls</v>
      </c>
      <c r="B194" s="57" t="str">
        <f>Invoice!C198</f>
        <v>UBBNP2C</v>
      </c>
      <c r="C194" s="57" t="s">
        <v>765</v>
      </c>
      <c r="D194" s="58">
        <f>Invoice!B198</f>
        <v>6</v>
      </c>
      <c r="E194" s="59">
        <f>'Shipping Invoice'!J198*$N$1</f>
        <v>86.93</v>
      </c>
      <c r="F194" s="59">
        <f t="shared" si="9"/>
        <v>521.58000000000004</v>
      </c>
      <c r="G194" s="60">
        <f t="shared" si="10"/>
        <v>86.93</v>
      </c>
      <c r="H194" s="63">
        <f t="shared" si="11"/>
        <v>521.58000000000004</v>
      </c>
    </row>
    <row r="195" spans="1:8" s="62" customFormat="1" ht="25.5">
      <c r="A195" s="56" t="str">
        <f>Invoice!H199</f>
        <v>High polished titanium G23 barbell, 1.6mm (14g) with two forward facing 5mm jewel balls</v>
      </c>
      <c r="B195" s="57" t="str">
        <f>Invoice!C199</f>
        <v>UBBNP2C</v>
      </c>
      <c r="C195" s="57" t="s">
        <v>765</v>
      </c>
      <c r="D195" s="58">
        <f>Invoice!B199</f>
        <v>6</v>
      </c>
      <c r="E195" s="59">
        <f>'Shipping Invoice'!J199*$N$1</f>
        <v>86.93</v>
      </c>
      <c r="F195" s="59">
        <f t="shared" si="9"/>
        <v>521.58000000000004</v>
      </c>
      <c r="G195" s="60">
        <f t="shared" si="10"/>
        <v>86.93</v>
      </c>
      <c r="H195" s="63">
        <f t="shared" si="11"/>
        <v>521.58000000000004</v>
      </c>
    </row>
    <row r="196" spans="1:8" s="62" customFormat="1" ht="25.5">
      <c r="A196" s="56" t="str">
        <f>Invoice!H200</f>
        <v>High polished titanium G23 barbell, 1.6mm (14g) with two forward facing 5mm jewel balls</v>
      </c>
      <c r="B196" s="57" t="str">
        <f>Invoice!C200</f>
        <v>UBBNP2C</v>
      </c>
      <c r="C196" s="57" t="s">
        <v>765</v>
      </c>
      <c r="D196" s="58">
        <f>Invoice!B200</f>
        <v>6</v>
      </c>
      <c r="E196" s="59">
        <f>'Shipping Invoice'!J200*$N$1</f>
        <v>86.93</v>
      </c>
      <c r="F196" s="59">
        <f t="shared" si="9"/>
        <v>521.58000000000004</v>
      </c>
      <c r="G196" s="60">
        <f t="shared" si="10"/>
        <v>86.93</v>
      </c>
      <c r="H196" s="63">
        <f t="shared" si="11"/>
        <v>521.58000000000004</v>
      </c>
    </row>
    <row r="197" spans="1:8" s="62" customFormat="1" ht="25.5">
      <c r="A197" s="56" t="str">
        <f>Invoice!H201</f>
        <v>High polished titanium G23 barbell, 1.6mm (14g) with two forward facing 5mm jewel balls</v>
      </c>
      <c r="B197" s="57" t="str">
        <f>Invoice!C201</f>
        <v>UBBNP2C</v>
      </c>
      <c r="C197" s="57" t="s">
        <v>765</v>
      </c>
      <c r="D197" s="58">
        <f>Invoice!B201</f>
        <v>2</v>
      </c>
      <c r="E197" s="59">
        <f>'Shipping Invoice'!J201*$N$1</f>
        <v>86.93</v>
      </c>
      <c r="F197" s="59">
        <f t="shared" si="9"/>
        <v>173.86</v>
      </c>
      <c r="G197" s="60">
        <f t="shared" si="10"/>
        <v>86.93</v>
      </c>
      <c r="H197" s="63">
        <f t="shared" si="11"/>
        <v>173.86</v>
      </c>
    </row>
    <row r="198" spans="1:8" s="62" customFormat="1" ht="25.5">
      <c r="A198" s="56" t="str">
        <f>Invoice!H202</f>
        <v>Surgical steel nipple barbell, 14g (1.6mm) with two 4mm balls</v>
      </c>
      <c r="B198" s="57" t="str">
        <f>Invoice!C202</f>
        <v>BBNPS</v>
      </c>
      <c r="C198" s="57" t="s">
        <v>765</v>
      </c>
      <c r="D198" s="58">
        <f>Invoice!B202</f>
        <v>10</v>
      </c>
      <c r="E198" s="59">
        <f>'Shipping Invoice'!J202*$N$1</f>
        <v>6.78</v>
      </c>
      <c r="F198" s="59">
        <f t="shared" si="9"/>
        <v>67.8</v>
      </c>
      <c r="G198" s="60">
        <f t="shared" si="10"/>
        <v>6.78</v>
      </c>
      <c r="H198" s="63">
        <f t="shared" si="11"/>
        <v>67.8</v>
      </c>
    </row>
    <row r="199" spans="1:8" s="62" customFormat="1" ht="25.5">
      <c r="A199" s="56" t="str">
        <f>Invoice!H203</f>
        <v>Surgical steel nipple barbell, 14g (1.6mm) with two 4mm balls</v>
      </c>
      <c r="B199" s="57" t="str">
        <f>Invoice!C203</f>
        <v>BBNPS</v>
      </c>
      <c r="C199" s="57" t="s">
        <v>765</v>
      </c>
      <c r="D199" s="58">
        <f>Invoice!B203</f>
        <v>10</v>
      </c>
      <c r="E199" s="59">
        <f>'Shipping Invoice'!J203*$N$1</f>
        <v>6.78</v>
      </c>
      <c r="F199" s="59">
        <f t="shared" si="9"/>
        <v>67.8</v>
      </c>
      <c r="G199" s="60">
        <f t="shared" si="10"/>
        <v>6.78</v>
      </c>
      <c r="H199" s="63">
        <f t="shared" si="11"/>
        <v>67.8</v>
      </c>
    </row>
    <row r="200" spans="1:8" s="62" customFormat="1" ht="25.5">
      <c r="A200" s="56" t="str">
        <f>Invoice!H204</f>
        <v>Surgical steel nipple barbell, 14g (1.6mm) with two 4mm balls</v>
      </c>
      <c r="B200" s="57" t="str">
        <f>Invoice!C204</f>
        <v>BBNPS</v>
      </c>
      <c r="C200" s="57" t="s">
        <v>765</v>
      </c>
      <c r="D200" s="58">
        <f>Invoice!B204</f>
        <v>10</v>
      </c>
      <c r="E200" s="59">
        <f>'Shipping Invoice'!J204*$N$1</f>
        <v>6.78</v>
      </c>
      <c r="F200" s="59">
        <f t="shared" si="9"/>
        <v>67.8</v>
      </c>
      <c r="G200" s="60">
        <f t="shared" si="10"/>
        <v>6.78</v>
      </c>
      <c r="H200" s="63">
        <f t="shared" si="11"/>
        <v>67.8</v>
      </c>
    </row>
    <row r="201" spans="1:8" s="62" customFormat="1" ht="25.5">
      <c r="A201" s="56" t="str">
        <f>Invoice!H205</f>
        <v>Surgical steel nipple barbell, 14g (1.6mm) with two 4mm balls</v>
      </c>
      <c r="B201" s="57" t="str">
        <f>Invoice!C205</f>
        <v>BBNPS</v>
      </c>
      <c r="C201" s="57" t="s">
        <v>765</v>
      </c>
      <c r="D201" s="58">
        <f>Invoice!B205</f>
        <v>20</v>
      </c>
      <c r="E201" s="59">
        <f>'Shipping Invoice'!J205*$N$1</f>
        <v>6.78</v>
      </c>
      <c r="F201" s="59">
        <f t="shared" si="9"/>
        <v>135.6</v>
      </c>
      <c r="G201" s="60">
        <f t="shared" si="10"/>
        <v>6.78</v>
      </c>
      <c r="H201" s="63">
        <f t="shared" si="11"/>
        <v>135.6</v>
      </c>
    </row>
    <row r="202" spans="1:8" s="62" customFormat="1" ht="25.5">
      <c r="A202" s="56" t="str">
        <f>Invoice!H206</f>
        <v>Surgical steel nipple barbell, 14g (1.6mm) with two 4mm balls</v>
      </c>
      <c r="B202" s="57" t="str">
        <f>Invoice!C206</f>
        <v>BBNPS</v>
      </c>
      <c r="C202" s="57" t="s">
        <v>765</v>
      </c>
      <c r="D202" s="58">
        <f>Invoice!B206</f>
        <v>10</v>
      </c>
      <c r="E202" s="59">
        <f>'Shipping Invoice'!J206*$N$1</f>
        <v>6.78</v>
      </c>
      <c r="F202" s="59">
        <f t="shared" si="9"/>
        <v>67.8</v>
      </c>
      <c r="G202" s="60">
        <f t="shared" si="10"/>
        <v>6.78</v>
      </c>
      <c r="H202" s="63">
        <f t="shared" si="11"/>
        <v>67.8</v>
      </c>
    </row>
    <row r="203" spans="1:8" s="62" customFormat="1" ht="25.5">
      <c r="A203" s="56" t="str">
        <f>Invoice!H207</f>
        <v>Round nipple shield with prong set crystal studded rim and surgical steel barbell, 14g (1.6mm) with two 5mm balls</v>
      </c>
      <c r="B203" s="57" t="str">
        <f>Invoice!C207</f>
        <v>MCNPC3</v>
      </c>
      <c r="C203" s="57" t="s">
        <v>765</v>
      </c>
      <c r="D203" s="58">
        <f>Invoice!B207</f>
        <v>10</v>
      </c>
      <c r="E203" s="59">
        <f>'Shipping Invoice'!J207*$N$1</f>
        <v>62.08</v>
      </c>
      <c r="F203" s="59">
        <f t="shared" si="9"/>
        <v>620.79999999999995</v>
      </c>
      <c r="G203" s="60">
        <f t="shared" si="10"/>
        <v>62.08</v>
      </c>
      <c r="H203" s="63">
        <f t="shared" si="11"/>
        <v>620.79999999999995</v>
      </c>
    </row>
    <row r="204" spans="1:8" s="62" customFormat="1" ht="25.5">
      <c r="A204" s="56" t="str">
        <f>Invoice!H208</f>
        <v>Round nipple shield with prong set crystal studded rim and surgical steel barbell, 14g (1.6mm) with two 5mm balls</v>
      </c>
      <c r="B204" s="57" t="str">
        <f>Invoice!C208</f>
        <v>MCNPC3</v>
      </c>
      <c r="C204" s="57" t="s">
        <v>765</v>
      </c>
      <c r="D204" s="58">
        <f>Invoice!B208</f>
        <v>4</v>
      </c>
      <c r="E204" s="59">
        <f>'Shipping Invoice'!J208*$N$1</f>
        <v>62.08</v>
      </c>
      <c r="F204" s="59">
        <f t="shared" si="9"/>
        <v>248.32</v>
      </c>
      <c r="G204" s="60">
        <f t="shared" si="10"/>
        <v>62.08</v>
      </c>
      <c r="H204" s="63">
        <f t="shared" si="11"/>
        <v>248.32</v>
      </c>
    </row>
    <row r="205" spans="1:8" s="62" customFormat="1" ht="25.5">
      <c r="A205" s="56" t="str">
        <f>Invoice!H209</f>
        <v>Round nipple shield with prong set crystal studded rim and surgical steel barbell, 14g (1.6mm) with two 5mm balls</v>
      </c>
      <c r="B205" s="57" t="str">
        <f>Invoice!C209</f>
        <v>MCNPC3</v>
      </c>
      <c r="C205" s="57" t="s">
        <v>765</v>
      </c>
      <c r="D205" s="58">
        <f>Invoice!B209</f>
        <v>6</v>
      </c>
      <c r="E205" s="59">
        <f>'Shipping Invoice'!J209*$N$1</f>
        <v>62.08</v>
      </c>
      <c r="F205" s="59">
        <f t="shared" si="9"/>
        <v>372.48</v>
      </c>
      <c r="G205" s="60">
        <f t="shared" si="10"/>
        <v>62.08</v>
      </c>
      <c r="H205" s="63">
        <f t="shared" si="11"/>
        <v>372.48</v>
      </c>
    </row>
    <row r="206" spans="1:8" s="62" customFormat="1" ht="25.5">
      <c r="A206" s="56" t="str">
        <f>Invoice!H210</f>
        <v>Round nipple shield with prong set crystal studded rim and surgical steel barbell, 14g (1.6mm) with two 5mm balls</v>
      </c>
      <c r="B206" s="57" t="str">
        <f>Invoice!C210</f>
        <v>MCNPC3</v>
      </c>
      <c r="C206" s="57" t="s">
        <v>765</v>
      </c>
      <c r="D206" s="58">
        <f>Invoice!B210</f>
        <v>4</v>
      </c>
      <c r="E206" s="59">
        <f>'Shipping Invoice'!J210*$N$1</f>
        <v>62.08</v>
      </c>
      <c r="F206" s="59">
        <f t="shared" si="9"/>
        <v>248.32</v>
      </c>
      <c r="G206" s="60">
        <f t="shared" si="10"/>
        <v>62.08</v>
      </c>
      <c r="H206" s="63">
        <f t="shared" si="11"/>
        <v>248.32</v>
      </c>
    </row>
    <row r="207" spans="1:8" s="62" customFormat="1" ht="25.5">
      <c r="A207" s="56" t="str">
        <f>Invoice!H211</f>
        <v>Round nipple shield with prong set crystal studded rim and surgical steel barbell, 14g (1.6mm) with two 5mm balls</v>
      </c>
      <c r="B207" s="57" t="str">
        <f>Invoice!C211</f>
        <v>MCNPC3</v>
      </c>
      <c r="C207" s="57" t="s">
        <v>765</v>
      </c>
      <c r="D207" s="58">
        <f>Invoice!B211</f>
        <v>6</v>
      </c>
      <c r="E207" s="59">
        <f>'Shipping Invoice'!J211*$N$1</f>
        <v>62.08</v>
      </c>
      <c r="F207" s="59">
        <f t="shared" si="9"/>
        <v>372.48</v>
      </c>
      <c r="G207" s="60">
        <f t="shared" si="10"/>
        <v>62.08</v>
      </c>
      <c r="H207" s="63">
        <f t="shared" si="11"/>
        <v>372.48</v>
      </c>
    </row>
    <row r="208" spans="1:8" s="62" customFormat="1" ht="25.5">
      <c r="A208" s="56" t="str">
        <f>Invoice!H212</f>
        <v>Round nipple shield with prong set crystal studded rim and surgical steel barbell, 14g (1.6mm) with two 5mm balls</v>
      </c>
      <c r="B208" s="57" t="str">
        <f>Invoice!C212</f>
        <v>MCNPC3</v>
      </c>
      <c r="C208" s="57" t="s">
        <v>765</v>
      </c>
      <c r="D208" s="58">
        <f>Invoice!B212</f>
        <v>6</v>
      </c>
      <c r="E208" s="59">
        <f>'Shipping Invoice'!J212*$N$1</f>
        <v>62.08</v>
      </c>
      <c r="F208" s="59">
        <f t="shared" si="9"/>
        <v>372.48</v>
      </c>
      <c r="G208" s="60">
        <f t="shared" si="10"/>
        <v>62.08</v>
      </c>
      <c r="H208" s="63">
        <f t="shared" si="11"/>
        <v>372.48</v>
      </c>
    </row>
    <row r="209" spans="1:8" s="62" customFormat="1" ht="25.5">
      <c r="A209" s="56" t="str">
        <f>Invoice!H213</f>
        <v>Round nipple shield with prong set crystal studded rim and surgical steel barbell, 14g (1.6mm) with two 5mm balls</v>
      </c>
      <c r="B209" s="57" t="str">
        <f>Invoice!C213</f>
        <v>MCNPC3</v>
      </c>
      <c r="C209" s="57" t="s">
        <v>765</v>
      </c>
      <c r="D209" s="58">
        <f>Invoice!B213</f>
        <v>4</v>
      </c>
      <c r="E209" s="59">
        <f>'Shipping Invoice'!J213*$N$1</f>
        <v>62.08</v>
      </c>
      <c r="F209" s="59">
        <f t="shared" si="9"/>
        <v>248.32</v>
      </c>
      <c r="G209" s="60">
        <f t="shared" si="10"/>
        <v>62.08</v>
      </c>
      <c r="H209" s="63">
        <f t="shared" si="11"/>
        <v>248.32</v>
      </c>
    </row>
    <row r="210" spans="1:8" s="62" customFormat="1" ht="25.5">
      <c r="A210" s="56" t="str">
        <f>Invoice!H214</f>
        <v>Round nipple shield with prong set crystal studded rim and surgical steel barbell, 14g (1.6mm) with two 5mm balls</v>
      </c>
      <c r="B210" s="57" t="str">
        <f>Invoice!C214</f>
        <v>MCNPC3</v>
      </c>
      <c r="C210" s="57" t="s">
        <v>765</v>
      </c>
      <c r="D210" s="58">
        <f>Invoice!B214</f>
        <v>6</v>
      </c>
      <c r="E210" s="59">
        <f>'Shipping Invoice'!J214*$N$1</f>
        <v>62.08</v>
      </c>
      <c r="F210" s="59">
        <f t="shared" si="9"/>
        <v>372.48</v>
      </c>
      <c r="G210" s="60">
        <f t="shared" si="10"/>
        <v>62.08</v>
      </c>
      <c r="H210" s="63">
        <f t="shared" si="11"/>
        <v>372.48</v>
      </c>
    </row>
    <row r="211" spans="1:8" s="62" customFormat="1" ht="36">
      <c r="A211" s="56" t="str">
        <f>Invoice!H215</f>
        <v>Surgical steel nipple barbell, 14g (1.6mm) with small wings with a single crystals on both ends (wings are made from 925 Silver plated brass)</v>
      </c>
      <c r="B211" s="57" t="str">
        <f>Invoice!C215</f>
        <v>NPSH25</v>
      </c>
      <c r="C211" s="57" t="s">
        <v>765</v>
      </c>
      <c r="D211" s="58">
        <f>Invoice!B215</f>
        <v>10</v>
      </c>
      <c r="E211" s="59">
        <f>'Shipping Invoice'!J215*$N$1</f>
        <v>80.27</v>
      </c>
      <c r="F211" s="59">
        <f t="shared" si="9"/>
        <v>802.69999999999993</v>
      </c>
      <c r="G211" s="60">
        <f t="shared" si="10"/>
        <v>80.27</v>
      </c>
      <c r="H211" s="63">
        <f t="shared" si="11"/>
        <v>802.69999999999993</v>
      </c>
    </row>
    <row r="212" spans="1:8" s="62" customFormat="1" ht="36">
      <c r="A212" s="56" t="str">
        <f>Invoice!H216</f>
        <v>Surgical steel nipple barbell, 14g (1.6mm) with small wings with a single crystals on both ends (wings are made from 925 Silver plated brass)</v>
      </c>
      <c r="B212" s="57" t="str">
        <f>Invoice!C216</f>
        <v>NPSH25</v>
      </c>
      <c r="C212" s="57" t="s">
        <v>765</v>
      </c>
      <c r="D212" s="58">
        <f>Invoice!B216</f>
        <v>8</v>
      </c>
      <c r="E212" s="59">
        <f>'Shipping Invoice'!J216*$N$1</f>
        <v>80.27</v>
      </c>
      <c r="F212" s="59">
        <f t="shared" si="9"/>
        <v>642.16</v>
      </c>
      <c r="G212" s="60">
        <f t="shared" si="10"/>
        <v>80.27</v>
      </c>
      <c r="H212" s="63">
        <f t="shared" si="11"/>
        <v>642.16</v>
      </c>
    </row>
    <row r="213" spans="1:8" s="62" customFormat="1" ht="36">
      <c r="A213" s="56" t="str">
        <f>Invoice!H217</f>
        <v>Surgical steel nipple barbell, 14g (1.6mm) with small wings with a single crystals on both ends (wings are made from 925 Silver plated brass)</v>
      </c>
      <c r="B213" s="57" t="str">
        <f>Invoice!C217</f>
        <v>NPSH25</v>
      </c>
      <c r="C213" s="57" t="s">
        <v>765</v>
      </c>
      <c r="D213" s="58">
        <f>Invoice!B217</f>
        <v>4</v>
      </c>
      <c r="E213" s="59">
        <f>'Shipping Invoice'!J217*$N$1</f>
        <v>80.27</v>
      </c>
      <c r="F213" s="59">
        <f t="shared" si="9"/>
        <v>321.08</v>
      </c>
      <c r="G213" s="60">
        <f t="shared" si="10"/>
        <v>80.27</v>
      </c>
      <c r="H213" s="63">
        <f t="shared" si="11"/>
        <v>321.08</v>
      </c>
    </row>
    <row r="214" spans="1:8" s="62" customFormat="1" ht="36">
      <c r="A214" s="56" t="str">
        <f>Invoice!H218</f>
        <v>Surgical steel nipple barbell, 14g (1.6mm) with small wings with a single crystals on both ends (wings are made from 925 Silver plated brass)</v>
      </c>
      <c r="B214" s="57" t="str">
        <f>Invoice!C218</f>
        <v>NPSH25</v>
      </c>
      <c r="C214" s="57" t="s">
        <v>765</v>
      </c>
      <c r="D214" s="58">
        <f>Invoice!B218</f>
        <v>6</v>
      </c>
      <c r="E214" s="59">
        <f>'Shipping Invoice'!J218*$N$1</f>
        <v>80.27</v>
      </c>
      <c r="F214" s="59">
        <f t="shared" si="9"/>
        <v>481.62</v>
      </c>
      <c r="G214" s="60">
        <f t="shared" si="10"/>
        <v>80.27</v>
      </c>
      <c r="H214" s="63">
        <f t="shared" si="11"/>
        <v>481.62</v>
      </c>
    </row>
    <row r="215" spans="1:8" s="62" customFormat="1" ht="36">
      <c r="A215" s="56" t="str">
        <f>Invoice!H219</f>
        <v>Surgical steel nipple barbell, 14g (1.6mm) with small wings with a single crystals on both ends (wings are made from 925 Silver plated brass)</v>
      </c>
      <c r="B215" s="57" t="str">
        <f>Invoice!C219</f>
        <v>NPSH25</v>
      </c>
      <c r="C215" s="57" t="s">
        <v>765</v>
      </c>
      <c r="D215" s="58">
        <f>Invoice!B219</f>
        <v>4</v>
      </c>
      <c r="E215" s="59">
        <f>'Shipping Invoice'!J219*$N$1</f>
        <v>80.27</v>
      </c>
      <c r="F215" s="59">
        <f t="shared" si="9"/>
        <v>321.08</v>
      </c>
      <c r="G215" s="60">
        <f t="shared" si="10"/>
        <v>80.27</v>
      </c>
      <c r="H215" s="63">
        <f t="shared" si="11"/>
        <v>321.08</v>
      </c>
    </row>
    <row r="216" spans="1:8" s="62" customFormat="1" ht="36">
      <c r="A216" s="56" t="str">
        <f>Invoice!H220</f>
        <v>Surgical steel nipple barbell, 14g (1.6mm) with small wings with a single crystals on both ends (wings are made from 925 Silver plated brass)</v>
      </c>
      <c r="B216" s="57" t="str">
        <f>Invoice!C220</f>
        <v>NPSH25</v>
      </c>
      <c r="C216" s="57" t="s">
        <v>765</v>
      </c>
      <c r="D216" s="58">
        <f>Invoice!B220</f>
        <v>6</v>
      </c>
      <c r="E216" s="59">
        <f>'Shipping Invoice'!J220*$N$1</f>
        <v>80.27</v>
      </c>
      <c r="F216" s="59">
        <f t="shared" si="9"/>
        <v>481.62</v>
      </c>
      <c r="G216" s="60">
        <f t="shared" si="10"/>
        <v>80.27</v>
      </c>
      <c r="H216" s="63">
        <f t="shared" si="11"/>
        <v>481.62</v>
      </c>
    </row>
    <row r="217" spans="1:8" s="62" customFormat="1" ht="36">
      <c r="A217" s="56" t="str">
        <f>Invoice!H221</f>
        <v>Surgical steel nipple barbell, 14g (1.6mm) with small wings with a single crystals on both ends (wings are made from 925 Silver plated brass)</v>
      </c>
      <c r="B217" s="57" t="str">
        <f>Invoice!C221</f>
        <v>NPSH25</v>
      </c>
      <c r="C217" s="57" t="s">
        <v>765</v>
      </c>
      <c r="D217" s="58">
        <f>Invoice!B221</f>
        <v>4</v>
      </c>
      <c r="E217" s="59">
        <f>'Shipping Invoice'!J221*$N$1</f>
        <v>80.27</v>
      </c>
      <c r="F217" s="59">
        <f t="shared" si="9"/>
        <v>321.08</v>
      </c>
      <c r="G217" s="60">
        <f t="shared" si="10"/>
        <v>80.27</v>
      </c>
      <c r="H217" s="63">
        <f t="shared" si="11"/>
        <v>321.08</v>
      </c>
    </row>
    <row r="218" spans="1:8" s="62" customFormat="1" ht="36">
      <c r="A218" s="56" t="str">
        <f>Invoice!H222</f>
        <v>Surgical steel nipple barbell, 14g (1.6mm) with small wings with a single crystals on both ends (wings are made from 925 Silver plated brass)</v>
      </c>
      <c r="B218" s="57" t="str">
        <f>Invoice!C222</f>
        <v>NPSH25</v>
      </c>
      <c r="C218" s="57" t="s">
        <v>765</v>
      </c>
      <c r="D218" s="58">
        <f>Invoice!B222</f>
        <v>4</v>
      </c>
      <c r="E218" s="59">
        <f>'Shipping Invoice'!J222*$N$1</f>
        <v>80.27</v>
      </c>
      <c r="F218" s="59">
        <f t="shared" si="9"/>
        <v>321.08</v>
      </c>
      <c r="G218" s="60">
        <f t="shared" si="10"/>
        <v>80.27</v>
      </c>
      <c r="H218" s="63">
        <f t="shared" si="11"/>
        <v>321.08</v>
      </c>
    </row>
    <row r="219" spans="1:8" s="62" customFormat="1" ht="36">
      <c r="A219" s="56" t="str">
        <f>Invoice!H223</f>
        <v>Surgical steel nipple barbell, 14g (1.6mm) with small wings with a single crystals on both ends (wings are made from 925 Silver plated brass)</v>
      </c>
      <c r="B219" s="57" t="str">
        <f>Invoice!C223</f>
        <v>NPSH25</v>
      </c>
      <c r="C219" s="57" t="s">
        <v>765</v>
      </c>
      <c r="D219" s="58">
        <f>Invoice!B223</f>
        <v>4</v>
      </c>
      <c r="E219" s="59">
        <f>'Shipping Invoice'!J223*$N$1</f>
        <v>80.27</v>
      </c>
      <c r="F219" s="59">
        <f t="shared" si="9"/>
        <v>321.08</v>
      </c>
      <c r="G219" s="60">
        <f t="shared" si="10"/>
        <v>80.27</v>
      </c>
      <c r="H219" s="63">
        <f t="shared" si="11"/>
        <v>321.08</v>
      </c>
    </row>
    <row r="220" spans="1:8" s="62" customFormat="1" ht="36">
      <c r="A220" s="56" t="str">
        <f>Invoice!H224</f>
        <v>316L steel tragus labret posts with internal threading ,16g (1.2mm) with a upper 3mm prong set round CZ stone for triple tragus piercings</v>
      </c>
      <c r="B220" s="57" t="str">
        <f>Invoice!C224</f>
        <v>TLBCZIN</v>
      </c>
      <c r="C220" s="57" t="s">
        <v>765</v>
      </c>
      <c r="D220" s="58">
        <f>Invoice!B224</f>
        <v>10</v>
      </c>
      <c r="E220" s="59">
        <f>'Shipping Invoice'!J224*$N$1</f>
        <v>42.45</v>
      </c>
      <c r="F220" s="59">
        <f t="shared" si="9"/>
        <v>424.5</v>
      </c>
      <c r="G220" s="60">
        <f t="shared" si="10"/>
        <v>42.45</v>
      </c>
      <c r="H220" s="63">
        <f t="shared" si="11"/>
        <v>424.5</v>
      </c>
    </row>
    <row r="221" spans="1:8" s="62" customFormat="1" ht="36">
      <c r="A221" s="56" t="str">
        <f>Invoice!H225</f>
        <v>316L steel tragus labret posts with internal threading ,16g (1.2mm) with a upper 3mm prong set round CZ stone for triple tragus piercings</v>
      </c>
      <c r="B221" s="57" t="str">
        <f>Invoice!C225</f>
        <v>TLBCZIN</v>
      </c>
      <c r="C221" s="57" t="s">
        <v>765</v>
      </c>
      <c r="D221" s="58">
        <f>Invoice!B225</f>
        <v>10</v>
      </c>
      <c r="E221" s="59">
        <f>'Shipping Invoice'!J225*$N$1</f>
        <v>42.45</v>
      </c>
      <c r="F221" s="59">
        <f t="shared" si="9"/>
        <v>424.5</v>
      </c>
      <c r="G221" s="60">
        <f t="shared" si="10"/>
        <v>42.45</v>
      </c>
      <c r="H221" s="63">
        <f t="shared" si="11"/>
        <v>424.5</v>
      </c>
    </row>
    <row r="222" spans="1:8" s="62" customFormat="1" ht="36">
      <c r="A222" s="56" t="str">
        <f>Invoice!H226</f>
        <v>316L steel tragus labret posts with internal threading ,16g (1.2mm) with a upper 3mm prong set round CZ stone for triple tragus piercings</v>
      </c>
      <c r="B222" s="57" t="str">
        <f>Invoice!C226</f>
        <v>TLBCZIN</v>
      </c>
      <c r="C222" s="57" t="s">
        <v>765</v>
      </c>
      <c r="D222" s="58">
        <f>Invoice!B226</f>
        <v>5</v>
      </c>
      <c r="E222" s="59">
        <f>'Shipping Invoice'!J226*$N$1</f>
        <v>42.45</v>
      </c>
      <c r="F222" s="59">
        <f t="shared" si="9"/>
        <v>212.25</v>
      </c>
      <c r="G222" s="60">
        <f t="shared" si="10"/>
        <v>42.45</v>
      </c>
      <c r="H222" s="63">
        <f t="shared" si="11"/>
        <v>212.25</v>
      </c>
    </row>
    <row r="223" spans="1:8" s="62" customFormat="1" ht="36">
      <c r="A223" s="56" t="str">
        <f>Invoice!H227</f>
        <v>316L steel tragus labret posts with internal threading ,16g (1.2mm) with a upper 3mm prong set round CZ stone for triple tragus piercings</v>
      </c>
      <c r="B223" s="57" t="str">
        <f>Invoice!C227</f>
        <v>TLBCZIN</v>
      </c>
      <c r="C223" s="57" t="s">
        <v>765</v>
      </c>
      <c r="D223" s="58">
        <f>Invoice!B227</f>
        <v>6</v>
      </c>
      <c r="E223" s="59">
        <f>'Shipping Invoice'!J227*$N$1</f>
        <v>42.45</v>
      </c>
      <c r="F223" s="59">
        <f t="shared" si="9"/>
        <v>254.70000000000002</v>
      </c>
      <c r="G223" s="60">
        <f t="shared" si="10"/>
        <v>42.45</v>
      </c>
      <c r="H223" s="63">
        <f t="shared" si="11"/>
        <v>254.70000000000002</v>
      </c>
    </row>
    <row r="224" spans="1:8" s="62" customFormat="1" ht="36">
      <c r="A224" s="56" t="str">
        <f>Invoice!H228</f>
        <v>316L steel tragus labret posts with internal threading ,16g (1.2mm) with a upper 3mm prong set round CZ stone for triple tragus piercings</v>
      </c>
      <c r="B224" s="57" t="str">
        <f>Invoice!C228</f>
        <v>TLBCZIN</v>
      </c>
      <c r="C224" s="57" t="s">
        <v>765</v>
      </c>
      <c r="D224" s="58">
        <f>Invoice!B228</f>
        <v>30</v>
      </c>
      <c r="E224" s="59">
        <f>'Shipping Invoice'!J228*$N$1</f>
        <v>42.45</v>
      </c>
      <c r="F224" s="59">
        <f t="shared" si="9"/>
        <v>1273.5</v>
      </c>
      <c r="G224" s="60">
        <f t="shared" si="10"/>
        <v>42.45</v>
      </c>
      <c r="H224" s="63">
        <f t="shared" si="11"/>
        <v>1273.5</v>
      </c>
    </row>
    <row r="225" spans="1:8" s="62" customFormat="1" ht="36">
      <c r="A225" s="56" t="str">
        <f>Invoice!H229</f>
        <v>316L steel tragus labret posts with internal threading ,16g (1.2mm) with a upper 3mm prong set round CZ stone for triple tragus piercings</v>
      </c>
      <c r="B225" s="57" t="str">
        <f>Invoice!C229</f>
        <v>TLBCZIN</v>
      </c>
      <c r="C225" s="57" t="s">
        <v>765</v>
      </c>
      <c r="D225" s="58">
        <f>Invoice!B229</f>
        <v>10</v>
      </c>
      <c r="E225" s="59">
        <f>'Shipping Invoice'!J229*$N$1</f>
        <v>42.45</v>
      </c>
      <c r="F225" s="59">
        <f t="shared" si="9"/>
        <v>424.5</v>
      </c>
      <c r="G225" s="60">
        <f t="shared" si="10"/>
        <v>42.45</v>
      </c>
      <c r="H225" s="63">
        <f t="shared" si="11"/>
        <v>424.5</v>
      </c>
    </row>
    <row r="226" spans="1:8" s="62" customFormat="1" ht="36">
      <c r="A226" s="56" t="str">
        <f>Invoice!H230</f>
        <v>316L steel tragus labret posts with internal threading ,16g (1.2mm) with a upper 3mm prong set round CZ stone for triple tragus piercings</v>
      </c>
      <c r="B226" s="57" t="str">
        <f>Invoice!C230</f>
        <v>TLBCZIN</v>
      </c>
      <c r="C226" s="57" t="s">
        <v>765</v>
      </c>
      <c r="D226" s="58">
        <f>Invoice!B230</f>
        <v>5</v>
      </c>
      <c r="E226" s="59">
        <f>'Shipping Invoice'!J230*$N$1</f>
        <v>42.45</v>
      </c>
      <c r="F226" s="59">
        <f t="shared" si="9"/>
        <v>212.25</v>
      </c>
      <c r="G226" s="60">
        <f t="shared" si="10"/>
        <v>42.45</v>
      </c>
      <c r="H226" s="63">
        <f t="shared" si="11"/>
        <v>212.25</v>
      </c>
    </row>
    <row r="227" spans="1:8" s="62" customFormat="1" ht="36">
      <c r="A227" s="56" t="str">
        <f>Invoice!H231</f>
        <v>316L steel tragus labret posts with internal threading ,16g (1.2mm) with a upper 3mm prong set round CZ stone for triple tragus piercings</v>
      </c>
      <c r="B227" s="57" t="str">
        <f>Invoice!C231</f>
        <v>TLBCZIN</v>
      </c>
      <c r="C227" s="57" t="s">
        <v>765</v>
      </c>
      <c r="D227" s="58">
        <f>Invoice!B231</f>
        <v>6</v>
      </c>
      <c r="E227" s="59">
        <f>'Shipping Invoice'!J231*$N$1</f>
        <v>42.45</v>
      </c>
      <c r="F227" s="59">
        <f t="shared" si="9"/>
        <v>254.70000000000002</v>
      </c>
      <c r="G227" s="60">
        <f t="shared" si="10"/>
        <v>42.45</v>
      </c>
      <c r="H227" s="63">
        <f t="shared" si="11"/>
        <v>254.70000000000002</v>
      </c>
    </row>
    <row r="228" spans="1:8" s="62" customFormat="1" ht="36">
      <c r="A228" s="56" t="str">
        <f>Invoice!H232</f>
        <v>316L steel tragus labret posts with internal threading ,16g (1.2mm) with a upper 3mm prong set round CZ stone for triple tragus piercings</v>
      </c>
      <c r="B228" s="57" t="str">
        <f>Invoice!C232</f>
        <v>TLBCZIN</v>
      </c>
      <c r="C228" s="57" t="s">
        <v>765</v>
      </c>
      <c r="D228" s="58">
        <f>Invoice!B232</f>
        <v>20</v>
      </c>
      <c r="E228" s="59">
        <f>'Shipping Invoice'!J232*$N$1</f>
        <v>42.45</v>
      </c>
      <c r="F228" s="59">
        <f t="shared" si="9"/>
        <v>849</v>
      </c>
      <c r="G228" s="60">
        <f t="shared" si="10"/>
        <v>42.45</v>
      </c>
      <c r="H228" s="63">
        <f t="shared" si="11"/>
        <v>849</v>
      </c>
    </row>
    <row r="229" spans="1:8" s="62" customFormat="1" ht="36">
      <c r="A229" s="56" t="str">
        <f>Invoice!H233</f>
        <v>316L steel tragus labret posts with internal threading ,16g (1.2mm) with a upper 3mm prong set round CZ stone for triple tragus piercings</v>
      </c>
      <c r="B229" s="57" t="str">
        <f>Invoice!C233</f>
        <v>TLBCZIN</v>
      </c>
      <c r="C229" s="57" t="s">
        <v>765</v>
      </c>
      <c r="D229" s="58">
        <f>Invoice!B233</f>
        <v>10</v>
      </c>
      <c r="E229" s="59">
        <f>'Shipping Invoice'!J233*$N$1</f>
        <v>42.45</v>
      </c>
      <c r="F229" s="59">
        <f t="shared" si="9"/>
        <v>424.5</v>
      </c>
      <c r="G229" s="60">
        <f t="shared" si="10"/>
        <v>42.45</v>
      </c>
      <c r="H229" s="63">
        <f t="shared" si="11"/>
        <v>424.5</v>
      </c>
    </row>
    <row r="230" spans="1:8" s="62" customFormat="1" ht="36">
      <c r="A230" s="56" t="str">
        <f>Invoice!H234</f>
        <v>316L steel tragus labret posts with internal threading ,16g (1.2mm) with a upper 3mm prong set round CZ stone for triple tragus piercings</v>
      </c>
      <c r="B230" s="57" t="str">
        <f>Invoice!C234</f>
        <v>TLBCZIN</v>
      </c>
      <c r="C230" s="57" t="s">
        <v>765</v>
      </c>
      <c r="D230" s="58">
        <f>Invoice!B234</f>
        <v>5</v>
      </c>
      <c r="E230" s="59">
        <f>'Shipping Invoice'!J234*$N$1</f>
        <v>42.45</v>
      </c>
      <c r="F230" s="59">
        <f t="shared" si="9"/>
        <v>212.25</v>
      </c>
      <c r="G230" s="60">
        <f t="shared" si="10"/>
        <v>42.45</v>
      </c>
      <c r="H230" s="63">
        <f t="shared" si="11"/>
        <v>212.25</v>
      </c>
    </row>
    <row r="231" spans="1:8" s="62" customFormat="1" ht="36">
      <c r="A231" s="56" t="str">
        <f>Invoice!H235</f>
        <v>316L steel tragus labret posts with internal threading ,16g (1.2mm) with a upper 3mm prong set round CZ stone for triple tragus piercings</v>
      </c>
      <c r="B231" s="57" t="str">
        <f>Invoice!C235</f>
        <v>TLBCZIN</v>
      </c>
      <c r="C231" s="57" t="s">
        <v>765</v>
      </c>
      <c r="D231" s="58">
        <f>Invoice!B235</f>
        <v>6</v>
      </c>
      <c r="E231" s="59">
        <f>'Shipping Invoice'!J235*$N$1</f>
        <v>42.45</v>
      </c>
      <c r="F231" s="59">
        <f t="shared" si="9"/>
        <v>254.70000000000002</v>
      </c>
      <c r="G231" s="60">
        <f t="shared" si="10"/>
        <v>42.45</v>
      </c>
      <c r="H231" s="63">
        <f t="shared" si="11"/>
        <v>254.70000000000002</v>
      </c>
    </row>
    <row r="232" spans="1:8" s="62" customFormat="1" hidden="1">
      <c r="A232" s="56" t="str">
        <f>IF((LEN('Copy paste to Here'!G280))&gt;5,((CONCATENATE('Copy paste to Here'!G280," &amp; ",'Copy paste to Here'!D280,"  &amp;  ",'Copy paste to Here'!E280))),"Empty Cell")</f>
        <v>Empty Cell</v>
      </c>
      <c r="B232" s="57">
        <f>'Copy paste to Here'!C280</f>
        <v>0</v>
      </c>
      <c r="C232" s="57"/>
      <c r="D232" s="58"/>
      <c r="E232" s="59"/>
      <c r="F232" s="59">
        <f t="shared" ref="F232:F294" si="12">D232*E232</f>
        <v>0</v>
      </c>
      <c r="G232" s="60">
        <f t="shared" ref="G232:G294" si="13">E232*$E$14</f>
        <v>0</v>
      </c>
      <c r="H232" s="63">
        <f t="shared" ref="H232:H294" si="14">D232*G232</f>
        <v>0</v>
      </c>
    </row>
    <row r="233" spans="1:8" s="62" customFormat="1" hidden="1">
      <c r="A233" s="56" t="str">
        <f>IF((LEN('Copy paste to Here'!G281))&gt;5,((CONCATENATE('Copy paste to Here'!G281," &amp; ",'Copy paste to Here'!D281,"  &amp;  ",'Copy paste to Here'!E281))),"Empty Cell")</f>
        <v>Empty Cell</v>
      </c>
      <c r="B233" s="57">
        <f>'Copy paste to Here'!C281</f>
        <v>0</v>
      </c>
      <c r="C233" s="57"/>
      <c r="D233" s="58"/>
      <c r="E233" s="59"/>
      <c r="F233" s="59">
        <f t="shared" si="12"/>
        <v>0</v>
      </c>
      <c r="G233" s="60">
        <f t="shared" si="13"/>
        <v>0</v>
      </c>
      <c r="H233" s="63">
        <f t="shared" si="14"/>
        <v>0</v>
      </c>
    </row>
    <row r="234" spans="1:8" s="62" customFormat="1" hidden="1">
      <c r="A234" s="56" t="str">
        <f>IF((LEN('Copy paste to Here'!G282))&gt;5,((CONCATENATE('Copy paste to Here'!G282," &amp; ",'Copy paste to Here'!D282,"  &amp;  ",'Copy paste to Here'!E282))),"Empty Cell")</f>
        <v>Empty Cell</v>
      </c>
      <c r="B234" s="57">
        <f>'Copy paste to Here'!C282</f>
        <v>0</v>
      </c>
      <c r="C234" s="57"/>
      <c r="D234" s="58"/>
      <c r="E234" s="59"/>
      <c r="F234" s="59">
        <f t="shared" si="12"/>
        <v>0</v>
      </c>
      <c r="G234" s="60">
        <f t="shared" si="13"/>
        <v>0</v>
      </c>
      <c r="H234" s="63">
        <f t="shared" si="14"/>
        <v>0</v>
      </c>
    </row>
    <row r="235" spans="1:8" s="62" customFormat="1" hidden="1">
      <c r="A235" s="56" t="str">
        <f>IF((LEN('Copy paste to Here'!G283))&gt;5,((CONCATENATE('Copy paste to Here'!G283," &amp; ",'Copy paste to Here'!D283,"  &amp;  ",'Copy paste to Here'!E283))),"Empty Cell")</f>
        <v>Empty Cell</v>
      </c>
      <c r="B235" s="57">
        <f>'Copy paste to Here'!C283</f>
        <v>0</v>
      </c>
      <c r="C235" s="57"/>
      <c r="D235" s="58"/>
      <c r="E235" s="59"/>
      <c r="F235" s="59">
        <f t="shared" si="12"/>
        <v>0</v>
      </c>
      <c r="G235" s="60">
        <f t="shared" si="13"/>
        <v>0</v>
      </c>
      <c r="H235" s="63">
        <f t="shared" si="14"/>
        <v>0</v>
      </c>
    </row>
    <row r="236" spans="1:8" s="62" customFormat="1" hidden="1">
      <c r="A236" s="56" t="str">
        <f>IF((LEN('Copy paste to Here'!G284))&gt;5,((CONCATENATE('Copy paste to Here'!G284," &amp; ",'Copy paste to Here'!D284,"  &amp;  ",'Copy paste to Here'!E284))),"Empty Cell")</f>
        <v>Empty Cell</v>
      </c>
      <c r="B236" s="57">
        <f>'Copy paste to Here'!C284</f>
        <v>0</v>
      </c>
      <c r="C236" s="57"/>
      <c r="D236" s="58"/>
      <c r="E236" s="59"/>
      <c r="F236" s="59">
        <f t="shared" si="12"/>
        <v>0</v>
      </c>
      <c r="G236" s="60">
        <f t="shared" si="13"/>
        <v>0</v>
      </c>
      <c r="H236" s="63">
        <f t="shared" si="14"/>
        <v>0</v>
      </c>
    </row>
    <row r="237" spans="1:8" s="62" customFormat="1" hidden="1">
      <c r="A237" s="56" t="str">
        <f>IF((LEN('Copy paste to Here'!G285))&gt;5,((CONCATENATE('Copy paste to Here'!G285," &amp; ",'Copy paste to Here'!D285,"  &amp;  ",'Copy paste to Here'!E285))),"Empty Cell")</f>
        <v>Empty Cell</v>
      </c>
      <c r="B237" s="57">
        <f>'Copy paste to Here'!C285</f>
        <v>0</v>
      </c>
      <c r="C237" s="57"/>
      <c r="D237" s="58"/>
      <c r="E237" s="59"/>
      <c r="F237" s="59">
        <f t="shared" si="12"/>
        <v>0</v>
      </c>
      <c r="G237" s="60">
        <f t="shared" si="13"/>
        <v>0</v>
      </c>
      <c r="H237" s="63">
        <f t="shared" si="14"/>
        <v>0</v>
      </c>
    </row>
    <row r="238" spans="1:8" s="62" customFormat="1" hidden="1">
      <c r="A238" s="56" t="str">
        <f>IF((LEN('Copy paste to Here'!G286))&gt;5,((CONCATENATE('Copy paste to Here'!G286," &amp; ",'Copy paste to Here'!D286,"  &amp;  ",'Copy paste to Here'!E286))),"Empty Cell")</f>
        <v>Empty Cell</v>
      </c>
      <c r="B238" s="57">
        <f>'Copy paste to Here'!C286</f>
        <v>0</v>
      </c>
      <c r="C238" s="57"/>
      <c r="D238" s="58"/>
      <c r="E238" s="59"/>
      <c r="F238" s="59">
        <f t="shared" si="12"/>
        <v>0</v>
      </c>
      <c r="G238" s="60">
        <f t="shared" si="13"/>
        <v>0</v>
      </c>
      <c r="H238" s="63">
        <f t="shared" si="14"/>
        <v>0</v>
      </c>
    </row>
    <row r="239" spans="1:8" s="62" customFormat="1" hidden="1">
      <c r="A239" s="56" t="str">
        <f>IF((LEN('Copy paste to Here'!G287))&gt;5,((CONCATENATE('Copy paste to Here'!G287," &amp; ",'Copy paste to Here'!D287,"  &amp;  ",'Copy paste to Here'!E287))),"Empty Cell")</f>
        <v>Empty Cell</v>
      </c>
      <c r="B239" s="57">
        <f>'Copy paste to Here'!C287</f>
        <v>0</v>
      </c>
      <c r="C239" s="57"/>
      <c r="D239" s="58"/>
      <c r="E239" s="59"/>
      <c r="F239" s="59">
        <f t="shared" si="12"/>
        <v>0</v>
      </c>
      <c r="G239" s="60">
        <f t="shared" si="13"/>
        <v>0</v>
      </c>
      <c r="H239" s="63">
        <f t="shared" si="14"/>
        <v>0</v>
      </c>
    </row>
    <row r="240" spans="1:8" s="62" customFormat="1" hidden="1">
      <c r="A240" s="56" t="str">
        <f>IF((LEN('Copy paste to Here'!G288))&gt;5,((CONCATENATE('Copy paste to Here'!G288," &amp; ",'Copy paste to Here'!D288,"  &amp;  ",'Copy paste to Here'!E288))),"Empty Cell")</f>
        <v>Empty Cell</v>
      </c>
      <c r="B240" s="57">
        <f>'Copy paste to Here'!C288</f>
        <v>0</v>
      </c>
      <c r="C240" s="57"/>
      <c r="D240" s="58"/>
      <c r="E240" s="59"/>
      <c r="F240" s="59">
        <f t="shared" si="12"/>
        <v>0</v>
      </c>
      <c r="G240" s="60">
        <f t="shared" si="13"/>
        <v>0</v>
      </c>
      <c r="H240" s="63">
        <f t="shared" si="14"/>
        <v>0</v>
      </c>
    </row>
    <row r="241" spans="1:8" s="62" customFormat="1" hidden="1">
      <c r="A241" s="56" t="str">
        <f>IF((LEN('Copy paste to Here'!G289))&gt;5,((CONCATENATE('Copy paste to Here'!G289," &amp; ",'Copy paste to Here'!D289,"  &amp;  ",'Copy paste to Here'!E289))),"Empty Cell")</f>
        <v>Empty Cell</v>
      </c>
      <c r="B241" s="57">
        <f>'Copy paste to Here'!C289</f>
        <v>0</v>
      </c>
      <c r="C241" s="57"/>
      <c r="D241" s="58"/>
      <c r="E241" s="59"/>
      <c r="F241" s="59">
        <f t="shared" si="12"/>
        <v>0</v>
      </c>
      <c r="G241" s="60">
        <f t="shared" si="13"/>
        <v>0</v>
      </c>
      <c r="H241" s="63">
        <f t="shared" si="14"/>
        <v>0</v>
      </c>
    </row>
    <row r="242" spans="1:8" s="62" customFormat="1" hidden="1">
      <c r="A242" s="56" t="str">
        <f>IF((LEN('Copy paste to Here'!G290))&gt;5,((CONCATENATE('Copy paste to Here'!G290," &amp; ",'Copy paste to Here'!D290,"  &amp;  ",'Copy paste to Here'!E290))),"Empty Cell")</f>
        <v>Empty Cell</v>
      </c>
      <c r="B242" s="57">
        <f>'Copy paste to Here'!C290</f>
        <v>0</v>
      </c>
      <c r="C242" s="57"/>
      <c r="D242" s="58"/>
      <c r="E242" s="59"/>
      <c r="F242" s="59">
        <f t="shared" si="12"/>
        <v>0</v>
      </c>
      <c r="G242" s="60">
        <f t="shared" si="13"/>
        <v>0</v>
      </c>
      <c r="H242" s="63">
        <f t="shared" si="14"/>
        <v>0</v>
      </c>
    </row>
    <row r="243" spans="1:8" s="62" customFormat="1" hidden="1">
      <c r="A243" s="56" t="str">
        <f>IF((LEN('Copy paste to Here'!G291))&gt;5,((CONCATENATE('Copy paste to Here'!G291," &amp; ",'Copy paste to Here'!D291,"  &amp;  ",'Copy paste to Here'!E291))),"Empty Cell")</f>
        <v>Empty Cell</v>
      </c>
      <c r="B243" s="57">
        <f>'Copy paste to Here'!C291</f>
        <v>0</v>
      </c>
      <c r="C243" s="57"/>
      <c r="D243" s="58"/>
      <c r="E243" s="59"/>
      <c r="F243" s="59">
        <f t="shared" si="12"/>
        <v>0</v>
      </c>
      <c r="G243" s="60">
        <f t="shared" si="13"/>
        <v>0</v>
      </c>
      <c r="H243" s="63">
        <f t="shared" si="14"/>
        <v>0</v>
      </c>
    </row>
    <row r="244" spans="1:8" s="62" customFormat="1" hidden="1">
      <c r="A244" s="56" t="str">
        <f>IF((LEN('Copy paste to Here'!G292))&gt;5,((CONCATENATE('Copy paste to Here'!G292," &amp; ",'Copy paste to Here'!D292,"  &amp;  ",'Copy paste to Here'!E292))),"Empty Cell")</f>
        <v>Empty Cell</v>
      </c>
      <c r="B244" s="57">
        <f>'Copy paste to Here'!C292</f>
        <v>0</v>
      </c>
      <c r="C244" s="57"/>
      <c r="D244" s="58"/>
      <c r="E244" s="59"/>
      <c r="F244" s="59">
        <f t="shared" si="12"/>
        <v>0</v>
      </c>
      <c r="G244" s="60">
        <f t="shared" si="13"/>
        <v>0</v>
      </c>
      <c r="H244" s="63">
        <f t="shared" si="14"/>
        <v>0</v>
      </c>
    </row>
    <row r="245" spans="1:8" s="62" customFormat="1" hidden="1">
      <c r="A245" s="56" t="str">
        <f>IF((LEN('Copy paste to Here'!G293))&gt;5,((CONCATENATE('Copy paste to Here'!G293," &amp; ",'Copy paste to Here'!D293,"  &amp;  ",'Copy paste to Here'!E293))),"Empty Cell")</f>
        <v>Empty Cell</v>
      </c>
      <c r="B245" s="57">
        <f>'Copy paste to Here'!C293</f>
        <v>0</v>
      </c>
      <c r="C245" s="57"/>
      <c r="D245" s="58"/>
      <c r="E245" s="59"/>
      <c r="F245" s="59">
        <f t="shared" si="12"/>
        <v>0</v>
      </c>
      <c r="G245" s="60">
        <f t="shared" si="13"/>
        <v>0</v>
      </c>
      <c r="H245" s="63">
        <f t="shared" si="14"/>
        <v>0</v>
      </c>
    </row>
    <row r="246" spans="1:8" s="62" customFormat="1" hidden="1">
      <c r="A246" s="56" t="str">
        <f>IF((LEN('Copy paste to Here'!G294))&gt;5,((CONCATENATE('Copy paste to Here'!G294," &amp; ",'Copy paste to Here'!D294,"  &amp;  ",'Copy paste to Here'!E294))),"Empty Cell")</f>
        <v>Empty Cell</v>
      </c>
      <c r="B246" s="57">
        <f>'Copy paste to Here'!C294</f>
        <v>0</v>
      </c>
      <c r="C246" s="57"/>
      <c r="D246" s="58"/>
      <c r="E246" s="59"/>
      <c r="F246" s="59">
        <f t="shared" si="12"/>
        <v>0</v>
      </c>
      <c r="G246" s="60">
        <f t="shared" si="13"/>
        <v>0</v>
      </c>
      <c r="H246" s="63">
        <f t="shared" si="14"/>
        <v>0</v>
      </c>
    </row>
    <row r="247" spans="1:8" s="62" customFormat="1" hidden="1">
      <c r="A247" s="56" t="str">
        <f>IF((LEN('Copy paste to Here'!G295))&gt;5,((CONCATENATE('Copy paste to Here'!G295," &amp; ",'Copy paste to Here'!D295,"  &amp;  ",'Copy paste to Here'!E295))),"Empty Cell")</f>
        <v>Empty Cell</v>
      </c>
      <c r="B247" s="57">
        <f>'Copy paste to Here'!C295</f>
        <v>0</v>
      </c>
      <c r="C247" s="57"/>
      <c r="D247" s="58"/>
      <c r="E247" s="59"/>
      <c r="F247" s="59">
        <f t="shared" si="12"/>
        <v>0</v>
      </c>
      <c r="G247" s="60">
        <f t="shared" si="13"/>
        <v>0</v>
      </c>
      <c r="H247" s="63">
        <f t="shared" si="14"/>
        <v>0</v>
      </c>
    </row>
    <row r="248" spans="1:8" s="62" customFormat="1" hidden="1">
      <c r="A248" s="56" t="str">
        <f>IF((LEN('Copy paste to Here'!G296))&gt;5,((CONCATENATE('Copy paste to Here'!G296," &amp; ",'Copy paste to Here'!D296,"  &amp;  ",'Copy paste to Here'!E296))),"Empty Cell")</f>
        <v>Empty Cell</v>
      </c>
      <c r="B248" s="57">
        <f>'Copy paste to Here'!C296</f>
        <v>0</v>
      </c>
      <c r="C248" s="57"/>
      <c r="D248" s="58"/>
      <c r="E248" s="59"/>
      <c r="F248" s="59">
        <f t="shared" si="12"/>
        <v>0</v>
      </c>
      <c r="G248" s="60">
        <f t="shared" si="13"/>
        <v>0</v>
      </c>
      <c r="H248" s="63">
        <f t="shared" si="14"/>
        <v>0</v>
      </c>
    </row>
    <row r="249" spans="1:8" s="62" customFormat="1" hidden="1">
      <c r="A249" s="56" t="str">
        <f>IF((LEN('Copy paste to Here'!G297))&gt;5,((CONCATENATE('Copy paste to Here'!G297," &amp; ",'Copy paste to Here'!D297,"  &amp;  ",'Copy paste to Here'!E297))),"Empty Cell")</f>
        <v>Empty Cell</v>
      </c>
      <c r="B249" s="57">
        <f>'Copy paste to Here'!C297</f>
        <v>0</v>
      </c>
      <c r="C249" s="57"/>
      <c r="D249" s="58"/>
      <c r="E249" s="59"/>
      <c r="F249" s="59">
        <f t="shared" si="12"/>
        <v>0</v>
      </c>
      <c r="G249" s="60">
        <f t="shared" si="13"/>
        <v>0</v>
      </c>
      <c r="H249" s="63">
        <f t="shared" si="14"/>
        <v>0</v>
      </c>
    </row>
    <row r="250" spans="1:8" s="62" customFormat="1" hidden="1">
      <c r="A250" s="56" t="str">
        <f>IF((LEN('Copy paste to Here'!G298))&gt;5,((CONCATENATE('Copy paste to Here'!G298," &amp; ",'Copy paste to Here'!D298,"  &amp;  ",'Copy paste to Here'!E298))),"Empty Cell")</f>
        <v>Empty Cell</v>
      </c>
      <c r="B250" s="57">
        <f>'Copy paste to Here'!C298</f>
        <v>0</v>
      </c>
      <c r="C250" s="57"/>
      <c r="D250" s="58"/>
      <c r="E250" s="59"/>
      <c r="F250" s="59">
        <f t="shared" si="12"/>
        <v>0</v>
      </c>
      <c r="G250" s="60">
        <f t="shared" si="13"/>
        <v>0</v>
      </c>
      <c r="H250" s="63">
        <f t="shared" si="14"/>
        <v>0</v>
      </c>
    </row>
    <row r="251" spans="1:8" s="62" customFormat="1" hidden="1">
      <c r="A251" s="56" t="str">
        <f>IF((LEN('Copy paste to Here'!G299))&gt;5,((CONCATENATE('Copy paste to Here'!G299," &amp; ",'Copy paste to Here'!D299,"  &amp;  ",'Copy paste to Here'!E299))),"Empty Cell")</f>
        <v>Empty Cell</v>
      </c>
      <c r="B251" s="57">
        <f>'Copy paste to Here'!C299</f>
        <v>0</v>
      </c>
      <c r="C251" s="57"/>
      <c r="D251" s="58"/>
      <c r="E251" s="59"/>
      <c r="F251" s="59">
        <f t="shared" si="12"/>
        <v>0</v>
      </c>
      <c r="G251" s="60">
        <f t="shared" si="13"/>
        <v>0</v>
      </c>
      <c r="H251" s="63">
        <f t="shared" si="14"/>
        <v>0</v>
      </c>
    </row>
    <row r="252" spans="1:8" s="62" customFormat="1" hidden="1">
      <c r="A252" s="56" t="str">
        <f>IF((LEN('Copy paste to Here'!G300))&gt;5,((CONCATENATE('Copy paste to Here'!G300," &amp; ",'Copy paste to Here'!D300,"  &amp;  ",'Copy paste to Here'!E300))),"Empty Cell")</f>
        <v>Empty Cell</v>
      </c>
      <c r="B252" s="57">
        <f>'Copy paste to Here'!C300</f>
        <v>0</v>
      </c>
      <c r="C252" s="57"/>
      <c r="D252" s="58"/>
      <c r="E252" s="59"/>
      <c r="F252" s="59">
        <f t="shared" si="12"/>
        <v>0</v>
      </c>
      <c r="G252" s="60">
        <f t="shared" si="13"/>
        <v>0</v>
      </c>
      <c r="H252" s="63">
        <f t="shared" si="14"/>
        <v>0</v>
      </c>
    </row>
    <row r="253" spans="1:8" s="62" customFormat="1" hidden="1">
      <c r="A253" s="56" t="str">
        <f>IF((LEN('Copy paste to Here'!G301))&gt;5,((CONCATENATE('Copy paste to Here'!G301," &amp; ",'Copy paste to Here'!D301,"  &amp;  ",'Copy paste to Here'!E301))),"Empty Cell")</f>
        <v>Empty Cell</v>
      </c>
      <c r="B253" s="57">
        <f>'Copy paste to Here'!C301</f>
        <v>0</v>
      </c>
      <c r="C253" s="57"/>
      <c r="D253" s="58"/>
      <c r="E253" s="59"/>
      <c r="F253" s="59">
        <f t="shared" si="12"/>
        <v>0</v>
      </c>
      <c r="G253" s="60">
        <f t="shared" si="13"/>
        <v>0</v>
      </c>
      <c r="H253" s="63">
        <f t="shared" si="14"/>
        <v>0</v>
      </c>
    </row>
    <row r="254" spans="1:8" s="62" customFormat="1" hidden="1">
      <c r="A254" s="56" t="str">
        <f>IF((LEN('Copy paste to Here'!G302))&gt;5,((CONCATENATE('Copy paste to Here'!G302," &amp; ",'Copy paste to Here'!D302,"  &amp;  ",'Copy paste to Here'!E302))),"Empty Cell")</f>
        <v>Empty Cell</v>
      </c>
      <c r="B254" s="57">
        <f>'Copy paste to Here'!C302</f>
        <v>0</v>
      </c>
      <c r="C254" s="57"/>
      <c r="D254" s="58"/>
      <c r="E254" s="59"/>
      <c r="F254" s="59">
        <f t="shared" si="12"/>
        <v>0</v>
      </c>
      <c r="G254" s="60">
        <f t="shared" si="13"/>
        <v>0</v>
      </c>
      <c r="H254" s="63">
        <f t="shared" si="14"/>
        <v>0</v>
      </c>
    </row>
    <row r="255" spans="1:8" s="62" customFormat="1" hidden="1">
      <c r="A255" s="56" t="str">
        <f>IF((LEN('Copy paste to Here'!G303))&gt;5,((CONCATENATE('Copy paste to Here'!G303," &amp; ",'Copy paste to Here'!D303,"  &amp;  ",'Copy paste to Here'!E303))),"Empty Cell")</f>
        <v>Empty Cell</v>
      </c>
      <c r="B255" s="57">
        <f>'Copy paste to Here'!C303</f>
        <v>0</v>
      </c>
      <c r="C255" s="57"/>
      <c r="D255" s="58"/>
      <c r="E255" s="59"/>
      <c r="F255" s="59">
        <f t="shared" si="12"/>
        <v>0</v>
      </c>
      <c r="G255" s="60">
        <f t="shared" si="13"/>
        <v>0</v>
      </c>
      <c r="H255" s="63">
        <f t="shared" si="14"/>
        <v>0</v>
      </c>
    </row>
    <row r="256" spans="1:8" s="62" customFormat="1" hidden="1">
      <c r="A256" s="56" t="str">
        <f>IF((LEN('Copy paste to Here'!G304))&gt;5,((CONCATENATE('Copy paste to Here'!G304," &amp; ",'Copy paste to Here'!D304,"  &amp;  ",'Copy paste to Here'!E304))),"Empty Cell")</f>
        <v>Empty Cell</v>
      </c>
      <c r="B256" s="57">
        <f>'Copy paste to Here'!C304</f>
        <v>0</v>
      </c>
      <c r="C256" s="57"/>
      <c r="D256" s="58"/>
      <c r="E256" s="59"/>
      <c r="F256" s="59">
        <f t="shared" si="12"/>
        <v>0</v>
      </c>
      <c r="G256" s="60">
        <f t="shared" si="13"/>
        <v>0</v>
      </c>
      <c r="H256" s="63">
        <f t="shared" si="14"/>
        <v>0</v>
      </c>
    </row>
    <row r="257" spans="1:8" s="62" customFormat="1" hidden="1">
      <c r="A257" s="56" t="str">
        <f>IF((LEN('Copy paste to Here'!G305))&gt;5,((CONCATENATE('Copy paste to Here'!G305," &amp; ",'Copy paste to Here'!D305,"  &amp;  ",'Copy paste to Here'!E305))),"Empty Cell")</f>
        <v>Empty Cell</v>
      </c>
      <c r="B257" s="57">
        <f>'Copy paste to Here'!C305</f>
        <v>0</v>
      </c>
      <c r="C257" s="57"/>
      <c r="D257" s="58"/>
      <c r="E257" s="59"/>
      <c r="F257" s="59">
        <f t="shared" si="12"/>
        <v>0</v>
      </c>
      <c r="G257" s="60">
        <f t="shared" si="13"/>
        <v>0</v>
      </c>
      <c r="H257" s="63">
        <f t="shared" si="14"/>
        <v>0</v>
      </c>
    </row>
    <row r="258" spans="1:8" s="62" customFormat="1" hidden="1">
      <c r="A258" s="56" t="str">
        <f>IF((LEN('Copy paste to Here'!G306))&gt;5,((CONCATENATE('Copy paste to Here'!G306," &amp; ",'Copy paste to Here'!D306,"  &amp;  ",'Copy paste to Here'!E306))),"Empty Cell")</f>
        <v>Empty Cell</v>
      </c>
      <c r="B258" s="57">
        <f>'Copy paste to Here'!C306</f>
        <v>0</v>
      </c>
      <c r="C258" s="57"/>
      <c r="D258" s="58"/>
      <c r="E258" s="59"/>
      <c r="F258" s="59">
        <f t="shared" si="12"/>
        <v>0</v>
      </c>
      <c r="G258" s="60">
        <f t="shared" si="13"/>
        <v>0</v>
      </c>
      <c r="H258" s="63">
        <f t="shared" si="14"/>
        <v>0</v>
      </c>
    </row>
    <row r="259" spans="1:8" s="62" customFormat="1" hidden="1">
      <c r="A259" s="56" t="str">
        <f>IF((LEN('Copy paste to Here'!G307))&gt;5,((CONCATENATE('Copy paste to Here'!G307," &amp; ",'Copy paste to Here'!D307,"  &amp;  ",'Copy paste to Here'!E307))),"Empty Cell")</f>
        <v>Empty Cell</v>
      </c>
      <c r="B259" s="57">
        <f>'Copy paste to Here'!C307</f>
        <v>0</v>
      </c>
      <c r="C259" s="57"/>
      <c r="D259" s="58"/>
      <c r="E259" s="59"/>
      <c r="F259" s="59">
        <f t="shared" si="12"/>
        <v>0</v>
      </c>
      <c r="G259" s="60">
        <f t="shared" si="13"/>
        <v>0</v>
      </c>
      <c r="H259" s="63">
        <f t="shared" si="14"/>
        <v>0</v>
      </c>
    </row>
    <row r="260" spans="1:8" s="62" customFormat="1" hidden="1">
      <c r="A260" s="56" t="str">
        <f>IF((LEN('Copy paste to Here'!G308))&gt;5,((CONCATENATE('Copy paste to Here'!G308," &amp; ",'Copy paste to Here'!D308,"  &amp;  ",'Copy paste to Here'!E308))),"Empty Cell")</f>
        <v>Empty Cell</v>
      </c>
      <c r="B260" s="57">
        <f>'Copy paste to Here'!C308</f>
        <v>0</v>
      </c>
      <c r="C260" s="57"/>
      <c r="D260" s="58"/>
      <c r="E260" s="59"/>
      <c r="F260" s="59">
        <f t="shared" si="12"/>
        <v>0</v>
      </c>
      <c r="G260" s="60">
        <f t="shared" si="13"/>
        <v>0</v>
      </c>
      <c r="H260" s="63">
        <f t="shared" si="14"/>
        <v>0</v>
      </c>
    </row>
    <row r="261" spans="1:8" s="62" customFormat="1" hidden="1">
      <c r="A261" s="56" t="str">
        <f>IF((LEN('Copy paste to Here'!G309))&gt;5,((CONCATENATE('Copy paste to Here'!G309," &amp; ",'Copy paste to Here'!D309,"  &amp;  ",'Copy paste to Here'!E309))),"Empty Cell")</f>
        <v>Empty Cell</v>
      </c>
      <c r="B261" s="57">
        <f>'Copy paste to Here'!C309</f>
        <v>0</v>
      </c>
      <c r="C261" s="57"/>
      <c r="D261" s="58"/>
      <c r="E261" s="59"/>
      <c r="F261" s="59">
        <f t="shared" si="12"/>
        <v>0</v>
      </c>
      <c r="G261" s="60">
        <f t="shared" si="13"/>
        <v>0</v>
      </c>
      <c r="H261" s="63">
        <f t="shared" si="14"/>
        <v>0</v>
      </c>
    </row>
    <row r="262" spans="1:8" s="62" customFormat="1" hidden="1">
      <c r="A262" s="56" t="str">
        <f>IF((LEN('Copy paste to Here'!G310))&gt;5,((CONCATENATE('Copy paste to Here'!G310," &amp; ",'Copy paste to Here'!D310,"  &amp;  ",'Copy paste to Here'!E310))),"Empty Cell")</f>
        <v>Empty Cell</v>
      </c>
      <c r="B262" s="57">
        <f>'Copy paste to Here'!C310</f>
        <v>0</v>
      </c>
      <c r="C262" s="57"/>
      <c r="D262" s="58"/>
      <c r="E262" s="59"/>
      <c r="F262" s="59">
        <f t="shared" si="12"/>
        <v>0</v>
      </c>
      <c r="G262" s="60">
        <f t="shared" si="13"/>
        <v>0</v>
      </c>
      <c r="H262" s="63">
        <f t="shared" si="14"/>
        <v>0</v>
      </c>
    </row>
    <row r="263" spans="1:8" s="62" customFormat="1" hidden="1">
      <c r="A263" s="56" t="str">
        <f>IF((LEN('Copy paste to Here'!G311))&gt;5,((CONCATENATE('Copy paste to Here'!G311," &amp; ",'Copy paste to Here'!D311,"  &amp;  ",'Copy paste to Here'!E311))),"Empty Cell")</f>
        <v>Empty Cell</v>
      </c>
      <c r="B263" s="57">
        <f>'Copy paste to Here'!C311</f>
        <v>0</v>
      </c>
      <c r="C263" s="57"/>
      <c r="D263" s="58"/>
      <c r="E263" s="59"/>
      <c r="F263" s="59">
        <f t="shared" si="12"/>
        <v>0</v>
      </c>
      <c r="G263" s="60">
        <f t="shared" si="13"/>
        <v>0</v>
      </c>
      <c r="H263" s="63">
        <f t="shared" si="14"/>
        <v>0</v>
      </c>
    </row>
    <row r="264" spans="1:8" s="62" customFormat="1" hidden="1">
      <c r="A264" s="56" t="str">
        <f>IF((LEN('Copy paste to Here'!G312))&gt;5,((CONCATENATE('Copy paste to Here'!G312," &amp; ",'Copy paste to Here'!D312,"  &amp;  ",'Copy paste to Here'!E312))),"Empty Cell")</f>
        <v>Empty Cell</v>
      </c>
      <c r="B264" s="57">
        <f>'Copy paste to Here'!C312</f>
        <v>0</v>
      </c>
      <c r="C264" s="57"/>
      <c r="D264" s="58"/>
      <c r="E264" s="59"/>
      <c r="F264" s="59">
        <f t="shared" si="12"/>
        <v>0</v>
      </c>
      <c r="G264" s="60">
        <f t="shared" si="13"/>
        <v>0</v>
      </c>
      <c r="H264" s="63">
        <f t="shared" si="14"/>
        <v>0</v>
      </c>
    </row>
    <row r="265" spans="1:8" s="62" customFormat="1" hidden="1">
      <c r="A265" s="56" t="str">
        <f>IF((LEN('Copy paste to Here'!G313))&gt;5,((CONCATENATE('Copy paste to Here'!G313," &amp; ",'Copy paste to Here'!D313,"  &amp;  ",'Copy paste to Here'!E313))),"Empty Cell")</f>
        <v>Empty Cell</v>
      </c>
      <c r="B265" s="57">
        <f>'Copy paste to Here'!C313</f>
        <v>0</v>
      </c>
      <c r="C265" s="57"/>
      <c r="D265" s="58"/>
      <c r="E265" s="59"/>
      <c r="F265" s="59">
        <f t="shared" si="12"/>
        <v>0</v>
      </c>
      <c r="G265" s="60">
        <f t="shared" si="13"/>
        <v>0</v>
      </c>
      <c r="H265" s="63">
        <f t="shared" si="14"/>
        <v>0</v>
      </c>
    </row>
    <row r="266" spans="1:8" s="62" customFormat="1" hidden="1">
      <c r="A266" s="56" t="str">
        <f>IF((LEN('Copy paste to Here'!G314))&gt;5,((CONCATENATE('Copy paste to Here'!G314," &amp; ",'Copy paste to Here'!D314,"  &amp;  ",'Copy paste to Here'!E314))),"Empty Cell")</f>
        <v>Empty Cell</v>
      </c>
      <c r="B266" s="57">
        <f>'Copy paste to Here'!C314</f>
        <v>0</v>
      </c>
      <c r="C266" s="57"/>
      <c r="D266" s="58"/>
      <c r="E266" s="59"/>
      <c r="F266" s="59">
        <f t="shared" si="12"/>
        <v>0</v>
      </c>
      <c r="G266" s="60">
        <f t="shared" si="13"/>
        <v>0</v>
      </c>
      <c r="H266" s="63">
        <f t="shared" si="14"/>
        <v>0</v>
      </c>
    </row>
    <row r="267" spans="1:8" s="62" customFormat="1" hidden="1">
      <c r="A267" s="56" t="str">
        <f>IF((LEN('Copy paste to Here'!G315))&gt;5,((CONCATENATE('Copy paste to Here'!G315," &amp; ",'Copy paste to Here'!D315,"  &amp;  ",'Copy paste to Here'!E315))),"Empty Cell")</f>
        <v>Empty Cell</v>
      </c>
      <c r="B267" s="57">
        <f>'Copy paste to Here'!C315</f>
        <v>0</v>
      </c>
      <c r="C267" s="57"/>
      <c r="D267" s="58"/>
      <c r="E267" s="59"/>
      <c r="F267" s="59">
        <f t="shared" si="12"/>
        <v>0</v>
      </c>
      <c r="G267" s="60">
        <f t="shared" si="13"/>
        <v>0</v>
      </c>
      <c r="H267" s="63">
        <f t="shared" si="14"/>
        <v>0</v>
      </c>
    </row>
    <row r="268" spans="1:8" s="62" customFormat="1" hidden="1">
      <c r="A268" s="56" t="str">
        <f>IF((LEN('Copy paste to Here'!G316))&gt;5,((CONCATENATE('Copy paste to Here'!G316," &amp; ",'Copy paste to Here'!D316,"  &amp;  ",'Copy paste to Here'!E316))),"Empty Cell")</f>
        <v>Empty Cell</v>
      </c>
      <c r="B268" s="57">
        <f>'Copy paste to Here'!C316</f>
        <v>0</v>
      </c>
      <c r="C268" s="57"/>
      <c r="D268" s="58"/>
      <c r="E268" s="59"/>
      <c r="F268" s="59">
        <f t="shared" si="12"/>
        <v>0</v>
      </c>
      <c r="G268" s="60">
        <f t="shared" si="13"/>
        <v>0</v>
      </c>
      <c r="H268" s="63">
        <f t="shared" si="14"/>
        <v>0</v>
      </c>
    </row>
    <row r="269" spans="1:8" s="62" customFormat="1" hidden="1">
      <c r="A269" s="56" t="str">
        <f>IF((LEN('Copy paste to Here'!G317))&gt;5,((CONCATENATE('Copy paste to Here'!G317," &amp; ",'Copy paste to Here'!D317,"  &amp;  ",'Copy paste to Here'!E317))),"Empty Cell")</f>
        <v>Empty Cell</v>
      </c>
      <c r="B269" s="57">
        <f>'Copy paste to Here'!C317</f>
        <v>0</v>
      </c>
      <c r="C269" s="57"/>
      <c r="D269" s="58"/>
      <c r="E269" s="59"/>
      <c r="F269" s="59">
        <f t="shared" si="12"/>
        <v>0</v>
      </c>
      <c r="G269" s="60">
        <f t="shared" si="13"/>
        <v>0</v>
      </c>
      <c r="H269" s="63">
        <f t="shared" si="14"/>
        <v>0</v>
      </c>
    </row>
    <row r="270" spans="1:8" s="62" customFormat="1" hidden="1">
      <c r="A270" s="56" t="str">
        <f>IF((LEN('Copy paste to Here'!G318))&gt;5,((CONCATENATE('Copy paste to Here'!G318," &amp; ",'Copy paste to Here'!D318,"  &amp;  ",'Copy paste to Here'!E318))),"Empty Cell")</f>
        <v>Empty Cell</v>
      </c>
      <c r="B270" s="57">
        <f>'Copy paste to Here'!C318</f>
        <v>0</v>
      </c>
      <c r="C270" s="57"/>
      <c r="D270" s="58"/>
      <c r="E270" s="59"/>
      <c r="F270" s="59">
        <f t="shared" si="12"/>
        <v>0</v>
      </c>
      <c r="G270" s="60">
        <f t="shared" si="13"/>
        <v>0</v>
      </c>
      <c r="H270" s="63">
        <f t="shared" si="14"/>
        <v>0</v>
      </c>
    </row>
    <row r="271" spans="1:8" s="62" customFormat="1" hidden="1">
      <c r="A271" s="56" t="str">
        <f>IF((LEN('Copy paste to Here'!G319))&gt;5,((CONCATENATE('Copy paste to Here'!G319," &amp; ",'Copy paste to Here'!D319,"  &amp;  ",'Copy paste to Here'!E319))),"Empty Cell")</f>
        <v>Empty Cell</v>
      </c>
      <c r="B271" s="57">
        <f>'Copy paste to Here'!C319</f>
        <v>0</v>
      </c>
      <c r="C271" s="57"/>
      <c r="D271" s="58"/>
      <c r="E271" s="59"/>
      <c r="F271" s="59">
        <f t="shared" si="12"/>
        <v>0</v>
      </c>
      <c r="G271" s="60">
        <f t="shared" si="13"/>
        <v>0</v>
      </c>
      <c r="H271" s="63">
        <f t="shared" si="14"/>
        <v>0</v>
      </c>
    </row>
    <row r="272" spans="1:8" s="62" customFormat="1" hidden="1">
      <c r="A272" s="56" t="str">
        <f>IF((LEN('Copy paste to Here'!G320))&gt;5,((CONCATENATE('Copy paste to Here'!G320," &amp; ",'Copy paste to Here'!D320,"  &amp;  ",'Copy paste to Here'!E320))),"Empty Cell")</f>
        <v>Empty Cell</v>
      </c>
      <c r="B272" s="57">
        <f>'Copy paste to Here'!C320</f>
        <v>0</v>
      </c>
      <c r="C272" s="57"/>
      <c r="D272" s="58"/>
      <c r="E272" s="59"/>
      <c r="F272" s="59">
        <f t="shared" si="12"/>
        <v>0</v>
      </c>
      <c r="G272" s="60">
        <f t="shared" si="13"/>
        <v>0</v>
      </c>
      <c r="H272" s="63">
        <f t="shared" si="14"/>
        <v>0</v>
      </c>
    </row>
    <row r="273" spans="1:8" s="62" customFormat="1" hidden="1">
      <c r="A273" s="56" t="str">
        <f>IF((LEN('Copy paste to Here'!G321))&gt;5,((CONCATENATE('Copy paste to Here'!G321," &amp; ",'Copy paste to Here'!D321,"  &amp;  ",'Copy paste to Here'!E321))),"Empty Cell")</f>
        <v>Empty Cell</v>
      </c>
      <c r="B273" s="57">
        <f>'Copy paste to Here'!C321</f>
        <v>0</v>
      </c>
      <c r="C273" s="57"/>
      <c r="D273" s="58"/>
      <c r="E273" s="59"/>
      <c r="F273" s="59">
        <f t="shared" si="12"/>
        <v>0</v>
      </c>
      <c r="G273" s="60">
        <f t="shared" si="13"/>
        <v>0</v>
      </c>
      <c r="H273" s="63">
        <f t="shared" si="14"/>
        <v>0</v>
      </c>
    </row>
    <row r="274" spans="1:8" s="62" customFormat="1" hidden="1">
      <c r="A274" s="56" t="str">
        <f>IF((LEN('Copy paste to Here'!G322))&gt;5,((CONCATENATE('Copy paste to Here'!G322," &amp; ",'Copy paste to Here'!D322,"  &amp;  ",'Copy paste to Here'!E322))),"Empty Cell")</f>
        <v>Empty Cell</v>
      </c>
      <c r="B274" s="57">
        <f>'Copy paste to Here'!C322</f>
        <v>0</v>
      </c>
      <c r="C274" s="57"/>
      <c r="D274" s="58"/>
      <c r="E274" s="59"/>
      <c r="F274" s="59">
        <f t="shared" si="12"/>
        <v>0</v>
      </c>
      <c r="G274" s="60">
        <f t="shared" si="13"/>
        <v>0</v>
      </c>
      <c r="H274" s="63">
        <f t="shared" si="14"/>
        <v>0</v>
      </c>
    </row>
    <row r="275" spans="1:8" s="62" customFormat="1" hidden="1">
      <c r="A275" s="56" t="str">
        <f>IF((LEN('Copy paste to Here'!G323))&gt;5,((CONCATENATE('Copy paste to Here'!G323," &amp; ",'Copy paste to Here'!D323,"  &amp;  ",'Copy paste to Here'!E323))),"Empty Cell")</f>
        <v>Empty Cell</v>
      </c>
      <c r="B275" s="57">
        <f>'Copy paste to Here'!C323</f>
        <v>0</v>
      </c>
      <c r="C275" s="57"/>
      <c r="D275" s="58"/>
      <c r="E275" s="59"/>
      <c r="F275" s="59">
        <f t="shared" si="12"/>
        <v>0</v>
      </c>
      <c r="G275" s="60">
        <f t="shared" si="13"/>
        <v>0</v>
      </c>
      <c r="H275" s="63">
        <f t="shared" si="14"/>
        <v>0</v>
      </c>
    </row>
    <row r="276" spans="1:8" s="62" customFormat="1" hidden="1">
      <c r="A276" s="56" t="str">
        <f>IF((LEN('Copy paste to Here'!G324))&gt;5,((CONCATENATE('Copy paste to Here'!G324," &amp; ",'Copy paste to Here'!D324,"  &amp;  ",'Copy paste to Here'!E324))),"Empty Cell")</f>
        <v>Empty Cell</v>
      </c>
      <c r="B276" s="57">
        <f>'Copy paste to Here'!C324</f>
        <v>0</v>
      </c>
      <c r="C276" s="57"/>
      <c r="D276" s="58"/>
      <c r="E276" s="59"/>
      <c r="F276" s="59">
        <f t="shared" si="12"/>
        <v>0</v>
      </c>
      <c r="G276" s="60">
        <f t="shared" si="13"/>
        <v>0</v>
      </c>
      <c r="H276" s="63">
        <f t="shared" si="14"/>
        <v>0</v>
      </c>
    </row>
    <row r="277" spans="1:8" s="62" customFormat="1" hidden="1">
      <c r="A277" s="56" t="str">
        <f>IF((LEN('Copy paste to Here'!G325))&gt;5,((CONCATENATE('Copy paste to Here'!G325," &amp; ",'Copy paste to Here'!D325,"  &amp;  ",'Copy paste to Here'!E325))),"Empty Cell")</f>
        <v>Empty Cell</v>
      </c>
      <c r="B277" s="57">
        <f>'Copy paste to Here'!C325</f>
        <v>0</v>
      </c>
      <c r="C277" s="57"/>
      <c r="D277" s="58"/>
      <c r="E277" s="59"/>
      <c r="F277" s="59">
        <f t="shared" si="12"/>
        <v>0</v>
      </c>
      <c r="G277" s="60">
        <f t="shared" si="13"/>
        <v>0</v>
      </c>
      <c r="H277" s="63">
        <f t="shared" si="14"/>
        <v>0</v>
      </c>
    </row>
    <row r="278" spans="1:8" s="62" customFormat="1" hidden="1">
      <c r="A278" s="56" t="str">
        <f>IF((LEN('Copy paste to Here'!G326))&gt;5,((CONCATENATE('Copy paste to Here'!G326," &amp; ",'Copy paste to Here'!D326,"  &amp;  ",'Copy paste to Here'!E326))),"Empty Cell")</f>
        <v>Empty Cell</v>
      </c>
      <c r="B278" s="57">
        <f>'Copy paste to Here'!C326</f>
        <v>0</v>
      </c>
      <c r="C278" s="57"/>
      <c r="D278" s="58"/>
      <c r="E278" s="59"/>
      <c r="F278" s="59">
        <f t="shared" si="12"/>
        <v>0</v>
      </c>
      <c r="G278" s="60">
        <f t="shared" si="13"/>
        <v>0</v>
      </c>
      <c r="H278" s="63">
        <f t="shared" si="14"/>
        <v>0</v>
      </c>
    </row>
    <row r="279" spans="1:8" s="62" customFormat="1" hidden="1">
      <c r="A279" s="56" t="str">
        <f>IF((LEN('Copy paste to Here'!G327))&gt;5,((CONCATENATE('Copy paste to Here'!G327," &amp; ",'Copy paste to Here'!D327,"  &amp;  ",'Copy paste to Here'!E327))),"Empty Cell")</f>
        <v>Empty Cell</v>
      </c>
      <c r="B279" s="57">
        <f>'Copy paste to Here'!C327</f>
        <v>0</v>
      </c>
      <c r="C279" s="57"/>
      <c r="D279" s="58"/>
      <c r="E279" s="59"/>
      <c r="F279" s="59">
        <f t="shared" si="12"/>
        <v>0</v>
      </c>
      <c r="G279" s="60">
        <f t="shared" si="13"/>
        <v>0</v>
      </c>
      <c r="H279" s="63">
        <f t="shared" si="14"/>
        <v>0</v>
      </c>
    </row>
    <row r="280" spans="1:8" s="62" customFormat="1" hidden="1">
      <c r="A280" s="56" t="str">
        <f>IF((LEN('Copy paste to Here'!G328))&gt;5,((CONCATENATE('Copy paste to Here'!G328," &amp; ",'Copy paste to Here'!D328,"  &amp;  ",'Copy paste to Here'!E328))),"Empty Cell")</f>
        <v>Empty Cell</v>
      </c>
      <c r="B280" s="57">
        <f>'Copy paste to Here'!C328</f>
        <v>0</v>
      </c>
      <c r="C280" s="57"/>
      <c r="D280" s="58"/>
      <c r="E280" s="59"/>
      <c r="F280" s="59">
        <f t="shared" si="12"/>
        <v>0</v>
      </c>
      <c r="G280" s="60">
        <f t="shared" si="13"/>
        <v>0</v>
      </c>
      <c r="H280" s="63">
        <f t="shared" si="14"/>
        <v>0</v>
      </c>
    </row>
    <row r="281" spans="1:8" s="62" customFormat="1" hidden="1">
      <c r="A281" s="56" t="str">
        <f>IF((LEN('Copy paste to Here'!G329))&gt;5,((CONCATENATE('Copy paste to Here'!G329," &amp; ",'Copy paste to Here'!D329,"  &amp;  ",'Copy paste to Here'!E329))),"Empty Cell")</f>
        <v>Empty Cell</v>
      </c>
      <c r="B281" s="57">
        <f>'Copy paste to Here'!C329</f>
        <v>0</v>
      </c>
      <c r="C281" s="57"/>
      <c r="D281" s="58"/>
      <c r="E281" s="59"/>
      <c r="F281" s="59">
        <f t="shared" si="12"/>
        <v>0</v>
      </c>
      <c r="G281" s="60">
        <f t="shared" si="13"/>
        <v>0</v>
      </c>
      <c r="H281" s="63">
        <f t="shared" si="14"/>
        <v>0</v>
      </c>
    </row>
    <row r="282" spans="1:8" s="62" customFormat="1" hidden="1">
      <c r="A282" s="56" t="str">
        <f>IF((LEN('Copy paste to Here'!G330))&gt;5,((CONCATENATE('Copy paste to Here'!G330," &amp; ",'Copy paste to Here'!D330,"  &amp;  ",'Copy paste to Here'!E330))),"Empty Cell")</f>
        <v>Empty Cell</v>
      </c>
      <c r="B282" s="57">
        <f>'Copy paste to Here'!C330</f>
        <v>0</v>
      </c>
      <c r="C282" s="57"/>
      <c r="D282" s="58"/>
      <c r="E282" s="59"/>
      <c r="F282" s="59">
        <f t="shared" si="12"/>
        <v>0</v>
      </c>
      <c r="G282" s="60">
        <f t="shared" si="13"/>
        <v>0</v>
      </c>
      <c r="H282" s="63">
        <f t="shared" si="14"/>
        <v>0</v>
      </c>
    </row>
    <row r="283" spans="1:8" s="62" customFormat="1" hidden="1">
      <c r="A283" s="56" t="str">
        <f>IF((LEN('Copy paste to Here'!G331))&gt;5,((CONCATENATE('Copy paste to Here'!G331," &amp; ",'Copy paste to Here'!D331,"  &amp;  ",'Copy paste to Here'!E331))),"Empty Cell")</f>
        <v>Empty Cell</v>
      </c>
      <c r="B283" s="57">
        <f>'Copy paste to Here'!C331</f>
        <v>0</v>
      </c>
      <c r="C283" s="57"/>
      <c r="D283" s="58"/>
      <c r="E283" s="59"/>
      <c r="F283" s="59">
        <f t="shared" si="12"/>
        <v>0</v>
      </c>
      <c r="G283" s="60">
        <f t="shared" si="13"/>
        <v>0</v>
      </c>
      <c r="H283" s="63">
        <f t="shared" si="14"/>
        <v>0</v>
      </c>
    </row>
    <row r="284" spans="1:8" s="62" customFormat="1" hidden="1">
      <c r="A284" s="56" t="str">
        <f>IF((LEN('Copy paste to Here'!G332))&gt;5,((CONCATENATE('Copy paste to Here'!G332," &amp; ",'Copy paste to Here'!D332,"  &amp;  ",'Copy paste to Here'!E332))),"Empty Cell")</f>
        <v>Empty Cell</v>
      </c>
      <c r="B284" s="57">
        <f>'Copy paste to Here'!C332</f>
        <v>0</v>
      </c>
      <c r="C284" s="57"/>
      <c r="D284" s="58"/>
      <c r="E284" s="59"/>
      <c r="F284" s="59">
        <f t="shared" si="12"/>
        <v>0</v>
      </c>
      <c r="G284" s="60">
        <f t="shared" si="13"/>
        <v>0</v>
      </c>
      <c r="H284" s="63">
        <f t="shared" si="14"/>
        <v>0</v>
      </c>
    </row>
    <row r="285" spans="1:8" s="62" customFormat="1" hidden="1">
      <c r="A285" s="56" t="str">
        <f>IF((LEN('Copy paste to Here'!G333))&gt;5,((CONCATENATE('Copy paste to Here'!G333," &amp; ",'Copy paste to Here'!D333,"  &amp;  ",'Copy paste to Here'!E333))),"Empty Cell")</f>
        <v>Empty Cell</v>
      </c>
      <c r="B285" s="57">
        <f>'Copy paste to Here'!C333</f>
        <v>0</v>
      </c>
      <c r="C285" s="57"/>
      <c r="D285" s="58"/>
      <c r="E285" s="59"/>
      <c r="F285" s="59">
        <f t="shared" si="12"/>
        <v>0</v>
      </c>
      <c r="G285" s="60">
        <f t="shared" si="13"/>
        <v>0</v>
      </c>
      <c r="H285" s="63">
        <f t="shared" si="14"/>
        <v>0</v>
      </c>
    </row>
    <row r="286" spans="1:8" s="62" customFormat="1" hidden="1">
      <c r="A286" s="56" t="str">
        <f>IF((LEN('Copy paste to Here'!G334))&gt;5,((CONCATENATE('Copy paste to Here'!G334," &amp; ",'Copy paste to Here'!D334,"  &amp;  ",'Copy paste to Here'!E334))),"Empty Cell")</f>
        <v>Empty Cell</v>
      </c>
      <c r="B286" s="57">
        <f>'Copy paste to Here'!C334</f>
        <v>0</v>
      </c>
      <c r="C286" s="57"/>
      <c r="D286" s="58"/>
      <c r="E286" s="59"/>
      <c r="F286" s="59">
        <f t="shared" si="12"/>
        <v>0</v>
      </c>
      <c r="G286" s="60">
        <f t="shared" si="13"/>
        <v>0</v>
      </c>
      <c r="H286" s="63">
        <f t="shared" si="14"/>
        <v>0</v>
      </c>
    </row>
    <row r="287" spans="1:8" s="62" customFormat="1" hidden="1">
      <c r="A287" s="56" t="str">
        <f>IF((LEN('Copy paste to Here'!G335))&gt;5,((CONCATENATE('Copy paste to Here'!G335," &amp; ",'Copy paste to Here'!D335,"  &amp;  ",'Copy paste to Here'!E335))),"Empty Cell")</f>
        <v>Empty Cell</v>
      </c>
      <c r="B287" s="57">
        <f>'Copy paste to Here'!C335</f>
        <v>0</v>
      </c>
      <c r="C287" s="57"/>
      <c r="D287" s="58"/>
      <c r="E287" s="59"/>
      <c r="F287" s="59">
        <f t="shared" si="12"/>
        <v>0</v>
      </c>
      <c r="G287" s="60">
        <f t="shared" si="13"/>
        <v>0</v>
      </c>
      <c r="H287" s="63">
        <f t="shared" si="14"/>
        <v>0</v>
      </c>
    </row>
    <row r="288" spans="1:8" s="62" customFormat="1" hidden="1">
      <c r="A288" s="56" t="str">
        <f>IF((LEN('Copy paste to Here'!G336))&gt;5,((CONCATENATE('Copy paste to Here'!G336," &amp; ",'Copy paste to Here'!D336,"  &amp;  ",'Copy paste to Here'!E336))),"Empty Cell")</f>
        <v>Empty Cell</v>
      </c>
      <c r="B288" s="57">
        <f>'Copy paste to Here'!C336</f>
        <v>0</v>
      </c>
      <c r="C288" s="57"/>
      <c r="D288" s="58"/>
      <c r="E288" s="59"/>
      <c r="F288" s="59">
        <f t="shared" si="12"/>
        <v>0</v>
      </c>
      <c r="G288" s="60">
        <f t="shared" si="13"/>
        <v>0</v>
      </c>
      <c r="H288" s="63">
        <f t="shared" si="14"/>
        <v>0</v>
      </c>
    </row>
    <row r="289" spans="1:8" s="62" customFormat="1" hidden="1">
      <c r="A289" s="56" t="str">
        <f>IF((LEN('Copy paste to Here'!G337))&gt;5,((CONCATENATE('Copy paste to Here'!G337," &amp; ",'Copy paste to Here'!D337,"  &amp;  ",'Copy paste to Here'!E337))),"Empty Cell")</f>
        <v>Empty Cell</v>
      </c>
      <c r="B289" s="57">
        <f>'Copy paste to Here'!C337</f>
        <v>0</v>
      </c>
      <c r="C289" s="57"/>
      <c r="D289" s="58"/>
      <c r="E289" s="59"/>
      <c r="F289" s="59">
        <f t="shared" si="12"/>
        <v>0</v>
      </c>
      <c r="G289" s="60">
        <f t="shared" si="13"/>
        <v>0</v>
      </c>
      <c r="H289" s="63">
        <f t="shared" si="14"/>
        <v>0</v>
      </c>
    </row>
    <row r="290" spans="1:8" s="62" customFormat="1" hidden="1">
      <c r="A290" s="56" t="str">
        <f>IF((LEN('Copy paste to Here'!G338))&gt;5,((CONCATENATE('Copy paste to Here'!G338," &amp; ",'Copy paste to Here'!D338,"  &amp;  ",'Copy paste to Here'!E338))),"Empty Cell")</f>
        <v>Empty Cell</v>
      </c>
      <c r="B290" s="57">
        <f>'Copy paste to Here'!C338</f>
        <v>0</v>
      </c>
      <c r="C290" s="57"/>
      <c r="D290" s="58"/>
      <c r="E290" s="59"/>
      <c r="F290" s="59">
        <f t="shared" si="12"/>
        <v>0</v>
      </c>
      <c r="G290" s="60">
        <f t="shared" si="13"/>
        <v>0</v>
      </c>
      <c r="H290" s="63">
        <f t="shared" si="14"/>
        <v>0</v>
      </c>
    </row>
    <row r="291" spans="1:8" s="62" customFormat="1" hidden="1">
      <c r="A291" s="56" t="str">
        <f>IF((LEN('Copy paste to Here'!G339))&gt;5,((CONCATENATE('Copy paste to Here'!G339," &amp; ",'Copy paste to Here'!D339,"  &amp;  ",'Copy paste to Here'!E339))),"Empty Cell")</f>
        <v>Empty Cell</v>
      </c>
      <c r="B291" s="57">
        <f>'Copy paste to Here'!C339</f>
        <v>0</v>
      </c>
      <c r="C291" s="57"/>
      <c r="D291" s="58"/>
      <c r="E291" s="59"/>
      <c r="F291" s="59">
        <f t="shared" si="12"/>
        <v>0</v>
      </c>
      <c r="G291" s="60">
        <f t="shared" si="13"/>
        <v>0</v>
      </c>
      <c r="H291" s="63">
        <f t="shared" si="14"/>
        <v>0</v>
      </c>
    </row>
    <row r="292" spans="1:8" s="62" customFormat="1" hidden="1">
      <c r="A292" s="56" t="str">
        <f>IF((LEN('Copy paste to Here'!G340))&gt;5,((CONCATENATE('Copy paste to Here'!G340," &amp; ",'Copy paste to Here'!D340,"  &amp;  ",'Copy paste to Here'!E340))),"Empty Cell")</f>
        <v>Empty Cell</v>
      </c>
      <c r="B292" s="57">
        <f>'Copy paste to Here'!C340</f>
        <v>0</v>
      </c>
      <c r="C292" s="57"/>
      <c r="D292" s="58"/>
      <c r="E292" s="59"/>
      <c r="F292" s="59">
        <f t="shared" si="12"/>
        <v>0</v>
      </c>
      <c r="G292" s="60">
        <f t="shared" si="13"/>
        <v>0</v>
      </c>
      <c r="H292" s="63">
        <f t="shared" si="14"/>
        <v>0</v>
      </c>
    </row>
    <row r="293" spans="1:8" s="62" customFormat="1" hidden="1">
      <c r="A293" s="56" t="str">
        <f>IF((LEN('Copy paste to Here'!G341))&gt;5,((CONCATENATE('Copy paste to Here'!G341," &amp; ",'Copy paste to Here'!D341,"  &amp;  ",'Copy paste to Here'!E341))),"Empty Cell")</f>
        <v>Empty Cell</v>
      </c>
      <c r="B293" s="57">
        <f>'Copy paste to Here'!C341</f>
        <v>0</v>
      </c>
      <c r="C293" s="57"/>
      <c r="D293" s="58"/>
      <c r="E293" s="59"/>
      <c r="F293" s="59">
        <f t="shared" si="12"/>
        <v>0</v>
      </c>
      <c r="G293" s="60">
        <f t="shared" si="13"/>
        <v>0</v>
      </c>
      <c r="H293" s="63">
        <f t="shared" si="14"/>
        <v>0</v>
      </c>
    </row>
    <row r="294" spans="1:8" s="62" customFormat="1" hidden="1">
      <c r="A294" s="56" t="str">
        <f>IF((LEN('Copy paste to Here'!G342))&gt;5,((CONCATENATE('Copy paste to Here'!G342," &amp; ",'Copy paste to Here'!D342,"  &amp;  ",'Copy paste to Here'!E342))),"Empty Cell")</f>
        <v>Empty Cell</v>
      </c>
      <c r="B294" s="57">
        <f>'Copy paste to Here'!C342</f>
        <v>0</v>
      </c>
      <c r="C294" s="57"/>
      <c r="D294" s="58"/>
      <c r="E294" s="59"/>
      <c r="F294" s="59">
        <f t="shared" si="12"/>
        <v>0</v>
      </c>
      <c r="G294" s="60">
        <f t="shared" si="13"/>
        <v>0</v>
      </c>
      <c r="H294" s="63">
        <f t="shared" si="14"/>
        <v>0</v>
      </c>
    </row>
    <row r="295" spans="1:8" s="62" customFormat="1" hidden="1">
      <c r="A295" s="56" t="str">
        <f>IF((LEN('Copy paste to Here'!G343))&gt;5,((CONCATENATE('Copy paste to Here'!G343," &amp; ",'Copy paste to Here'!D343,"  &amp;  ",'Copy paste to Here'!E343))),"Empty Cell")</f>
        <v>Empty Cell</v>
      </c>
      <c r="B295" s="57">
        <f>'Copy paste to Here'!C343</f>
        <v>0</v>
      </c>
      <c r="C295" s="57"/>
      <c r="D295" s="58"/>
      <c r="E295" s="59"/>
      <c r="F295" s="59">
        <f t="shared" ref="F295:F358" si="15">D295*E295</f>
        <v>0</v>
      </c>
      <c r="G295" s="60">
        <f t="shared" ref="G295:G358" si="16">E295*$E$14</f>
        <v>0</v>
      </c>
      <c r="H295" s="63">
        <f t="shared" ref="H295:H358" si="17">D295*G295</f>
        <v>0</v>
      </c>
    </row>
    <row r="296" spans="1:8" s="62" customFormat="1" hidden="1">
      <c r="A296" s="56" t="str">
        <f>IF((LEN('Copy paste to Here'!G344))&gt;5,((CONCATENATE('Copy paste to Here'!G344," &amp; ",'Copy paste to Here'!D344,"  &amp;  ",'Copy paste to Here'!E344))),"Empty Cell")</f>
        <v>Empty Cell</v>
      </c>
      <c r="B296" s="57">
        <f>'Copy paste to Here'!C344</f>
        <v>0</v>
      </c>
      <c r="C296" s="57"/>
      <c r="D296" s="58"/>
      <c r="E296" s="59"/>
      <c r="F296" s="59">
        <f t="shared" si="15"/>
        <v>0</v>
      </c>
      <c r="G296" s="60">
        <f t="shared" si="16"/>
        <v>0</v>
      </c>
      <c r="H296" s="63">
        <f t="shared" si="17"/>
        <v>0</v>
      </c>
    </row>
    <row r="297" spans="1:8" s="62" customFormat="1" hidden="1">
      <c r="A297" s="56" t="str">
        <f>IF((LEN('Copy paste to Here'!G345))&gt;5,((CONCATENATE('Copy paste to Here'!G345," &amp; ",'Copy paste to Here'!D345,"  &amp;  ",'Copy paste to Here'!E345))),"Empty Cell")</f>
        <v>Empty Cell</v>
      </c>
      <c r="B297" s="57">
        <f>'Copy paste to Here'!C345</f>
        <v>0</v>
      </c>
      <c r="C297" s="57"/>
      <c r="D297" s="58"/>
      <c r="E297" s="59"/>
      <c r="F297" s="59">
        <f t="shared" si="15"/>
        <v>0</v>
      </c>
      <c r="G297" s="60">
        <f t="shared" si="16"/>
        <v>0</v>
      </c>
      <c r="H297" s="63">
        <f t="shared" si="17"/>
        <v>0</v>
      </c>
    </row>
    <row r="298" spans="1:8" s="62" customFormat="1" hidden="1">
      <c r="A298" s="56" t="str">
        <f>IF((LEN('Copy paste to Here'!G346))&gt;5,((CONCATENATE('Copy paste to Here'!G346," &amp; ",'Copy paste to Here'!D346,"  &amp;  ",'Copy paste to Here'!E346))),"Empty Cell")</f>
        <v>Empty Cell</v>
      </c>
      <c r="B298" s="57">
        <f>'Copy paste to Here'!C346</f>
        <v>0</v>
      </c>
      <c r="C298" s="57"/>
      <c r="D298" s="58"/>
      <c r="E298" s="59"/>
      <c r="F298" s="59">
        <f t="shared" si="15"/>
        <v>0</v>
      </c>
      <c r="G298" s="60">
        <f t="shared" si="16"/>
        <v>0</v>
      </c>
      <c r="H298" s="63">
        <f t="shared" si="17"/>
        <v>0</v>
      </c>
    </row>
    <row r="299" spans="1:8" s="62" customFormat="1" hidden="1">
      <c r="A299" s="56" t="str">
        <f>IF((LEN('Copy paste to Here'!G347))&gt;5,((CONCATENATE('Copy paste to Here'!G347," &amp; ",'Copy paste to Here'!D347,"  &amp;  ",'Copy paste to Here'!E347))),"Empty Cell")</f>
        <v>Empty Cell</v>
      </c>
      <c r="B299" s="57">
        <f>'Copy paste to Here'!C347</f>
        <v>0</v>
      </c>
      <c r="C299" s="57"/>
      <c r="D299" s="58"/>
      <c r="E299" s="59"/>
      <c r="F299" s="59">
        <f t="shared" si="15"/>
        <v>0</v>
      </c>
      <c r="G299" s="60">
        <f t="shared" si="16"/>
        <v>0</v>
      </c>
      <c r="H299" s="63">
        <f t="shared" si="17"/>
        <v>0</v>
      </c>
    </row>
    <row r="300" spans="1:8" s="62" customFormat="1" hidden="1">
      <c r="A300" s="56" t="str">
        <f>IF((LEN('Copy paste to Here'!G348))&gt;5,((CONCATENATE('Copy paste to Here'!G348," &amp; ",'Copy paste to Here'!D348,"  &amp;  ",'Copy paste to Here'!E348))),"Empty Cell")</f>
        <v>Empty Cell</v>
      </c>
      <c r="B300" s="57">
        <f>'Copy paste to Here'!C348</f>
        <v>0</v>
      </c>
      <c r="C300" s="57"/>
      <c r="D300" s="58"/>
      <c r="E300" s="59"/>
      <c r="F300" s="59">
        <f t="shared" si="15"/>
        <v>0</v>
      </c>
      <c r="G300" s="60">
        <f t="shared" si="16"/>
        <v>0</v>
      </c>
      <c r="H300" s="63">
        <f t="shared" si="17"/>
        <v>0</v>
      </c>
    </row>
    <row r="301" spans="1:8" s="62" customFormat="1" hidden="1">
      <c r="A301" s="56" t="str">
        <f>IF((LEN('Copy paste to Here'!G349))&gt;5,((CONCATENATE('Copy paste to Here'!G349," &amp; ",'Copy paste to Here'!D349,"  &amp;  ",'Copy paste to Here'!E349))),"Empty Cell")</f>
        <v>Empty Cell</v>
      </c>
      <c r="B301" s="57">
        <f>'Copy paste to Here'!C349</f>
        <v>0</v>
      </c>
      <c r="C301" s="57"/>
      <c r="D301" s="58"/>
      <c r="E301" s="59"/>
      <c r="F301" s="59">
        <f t="shared" si="15"/>
        <v>0</v>
      </c>
      <c r="G301" s="60">
        <f t="shared" si="16"/>
        <v>0</v>
      </c>
      <c r="H301" s="63">
        <f t="shared" si="17"/>
        <v>0</v>
      </c>
    </row>
    <row r="302" spans="1:8" s="62" customFormat="1" hidden="1">
      <c r="A302" s="56" t="str">
        <f>IF((LEN('Copy paste to Here'!G350))&gt;5,((CONCATENATE('Copy paste to Here'!G350," &amp; ",'Copy paste to Here'!D350,"  &amp;  ",'Copy paste to Here'!E350))),"Empty Cell")</f>
        <v>Empty Cell</v>
      </c>
      <c r="B302" s="57">
        <f>'Copy paste to Here'!C350</f>
        <v>0</v>
      </c>
      <c r="C302" s="57"/>
      <c r="D302" s="58"/>
      <c r="E302" s="59"/>
      <c r="F302" s="59">
        <f t="shared" si="15"/>
        <v>0</v>
      </c>
      <c r="G302" s="60">
        <f t="shared" si="16"/>
        <v>0</v>
      </c>
      <c r="H302" s="63">
        <f t="shared" si="17"/>
        <v>0</v>
      </c>
    </row>
    <row r="303" spans="1:8" s="62" customFormat="1" hidden="1">
      <c r="A303" s="56" t="str">
        <f>IF((LEN('Copy paste to Here'!G351))&gt;5,((CONCATENATE('Copy paste to Here'!G351," &amp; ",'Copy paste to Here'!D351,"  &amp;  ",'Copy paste to Here'!E351))),"Empty Cell")</f>
        <v>Empty Cell</v>
      </c>
      <c r="B303" s="57">
        <f>'Copy paste to Here'!C351</f>
        <v>0</v>
      </c>
      <c r="C303" s="57"/>
      <c r="D303" s="58"/>
      <c r="E303" s="59"/>
      <c r="F303" s="59">
        <f t="shared" si="15"/>
        <v>0</v>
      </c>
      <c r="G303" s="60">
        <f t="shared" si="16"/>
        <v>0</v>
      </c>
      <c r="H303" s="63">
        <f t="shared" si="17"/>
        <v>0</v>
      </c>
    </row>
    <row r="304" spans="1:8" s="62" customFormat="1" hidden="1">
      <c r="A304" s="56" t="str">
        <f>IF((LEN('Copy paste to Here'!G352))&gt;5,((CONCATENATE('Copy paste to Here'!G352," &amp; ",'Copy paste to Here'!D352,"  &amp;  ",'Copy paste to Here'!E352))),"Empty Cell")</f>
        <v>Empty Cell</v>
      </c>
      <c r="B304" s="57">
        <f>'Copy paste to Here'!C352</f>
        <v>0</v>
      </c>
      <c r="C304" s="57"/>
      <c r="D304" s="58"/>
      <c r="E304" s="59"/>
      <c r="F304" s="59">
        <f t="shared" si="15"/>
        <v>0</v>
      </c>
      <c r="G304" s="60">
        <f t="shared" si="16"/>
        <v>0</v>
      </c>
      <c r="H304" s="63">
        <f t="shared" si="17"/>
        <v>0</v>
      </c>
    </row>
    <row r="305" spans="1:8" s="62" customFormat="1" hidden="1">
      <c r="A305" s="56" t="str">
        <f>IF((LEN('Copy paste to Here'!G353))&gt;5,((CONCATENATE('Copy paste to Here'!G353," &amp; ",'Copy paste to Here'!D353,"  &amp;  ",'Copy paste to Here'!E353))),"Empty Cell")</f>
        <v>Empty Cell</v>
      </c>
      <c r="B305" s="57">
        <f>'Copy paste to Here'!C353</f>
        <v>0</v>
      </c>
      <c r="C305" s="57"/>
      <c r="D305" s="58"/>
      <c r="E305" s="59"/>
      <c r="F305" s="59">
        <f t="shared" si="15"/>
        <v>0</v>
      </c>
      <c r="G305" s="60">
        <f t="shared" si="16"/>
        <v>0</v>
      </c>
      <c r="H305" s="63">
        <f t="shared" si="17"/>
        <v>0</v>
      </c>
    </row>
    <row r="306" spans="1:8" s="62" customFormat="1" hidden="1">
      <c r="A306" s="56" t="str">
        <f>IF((LEN('Copy paste to Here'!G354))&gt;5,((CONCATENATE('Copy paste to Here'!G354," &amp; ",'Copy paste to Here'!D354,"  &amp;  ",'Copy paste to Here'!E354))),"Empty Cell")</f>
        <v>Empty Cell</v>
      </c>
      <c r="B306" s="57">
        <f>'Copy paste to Here'!C354</f>
        <v>0</v>
      </c>
      <c r="C306" s="57"/>
      <c r="D306" s="58"/>
      <c r="E306" s="59"/>
      <c r="F306" s="59">
        <f t="shared" si="15"/>
        <v>0</v>
      </c>
      <c r="G306" s="60">
        <f t="shared" si="16"/>
        <v>0</v>
      </c>
      <c r="H306" s="63">
        <f t="shared" si="17"/>
        <v>0</v>
      </c>
    </row>
    <row r="307" spans="1:8" s="62" customFormat="1" hidden="1">
      <c r="A307" s="56" t="str">
        <f>IF((LEN('Copy paste to Here'!G355))&gt;5,((CONCATENATE('Copy paste to Here'!G355," &amp; ",'Copy paste to Here'!D355,"  &amp;  ",'Copy paste to Here'!E355))),"Empty Cell")</f>
        <v>Empty Cell</v>
      </c>
      <c r="B307" s="57">
        <f>'Copy paste to Here'!C355</f>
        <v>0</v>
      </c>
      <c r="C307" s="57"/>
      <c r="D307" s="58"/>
      <c r="E307" s="59"/>
      <c r="F307" s="59">
        <f t="shared" si="15"/>
        <v>0</v>
      </c>
      <c r="G307" s="60">
        <f t="shared" si="16"/>
        <v>0</v>
      </c>
      <c r="H307" s="63">
        <f t="shared" si="17"/>
        <v>0</v>
      </c>
    </row>
    <row r="308" spans="1:8" s="62" customFormat="1" hidden="1">
      <c r="A308" s="56" t="str">
        <f>IF((LEN('Copy paste to Here'!G356))&gt;5,((CONCATENATE('Copy paste to Here'!G356," &amp; ",'Copy paste to Here'!D356,"  &amp;  ",'Copy paste to Here'!E356))),"Empty Cell")</f>
        <v>Empty Cell</v>
      </c>
      <c r="B308" s="57">
        <f>'Copy paste to Here'!C356</f>
        <v>0</v>
      </c>
      <c r="C308" s="57"/>
      <c r="D308" s="58"/>
      <c r="E308" s="59"/>
      <c r="F308" s="59">
        <f t="shared" si="15"/>
        <v>0</v>
      </c>
      <c r="G308" s="60">
        <f t="shared" si="16"/>
        <v>0</v>
      </c>
      <c r="H308" s="63">
        <f t="shared" si="17"/>
        <v>0</v>
      </c>
    </row>
    <row r="309" spans="1:8" s="62" customFormat="1" hidden="1">
      <c r="A309" s="56" t="str">
        <f>IF((LEN('Copy paste to Here'!G357))&gt;5,((CONCATENATE('Copy paste to Here'!G357," &amp; ",'Copy paste to Here'!D357,"  &amp;  ",'Copy paste to Here'!E357))),"Empty Cell")</f>
        <v>Empty Cell</v>
      </c>
      <c r="B309" s="57">
        <f>'Copy paste to Here'!C357</f>
        <v>0</v>
      </c>
      <c r="C309" s="57"/>
      <c r="D309" s="58"/>
      <c r="E309" s="59"/>
      <c r="F309" s="59">
        <f t="shared" si="15"/>
        <v>0</v>
      </c>
      <c r="G309" s="60">
        <f t="shared" si="16"/>
        <v>0</v>
      </c>
      <c r="H309" s="63">
        <f t="shared" si="17"/>
        <v>0</v>
      </c>
    </row>
    <row r="310" spans="1:8" s="62" customFormat="1" hidden="1">
      <c r="A310" s="56" t="str">
        <f>IF((LEN('Copy paste to Here'!G358))&gt;5,((CONCATENATE('Copy paste to Here'!G358," &amp; ",'Copy paste to Here'!D358,"  &amp;  ",'Copy paste to Here'!E358))),"Empty Cell")</f>
        <v>Empty Cell</v>
      </c>
      <c r="B310" s="57">
        <f>'Copy paste to Here'!C358</f>
        <v>0</v>
      </c>
      <c r="C310" s="57"/>
      <c r="D310" s="58"/>
      <c r="E310" s="59"/>
      <c r="F310" s="59">
        <f t="shared" si="15"/>
        <v>0</v>
      </c>
      <c r="G310" s="60">
        <f t="shared" si="16"/>
        <v>0</v>
      </c>
      <c r="H310" s="63">
        <f t="shared" si="17"/>
        <v>0</v>
      </c>
    </row>
    <row r="311" spans="1:8" s="62" customFormat="1" hidden="1">
      <c r="A311" s="56" t="str">
        <f>IF((LEN('Copy paste to Here'!G359))&gt;5,((CONCATENATE('Copy paste to Here'!G359," &amp; ",'Copy paste to Here'!D359,"  &amp;  ",'Copy paste to Here'!E359))),"Empty Cell")</f>
        <v>Empty Cell</v>
      </c>
      <c r="B311" s="57">
        <f>'Copy paste to Here'!C359</f>
        <v>0</v>
      </c>
      <c r="C311" s="57"/>
      <c r="D311" s="58"/>
      <c r="E311" s="59"/>
      <c r="F311" s="59">
        <f t="shared" si="15"/>
        <v>0</v>
      </c>
      <c r="G311" s="60">
        <f t="shared" si="16"/>
        <v>0</v>
      </c>
      <c r="H311" s="63">
        <f t="shared" si="17"/>
        <v>0</v>
      </c>
    </row>
    <row r="312" spans="1:8" s="62" customFormat="1" hidden="1">
      <c r="A312" s="56" t="str">
        <f>IF((LEN('Copy paste to Here'!G360))&gt;5,((CONCATENATE('Copy paste to Here'!G360," &amp; ",'Copy paste to Here'!D360,"  &amp;  ",'Copy paste to Here'!E360))),"Empty Cell")</f>
        <v>Empty Cell</v>
      </c>
      <c r="B312" s="57">
        <f>'Copy paste to Here'!C360</f>
        <v>0</v>
      </c>
      <c r="C312" s="57"/>
      <c r="D312" s="58"/>
      <c r="E312" s="59"/>
      <c r="F312" s="59">
        <f t="shared" si="15"/>
        <v>0</v>
      </c>
      <c r="G312" s="60">
        <f t="shared" si="16"/>
        <v>0</v>
      </c>
      <c r="H312" s="63">
        <f t="shared" si="17"/>
        <v>0</v>
      </c>
    </row>
    <row r="313" spans="1:8" s="62" customFormat="1" hidden="1">
      <c r="A313" s="56" t="str">
        <f>IF((LEN('Copy paste to Here'!G361))&gt;5,((CONCATENATE('Copy paste to Here'!G361," &amp; ",'Copy paste to Here'!D361,"  &amp;  ",'Copy paste to Here'!E361))),"Empty Cell")</f>
        <v>Empty Cell</v>
      </c>
      <c r="B313" s="57">
        <f>'Copy paste to Here'!C361</f>
        <v>0</v>
      </c>
      <c r="C313" s="57"/>
      <c r="D313" s="58"/>
      <c r="E313" s="59"/>
      <c r="F313" s="59">
        <f t="shared" si="15"/>
        <v>0</v>
      </c>
      <c r="G313" s="60">
        <f t="shared" si="16"/>
        <v>0</v>
      </c>
      <c r="H313" s="63">
        <f t="shared" si="17"/>
        <v>0</v>
      </c>
    </row>
    <row r="314" spans="1:8" s="62" customFormat="1" hidden="1">
      <c r="A314" s="56" t="str">
        <f>IF((LEN('Copy paste to Here'!G362))&gt;5,((CONCATENATE('Copy paste to Here'!G362," &amp; ",'Copy paste to Here'!D362,"  &amp;  ",'Copy paste to Here'!E362))),"Empty Cell")</f>
        <v>Empty Cell</v>
      </c>
      <c r="B314" s="57">
        <f>'Copy paste to Here'!C362</f>
        <v>0</v>
      </c>
      <c r="C314" s="57"/>
      <c r="D314" s="58"/>
      <c r="E314" s="59"/>
      <c r="F314" s="59">
        <f t="shared" si="15"/>
        <v>0</v>
      </c>
      <c r="G314" s="60">
        <f t="shared" si="16"/>
        <v>0</v>
      </c>
      <c r="H314" s="63">
        <f t="shared" si="17"/>
        <v>0</v>
      </c>
    </row>
    <row r="315" spans="1:8" s="62" customFormat="1" hidden="1">
      <c r="A315" s="56" t="str">
        <f>IF((LEN('Copy paste to Here'!G363))&gt;5,((CONCATENATE('Copy paste to Here'!G363," &amp; ",'Copy paste to Here'!D363,"  &amp;  ",'Copy paste to Here'!E363))),"Empty Cell")</f>
        <v>Empty Cell</v>
      </c>
      <c r="B315" s="57">
        <f>'Copy paste to Here'!C363</f>
        <v>0</v>
      </c>
      <c r="C315" s="57"/>
      <c r="D315" s="58"/>
      <c r="E315" s="59"/>
      <c r="F315" s="59">
        <f t="shared" si="15"/>
        <v>0</v>
      </c>
      <c r="G315" s="60">
        <f t="shared" si="16"/>
        <v>0</v>
      </c>
      <c r="H315" s="63">
        <f t="shared" si="17"/>
        <v>0</v>
      </c>
    </row>
    <row r="316" spans="1:8" s="62" customFormat="1" hidden="1">
      <c r="A316" s="56" t="str">
        <f>IF((LEN('Copy paste to Here'!G364))&gt;5,((CONCATENATE('Copy paste to Here'!G364," &amp; ",'Copy paste to Here'!D364,"  &amp;  ",'Copy paste to Here'!E364))),"Empty Cell")</f>
        <v>Empty Cell</v>
      </c>
      <c r="B316" s="57">
        <f>'Copy paste to Here'!C364</f>
        <v>0</v>
      </c>
      <c r="C316" s="57"/>
      <c r="D316" s="58"/>
      <c r="E316" s="59"/>
      <c r="F316" s="59">
        <f t="shared" si="15"/>
        <v>0</v>
      </c>
      <c r="G316" s="60">
        <f t="shared" si="16"/>
        <v>0</v>
      </c>
      <c r="H316" s="63">
        <f t="shared" si="17"/>
        <v>0</v>
      </c>
    </row>
    <row r="317" spans="1:8" s="62" customFormat="1" hidden="1">
      <c r="A317" s="56" t="str">
        <f>IF((LEN('Copy paste to Here'!G365))&gt;5,((CONCATENATE('Copy paste to Here'!G365," &amp; ",'Copy paste to Here'!D365,"  &amp;  ",'Copy paste to Here'!E365))),"Empty Cell")</f>
        <v>Empty Cell</v>
      </c>
      <c r="B317" s="57">
        <f>'Copy paste to Here'!C365</f>
        <v>0</v>
      </c>
      <c r="C317" s="57"/>
      <c r="D317" s="58"/>
      <c r="E317" s="59"/>
      <c r="F317" s="59">
        <f t="shared" si="15"/>
        <v>0</v>
      </c>
      <c r="G317" s="60">
        <f t="shared" si="16"/>
        <v>0</v>
      </c>
      <c r="H317" s="63">
        <f t="shared" si="17"/>
        <v>0</v>
      </c>
    </row>
    <row r="318" spans="1:8" s="62" customFormat="1" hidden="1">
      <c r="A318" s="56" t="str">
        <f>IF((LEN('Copy paste to Here'!G366))&gt;5,((CONCATENATE('Copy paste to Here'!G366," &amp; ",'Copy paste to Here'!D366,"  &amp;  ",'Copy paste to Here'!E366))),"Empty Cell")</f>
        <v>Empty Cell</v>
      </c>
      <c r="B318" s="57">
        <f>'Copy paste to Here'!C366</f>
        <v>0</v>
      </c>
      <c r="C318" s="57"/>
      <c r="D318" s="58"/>
      <c r="E318" s="59"/>
      <c r="F318" s="59">
        <f t="shared" si="15"/>
        <v>0</v>
      </c>
      <c r="G318" s="60">
        <f t="shared" si="16"/>
        <v>0</v>
      </c>
      <c r="H318" s="63">
        <f t="shared" si="17"/>
        <v>0</v>
      </c>
    </row>
    <row r="319" spans="1:8" s="62" customFormat="1" hidden="1">
      <c r="A319" s="56" t="str">
        <f>IF((LEN('Copy paste to Here'!G367))&gt;5,((CONCATENATE('Copy paste to Here'!G367," &amp; ",'Copy paste to Here'!D367,"  &amp;  ",'Copy paste to Here'!E367))),"Empty Cell")</f>
        <v>Empty Cell</v>
      </c>
      <c r="B319" s="57">
        <f>'Copy paste to Here'!C367</f>
        <v>0</v>
      </c>
      <c r="C319" s="57"/>
      <c r="D319" s="58"/>
      <c r="E319" s="59"/>
      <c r="F319" s="59">
        <f t="shared" si="15"/>
        <v>0</v>
      </c>
      <c r="G319" s="60">
        <f t="shared" si="16"/>
        <v>0</v>
      </c>
      <c r="H319" s="63">
        <f t="shared" si="17"/>
        <v>0</v>
      </c>
    </row>
    <row r="320" spans="1:8" s="62" customFormat="1" hidden="1">
      <c r="A320" s="56" t="str">
        <f>IF((LEN('Copy paste to Here'!G368))&gt;5,((CONCATENATE('Copy paste to Here'!G368," &amp; ",'Copy paste to Here'!D368,"  &amp;  ",'Copy paste to Here'!E368))),"Empty Cell")</f>
        <v>Empty Cell</v>
      </c>
      <c r="B320" s="57">
        <f>'Copy paste to Here'!C368</f>
        <v>0</v>
      </c>
      <c r="C320" s="57"/>
      <c r="D320" s="58"/>
      <c r="E320" s="59"/>
      <c r="F320" s="59">
        <f t="shared" si="15"/>
        <v>0</v>
      </c>
      <c r="G320" s="60">
        <f t="shared" si="16"/>
        <v>0</v>
      </c>
      <c r="H320" s="63">
        <f t="shared" si="17"/>
        <v>0</v>
      </c>
    </row>
    <row r="321" spans="1:8" s="62" customFormat="1" hidden="1">
      <c r="A321" s="56" t="str">
        <f>IF((LEN('Copy paste to Here'!G369))&gt;5,((CONCATENATE('Copy paste to Here'!G369," &amp; ",'Copy paste to Here'!D369,"  &amp;  ",'Copy paste to Here'!E369))),"Empty Cell")</f>
        <v>Empty Cell</v>
      </c>
      <c r="B321" s="57">
        <f>'Copy paste to Here'!C369</f>
        <v>0</v>
      </c>
      <c r="C321" s="57"/>
      <c r="D321" s="58"/>
      <c r="E321" s="59"/>
      <c r="F321" s="59">
        <f t="shared" si="15"/>
        <v>0</v>
      </c>
      <c r="G321" s="60">
        <f t="shared" si="16"/>
        <v>0</v>
      </c>
      <c r="H321" s="63">
        <f t="shared" si="17"/>
        <v>0</v>
      </c>
    </row>
    <row r="322" spans="1:8" s="62" customFormat="1" hidden="1">
      <c r="A322" s="56" t="str">
        <f>IF((LEN('Copy paste to Here'!G370))&gt;5,((CONCATENATE('Copy paste to Here'!G370," &amp; ",'Copy paste to Here'!D370,"  &amp;  ",'Copy paste to Here'!E370))),"Empty Cell")</f>
        <v>Empty Cell</v>
      </c>
      <c r="B322" s="57">
        <f>'Copy paste to Here'!C370</f>
        <v>0</v>
      </c>
      <c r="C322" s="57"/>
      <c r="D322" s="58"/>
      <c r="E322" s="59"/>
      <c r="F322" s="59">
        <f t="shared" si="15"/>
        <v>0</v>
      </c>
      <c r="G322" s="60">
        <f t="shared" si="16"/>
        <v>0</v>
      </c>
      <c r="H322" s="63">
        <f t="shared" si="17"/>
        <v>0</v>
      </c>
    </row>
    <row r="323" spans="1:8" s="62" customFormat="1" hidden="1">
      <c r="A323" s="56" t="str">
        <f>IF((LEN('Copy paste to Here'!G371))&gt;5,((CONCATENATE('Copy paste to Here'!G371," &amp; ",'Copy paste to Here'!D371,"  &amp;  ",'Copy paste to Here'!E371))),"Empty Cell")</f>
        <v>Empty Cell</v>
      </c>
      <c r="B323" s="57">
        <f>'Copy paste to Here'!C371</f>
        <v>0</v>
      </c>
      <c r="C323" s="57"/>
      <c r="D323" s="58"/>
      <c r="E323" s="59"/>
      <c r="F323" s="59">
        <f t="shared" si="15"/>
        <v>0</v>
      </c>
      <c r="G323" s="60">
        <f t="shared" si="16"/>
        <v>0</v>
      </c>
      <c r="H323" s="63">
        <f t="shared" si="17"/>
        <v>0</v>
      </c>
    </row>
    <row r="324" spans="1:8" s="62" customFormat="1" hidden="1">
      <c r="A324" s="56" t="str">
        <f>IF((LEN('Copy paste to Here'!G372))&gt;5,((CONCATENATE('Copy paste to Here'!G372," &amp; ",'Copy paste to Here'!D372,"  &amp;  ",'Copy paste to Here'!E372))),"Empty Cell")</f>
        <v>Empty Cell</v>
      </c>
      <c r="B324" s="57">
        <f>'Copy paste to Here'!C372</f>
        <v>0</v>
      </c>
      <c r="C324" s="57"/>
      <c r="D324" s="58"/>
      <c r="E324" s="59"/>
      <c r="F324" s="59">
        <f t="shared" si="15"/>
        <v>0</v>
      </c>
      <c r="G324" s="60">
        <f t="shared" si="16"/>
        <v>0</v>
      </c>
      <c r="H324" s="63">
        <f t="shared" si="17"/>
        <v>0</v>
      </c>
    </row>
    <row r="325" spans="1:8" s="62" customFormat="1" hidden="1">
      <c r="A325" s="56" t="str">
        <f>IF((LEN('Copy paste to Here'!G373))&gt;5,((CONCATENATE('Copy paste to Here'!G373," &amp; ",'Copy paste to Here'!D373,"  &amp;  ",'Copy paste to Here'!E373))),"Empty Cell")</f>
        <v>Empty Cell</v>
      </c>
      <c r="B325" s="57">
        <f>'Copy paste to Here'!C373</f>
        <v>0</v>
      </c>
      <c r="C325" s="57"/>
      <c r="D325" s="58"/>
      <c r="E325" s="59"/>
      <c r="F325" s="59">
        <f t="shared" si="15"/>
        <v>0</v>
      </c>
      <c r="G325" s="60">
        <f t="shared" si="16"/>
        <v>0</v>
      </c>
      <c r="H325" s="63">
        <f t="shared" si="17"/>
        <v>0</v>
      </c>
    </row>
    <row r="326" spans="1:8" s="62" customFormat="1" hidden="1">
      <c r="A326" s="56" t="str">
        <f>IF((LEN('Copy paste to Here'!G374))&gt;5,((CONCATENATE('Copy paste to Here'!G374," &amp; ",'Copy paste to Here'!D374,"  &amp;  ",'Copy paste to Here'!E374))),"Empty Cell")</f>
        <v>Empty Cell</v>
      </c>
      <c r="B326" s="57">
        <f>'Copy paste to Here'!C374</f>
        <v>0</v>
      </c>
      <c r="C326" s="57"/>
      <c r="D326" s="58"/>
      <c r="E326" s="59"/>
      <c r="F326" s="59">
        <f t="shared" si="15"/>
        <v>0</v>
      </c>
      <c r="G326" s="60">
        <f t="shared" si="16"/>
        <v>0</v>
      </c>
      <c r="H326" s="63">
        <f t="shared" si="17"/>
        <v>0</v>
      </c>
    </row>
    <row r="327" spans="1:8" s="62" customFormat="1" hidden="1">
      <c r="A327" s="56" t="str">
        <f>IF((LEN('Copy paste to Here'!G375))&gt;5,((CONCATENATE('Copy paste to Here'!G375," &amp; ",'Copy paste to Here'!D375,"  &amp;  ",'Copy paste to Here'!E375))),"Empty Cell")</f>
        <v>Empty Cell</v>
      </c>
      <c r="B327" s="57">
        <f>'Copy paste to Here'!C375</f>
        <v>0</v>
      </c>
      <c r="C327" s="57"/>
      <c r="D327" s="58"/>
      <c r="E327" s="59"/>
      <c r="F327" s="59">
        <f t="shared" si="15"/>
        <v>0</v>
      </c>
      <c r="G327" s="60">
        <f t="shared" si="16"/>
        <v>0</v>
      </c>
      <c r="H327" s="63">
        <f t="shared" si="17"/>
        <v>0</v>
      </c>
    </row>
    <row r="328" spans="1:8" s="62" customFormat="1" hidden="1">
      <c r="A328" s="56" t="str">
        <f>IF((LEN('Copy paste to Here'!G376))&gt;5,((CONCATENATE('Copy paste to Here'!G376," &amp; ",'Copy paste to Here'!D376,"  &amp;  ",'Copy paste to Here'!E376))),"Empty Cell")</f>
        <v>Empty Cell</v>
      </c>
      <c r="B328" s="57">
        <f>'Copy paste to Here'!C376</f>
        <v>0</v>
      </c>
      <c r="C328" s="57"/>
      <c r="D328" s="58"/>
      <c r="E328" s="59"/>
      <c r="F328" s="59">
        <f t="shared" si="15"/>
        <v>0</v>
      </c>
      <c r="G328" s="60">
        <f t="shared" si="16"/>
        <v>0</v>
      </c>
      <c r="H328" s="63">
        <f t="shared" si="17"/>
        <v>0</v>
      </c>
    </row>
    <row r="329" spans="1:8" s="62" customFormat="1" hidden="1">
      <c r="A329" s="56" t="str">
        <f>IF((LEN('Copy paste to Here'!G377))&gt;5,((CONCATENATE('Copy paste to Here'!G377," &amp; ",'Copy paste to Here'!D377,"  &amp;  ",'Copy paste to Here'!E377))),"Empty Cell")</f>
        <v>Empty Cell</v>
      </c>
      <c r="B329" s="57">
        <f>'Copy paste to Here'!C377</f>
        <v>0</v>
      </c>
      <c r="C329" s="57"/>
      <c r="D329" s="58"/>
      <c r="E329" s="59"/>
      <c r="F329" s="59">
        <f t="shared" si="15"/>
        <v>0</v>
      </c>
      <c r="G329" s="60">
        <f t="shared" si="16"/>
        <v>0</v>
      </c>
      <c r="H329" s="63">
        <f t="shared" si="17"/>
        <v>0</v>
      </c>
    </row>
    <row r="330" spans="1:8" s="62" customFormat="1" hidden="1">
      <c r="A330" s="56" t="str">
        <f>IF((LEN('Copy paste to Here'!G378))&gt;5,((CONCATENATE('Copy paste to Here'!G378," &amp; ",'Copy paste to Here'!D378,"  &amp;  ",'Copy paste to Here'!E378))),"Empty Cell")</f>
        <v>Empty Cell</v>
      </c>
      <c r="B330" s="57">
        <f>'Copy paste to Here'!C378</f>
        <v>0</v>
      </c>
      <c r="C330" s="57"/>
      <c r="D330" s="58"/>
      <c r="E330" s="59"/>
      <c r="F330" s="59">
        <f t="shared" si="15"/>
        <v>0</v>
      </c>
      <c r="G330" s="60">
        <f t="shared" si="16"/>
        <v>0</v>
      </c>
      <c r="H330" s="63">
        <f t="shared" si="17"/>
        <v>0</v>
      </c>
    </row>
    <row r="331" spans="1:8" s="62" customFormat="1" hidden="1">
      <c r="A331" s="56" t="str">
        <f>IF((LEN('Copy paste to Here'!G379))&gt;5,((CONCATENATE('Copy paste to Here'!G379," &amp; ",'Copy paste to Here'!D379,"  &amp;  ",'Copy paste to Here'!E379))),"Empty Cell")</f>
        <v>Empty Cell</v>
      </c>
      <c r="B331" s="57">
        <f>'Copy paste to Here'!C379</f>
        <v>0</v>
      </c>
      <c r="C331" s="57"/>
      <c r="D331" s="58"/>
      <c r="E331" s="59"/>
      <c r="F331" s="59">
        <f t="shared" si="15"/>
        <v>0</v>
      </c>
      <c r="G331" s="60">
        <f t="shared" si="16"/>
        <v>0</v>
      </c>
      <c r="H331" s="63">
        <f t="shared" si="17"/>
        <v>0</v>
      </c>
    </row>
    <row r="332" spans="1:8" s="62" customFormat="1" hidden="1">
      <c r="A332" s="56" t="str">
        <f>IF((LEN('Copy paste to Here'!G380))&gt;5,((CONCATENATE('Copy paste to Here'!G380," &amp; ",'Copy paste to Here'!D380,"  &amp;  ",'Copy paste to Here'!E380))),"Empty Cell")</f>
        <v>Empty Cell</v>
      </c>
      <c r="B332" s="57">
        <f>'Copy paste to Here'!C380</f>
        <v>0</v>
      </c>
      <c r="C332" s="57"/>
      <c r="D332" s="58"/>
      <c r="E332" s="59"/>
      <c r="F332" s="59">
        <f t="shared" si="15"/>
        <v>0</v>
      </c>
      <c r="G332" s="60">
        <f t="shared" si="16"/>
        <v>0</v>
      </c>
      <c r="H332" s="63">
        <f t="shared" si="17"/>
        <v>0</v>
      </c>
    </row>
    <row r="333" spans="1:8" s="62" customFormat="1" hidden="1">
      <c r="A333" s="56" t="str">
        <f>IF((LEN('Copy paste to Here'!G381))&gt;5,((CONCATENATE('Copy paste to Here'!G381," &amp; ",'Copy paste to Here'!D381,"  &amp;  ",'Copy paste to Here'!E381))),"Empty Cell")</f>
        <v>Empty Cell</v>
      </c>
      <c r="B333" s="57">
        <f>'Copy paste to Here'!C381</f>
        <v>0</v>
      </c>
      <c r="C333" s="57"/>
      <c r="D333" s="58"/>
      <c r="E333" s="59"/>
      <c r="F333" s="59">
        <f t="shared" si="15"/>
        <v>0</v>
      </c>
      <c r="G333" s="60">
        <f t="shared" si="16"/>
        <v>0</v>
      </c>
      <c r="H333" s="63">
        <f t="shared" si="17"/>
        <v>0</v>
      </c>
    </row>
    <row r="334" spans="1:8" s="62" customFormat="1" hidden="1">
      <c r="A334" s="56" t="str">
        <f>IF((LEN('Copy paste to Here'!G382))&gt;5,((CONCATENATE('Copy paste to Here'!G382," &amp; ",'Copy paste to Here'!D382,"  &amp;  ",'Copy paste to Here'!E382))),"Empty Cell")</f>
        <v>Empty Cell</v>
      </c>
      <c r="B334" s="57">
        <f>'Copy paste to Here'!C382</f>
        <v>0</v>
      </c>
      <c r="C334" s="57"/>
      <c r="D334" s="58"/>
      <c r="E334" s="59"/>
      <c r="F334" s="59">
        <f t="shared" si="15"/>
        <v>0</v>
      </c>
      <c r="G334" s="60">
        <f t="shared" si="16"/>
        <v>0</v>
      </c>
      <c r="H334" s="63">
        <f t="shared" si="17"/>
        <v>0</v>
      </c>
    </row>
    <row r="335" spans="1:8" s="62" customFormat="1" hidden="1">
      <c r="A335" s="56" t="str">
        <f>IF((LEN('Copy paste to Here'!G383))&gt;5,((CONCATENATE('Copy paste to Here'!G383," &amp; ",'Copy paste to Here'!D383,"  &amp;  ",'Copy paste to Here'!E383))),"Empty Cell")</f>
        <v>Empty Cell</v>
      </c>
      <c r="B335" s="57">
        <f>'Copy paste to Here'!C383</f>
        <v>0</v>
      </c>
      <c r="C335" s="57"/>
      <c r="D335" s="58"/>
      <c r="E335" s="59"/>
      <c r="F335" s="59">
        <f t="shared" si="15"/>
        <v>0</v>
      </c>
      <c r="G335" s="60">
        <f t="shared" si="16"/>
        <v>0</v>
      </c>
      <c r="H335" s="63">
        <f t="shared" si="17"/>
        <v>0</v>
      </c>
    </row>
    <row r="336" spans="1:8" s="62" customFormat="1" hidden="1">
      <c r="A336" s="56" t="str">
        <f>IF((LEN('Copy paste to Here'!G384))&gt;5,((CONCATENATE('Copy paste to Here'!G384," &amp; ",'Copy paste to Here'!D384,"  &amp;  ",'Copy paste to Here'!E384))),"Empty Cell")</f>
        <v>Empty Cell</v>
      </c>
      <c r="B336" s="57">
        <f>'Copy paste to Here'!C384</f>
        <v>0</v>
      </c>
      <c r="C336" s="57"/>
      <c r="D336" s="58"/>
      <c r="E336" s="59"/>
      <c r="F336" s="59">
        <f t="shared" si="15"/>
        <v>0</v>
      </c>
      <c r="G336" s="60">
        <f t="shared" si="16"/>
        <v>0</v>
      </c>
      <c r="H336" s="63">
        <f t="shared" si="17"/>
        <v>0</v>
      </c>
    </row>
    <row r="337" spans="1:8" s="62" customFormat="1" hidden="1">
      <c r="A337" s="56" t="str">
        <f>IF((LEN('Copy paste to Here'!G385))&gt;5,((CONCATENATE('Copy paste to Here'!G385," &amp; ",'Copy paste to Here'!D385,"  &amp;  ",'Copy paste to Here'!E385))),"Empty Cell")</f>
        <v>Empty Cell</v>
      </c>
      <c r="B337" s="57">
        <f>'Copy paste to Here'!C385</f>
        <v>0</v>
      </c>
      <c r="C337" s="57"/>
      <c r="D337" s="58"/>
      <c r="E337" s="59"/>
      <c r="F337" s="59">
        <f t="shared" si="15"/>
        <v>0</v>
      </c>
      <c r="G337" s="60">
        <f t="shared" si="16"/>
        <v>0</v>
      </c>
      <c r="H337" s="63">
        <f t="shared" si="17"/>
        <v>0</v>
      </c>
    </row>
    <row r="338" spans="1:8" s="62" customFormat="1" hidden="1">
      <c r="A338" s="56" t="str">
        <f>IF((LEN('Copy paste to Here'!G386))&gt;5,((CONCATENATE('Copy paste to Here'!G386," &amp; ",'Copy paste to Here'!D386,"  &amp;  ",'Copy paste to Here'!E386))),"Empty Cell")</f>
        <v>Empty Cell</v>
      </c>
      <c r="B338" s="57">
        <f>'Copy paste to Here'!C386</f>
        <v>0</v>
      </c>
      <c r="C338" s="57"/>
      <c r="D338" s="58"/>
      <c r="E338" s="59"/>
      <c r="F338" s="59">
        <f t="shared" si="15"/>
        <v>0</v>
      </c>
      <c r="G338" s="60">
        <f t="shared" si="16"/>
        <v>0</v>
      </c>
      <c r="H338" s="63">
        <f t="shared" si="17"/>
        <v>0</v>
      </c>
    </row>
    <row r="339" spans="1:8" s="62" customFormat="1" hidden="1">
      <c r="A339" s="56" t="str">
        <f>IF((LEN('Copy paste to Here'!G387))&gt;5,((CONCATENATE('Copy paste to Here'!G387," &amp; ",'Copy paste to Here'!D387,"  &amp;  ",'Copy paste to Here'!E387))),"Empty Cell")</f>
        <v>Empty Cell</v>
      </c>
      <c r="B339" s="57">
        <f>'Copy paste to Here'!C387</f>
        <v>0</v>
      </c>
      <c r="C339" s="57"/>
      <c r="D339" s="58"/>
      <c r="E339" s="59"/>
      <c r="F339" s="59">
        <f t="shared" si="15"/>
        <v>0</v>
      </c>
      <c r="G339" s="60">
        <f t="shared" si="16"/>
        <v>0</v>
      </c>
      <c r="H339" s="63">
        <f t="shared" si="17"/>
        <v>0</v>
      </c>
    </row>
    <row r="340" spans="1:8" s="62" customFormat="1" hidden="1">
      <c r="A340" s="56" t="str">
        <f>IF((LEN('Copy paste to Here'!G388))&gt;5,((CONCATENATE('Copy paste to Here'!G388," &amp; ",'Copy paste to Here'!D388,"  &amp;  ",'Copy paste to Here'!E388))),"Empty Cell")</f>
        <v>Empty Cell</v>
      </c>
      <c r="B340" s="57">
        <f>'Copy paste to Here'!C388</f>
        <v>0</v>
      </c>
      <c r="C340" s="57"/>
      <c r="D340" s="58"/>
      <c r="E340" s="59"/>
      <c r="F340" s="59">
        <f t="shared" si="15"/>
        <v>0</v>
      </c>
      <c r="G340" s="60">
        <f t="shared" si="16"/>
        <v>0</v>
      </c>
      <c r="H340" s="63">
        <f t="shared" si="17"/>
        <v>0</v>
      </c>
    </row>
    <row r="341" spans="1:8" s="62" customFormat="1" hidden="1">
      <c r="A341" s="56" t="str">
        <f>IF((LEN('Copy paste to Here'!G389))&gt;5,((CONCATENATE('Copy paste to Here'!G389," &amp; ",'Copy paste to Here'!D389,"  &amp;  ",'Copy paste to Here'!E389))),"Empty Cell")</f>
        <v>Empty Cell</v>
      </c>
      <c r="B341" s="57">
        <f>'Copy paste to Here'!C389</f>
        <v>0</v>
      </c>
      <c r="C341" s="57"/>
      <c r="D341" s="58"/>
      <c r="E341" s="59"/>
      <c r="F341" s="59">
        <f t="shared" si="15"/>
        <v>0</v>
      </c>
      <c r="G341" s="60">
        <f t="shared" si="16"/>
        <v>0</v>
      </c>
      <c r="H341" s="63">
        <f t="shared" si="17"/>
        <v>0</v>
      </c>
    </row>
    <row r="342" spans="1:8" s="62" customFormat="1" hidden="1">
      <c r="A342" s="56" t="str">
        <f>IF((LEN('Copy paste to Here'!G390))&gt;5,((CONCATENATE('Copy paste to Here'!G390," &amp; ",'Copy paste to Here'!D390,"  &amp;  ",'Copy paste to Here'!E390))),"Empty Cell")</f>
        <v>Empty Cell</v>
      </c>
      <c r="B342" s="57">
        <f>'Copy paste to Here'!C390</f>
        <v>0</v>
      </c>
      <c r="C342" s="57"/>
      <c r="D342" s="58"/>
      <c r="E342" s="59"/>
      <c r="F342" s="59">
        <f t="shared" si="15"/>
        <v>0</v>
      </c>
      <c r="G342" s="60">
        <f t="shared" si="16"/>
        <v>0</v>
      </c>
      <c r="H342" s="63">
        <f t="shared" si="17"/>
        <v>0</v>
      </c>
    </row>
    <row r="343" spans="1:8" s="62" customFormat="1" hidden="1">
      <c r="A343" s="56" t="str">
        <f>IF((LEN('Copy paste to Here'!G391))&gt;5,((CONCATENATE('Copy paste to Here'!G391," &amp; ",'Copy paste to Here'!D391,"  &amp;  ",'Copy paste to Here'!E391))),"Empty Cell")</f>
        <v>Empty Cell</v>
      </c>
      <c r="B343" s="57">
        <f>'Copy paste to Here'!C391</f>
        <v>0</v>
      </c>
      <c r="C343" s="57"/>
      <c r="D343" s="58"/>
      <c r="E343" s="59"/>
      <c r="F343" s="59">
        <f t="shared" si="15"/>
        <v>0</v>
      </c>
      <c r="G343" s="60">
        <f t="shared" si="16"/>
        <v>0</v>
      </c>
      <c r="H343" s="63">
        <f t="shared" si="17"/>
        <v>0</v>
      </c>
    </row>
    <row r="344" spans="1:8" s="62" customFormat="1" hidden="1">
      <c r="A344" s="56" t="str">
        <f>IF((LEN('Copy paste to Here'!G392))&gt;5,((CONCATENATE('Copy paste to Here'!G392," &amp; ",'Copy paste to Here'!D392,"  &amp;  ",'Copy paste to Here'!E392))),"Empty Cell")</f>
        <v>Empty Cell</v>
      </c>
      <c r="B344" s="57">
        <f>'Copy paste to Here'!C392</f>
        <v>0</v>
      </c>
      <c r="C344" s="57"/>
      <c r="D344" s="58"/>
      <c r="E344" s="59"/>
      <c r="F344" s="59">
        <f t="shared" si="15"/>
        <v>0</v>
      </c>
      <c r="G344" s="60">
        <f t="shared" si="16"/>
        <v>0</v>
      </c>
      <c r="H344" s="63">
        <f t="shared" si="17"/>
        <v>0</v>
      </c>
    </row>
    <row r="345" spans="1:8" s="62" customFormat="1" hidden="1">
      <c r="A345" s="56" t="str">
        <f>IF((LEN('Copy paste to Here'!G393))&gt;5,((CONCATENATE('Copy paste to Here'!G393," &amp; ",'Copy paste to Here'!D393,"  &amp;  ",'Copy paste to Here'!E393))),"Empty Cell")</f>
        <v>Empty Cell</v>
      </c>
      <c r="B345" s="57">
        <f>'Copy paste to Here'!C393</f>
        <v>0</v>
      </c>
      <c r="C345" s="57"/>
      <c r="D345" s="58"/>
      <c r="E345" s="59"/>
      <c r="F345" s="59">
        <f t="shared" si="15"/>
        <v>0</v>
      </c>
      <c r="G345" s="60">
        <f t="shared" si="16"/>
        <v>0</v>
      </c>
      <c r="H345" s="63">
        <f t="shared" si="17"/>
        <v>0</v>
      </c>
    </row>
    <row r="346" spans="1:8" s="62" customFormat="1" hidden="1">
      <c r="A346" s="56" t="str">
        <f>IF((LEN('Copy paste to Here'!G394))&gt;5,((CONCATENATE('Copy paste to Here'!G394," &amp; ",'Copy paste to Here'!D394,"  &amp;  ",'Copy paste to Here'!E394))),"Empty Cell")</f>
        <v>Empty Cell</v>
      </c>
      <c r="B346" s="57">
        <f>'Copy paste to Here'!C394</f>
        <v>0</v>
      </c>
      <c r="C346" s="57"/>
      <c r="D346" s="58"/>
      <c r="E346" s="59"/>
      <c r="F346" s="59">
        <f t="shared" si="15"/>
        <v>0</v>
      </c>
      <c r="G346" s="60">
        <f t="shared" si="16"/>
        <v>0</v>
      </c>
      <c r="H346" s="63">
        <f t="shared" si="17"/>
        <v>0</v>
      </c>
    </row>
    <row r="347" spans="1:8" s="62" customFormat="1" hidden="1">
      <c r="A347" s="56" t="str">
        <f>IF((LEN('Copy paste to Here'!G395))&gt;5,((CONCATENATE('Copy paste to Here'!G395," &amp; ",'Copy paste to Here'!D395,"  &amp;  ",'Copy paste to Here'!E395))),"Empty Cell")</f>
        <v>Empty Cell</v>
      </c>
      <c r="B347" s="57">
        <f>'Copy paste to Here'!C395</f>
        <v>0</v>
      </c>
      <c r="C347" s="57"/>
      <c r="D347" s="58"/>
      <c r="E347" s="59"/>
      <c r="F347" s="59">
        <f t="shared" si="15"/>
        <v>0</v>
      </c>
      <c r="G347" s="60">
        <f t="shared" si="16"/>
        <v>0</v>
      </c>
      <c r="H347" s="63">
        <f t="shared" si="17"/>
        <v>0</v>
      </c>
    </row>
    <row r="348" spans="1:8" s="62" customFormat="1" hidden="1">
      <c r="A348" s="56" t="str">
        <f>IF((LEN('Copy paste to Here'!G396))&gt;5,((CONCATENATE('Copy paste to Here'!G396," &amp; ",'Copy paste to Here'!D396,"  &amp;  ",'Copy paste to Here'!E396))),"Empty Cell")</f>
        <v>Empty Cell</v>
      </c>
      <c r="B348" s="57">
        <f>'Copy paste to Here'!C396</f>
        <v>0</v>
      </c>
      <c r="C348" s="57"/>
      <c r="D348" s="58"/>
      <c r="E348" s="59"/>
      <c r="F348" s="59">
        <f t="shared" si="15"/>
        <v>0</v>
      </c>
      <c r="G348" s="60">
        <f t="shared" si="16"/>
        <v>0</v>
      </c>
      <c r="H348" s="63">
        <f t="shared" si="17"/>
        <v>0</v>
      </c>
    </row>
    <row r="349" spans="1:8" s="62" customFormat="1" hidden="1">
      <c r="A349" s="56" t="str">
        <f>IF((LEN('Copy paste to Here'!G397))&gt;5,((CONCATENATE('Copy paste to Here'!G397," &amp; ",'Copy paste to Here'!D397,"  &amp;  ",'Copy paste to Here'!E397))),"Empty Cell")</f>
        <v>Empty Cell</v>
      </c>
      <c r="B349" s="57">
        <f>'Copy paste to Here'!C397</f>
        <v>0</v>
      </c>
      <c r="C349" s="57"/>
      <c r="D349" s="58"/>
      <c r="E349" s="59"/>
      <c r="F349" s="59">
        <f t="shared" si="15"/>
        <v>0</v>
      </c>
      <c r="G349" s="60">
        <f t="shared" si="16"/>
        <v>0</v>
      </c>
      <c r="H349" s="63">
        <f t="shared" si="17"/>
        <v>0</v>
      </c>
    </row>
    <row r="350" spans="1:8" s="62" customFormat="1" hidden="1">
      <c r="A350" s="56" t="str">
        <f>IF((LEN('Copy paste to Here'!G398))&gt;5,((CONCATENATE('Copy paste to Here'!G398," &amp; ",'Copy paste to Here'!D398,"  &amp;  ",'Copy paste to Here'!E398))),"Empty Cell")</f>
        <v>Empty Cell</v>
      </c>
      <c r="B350" s="57">
        <f>'Copy paste to Here'!C398</f>
        <v>0</v>
      </c>
      <c r="C350" s="57"/>
      <c r="D350" s="58"/>
      <c r="E350" s="59"/>
      <c r="F350" s="59">
        <f t="shared" si="15"/>
        <v>0</v>
      </c>
      <c r="G350" s="60">
        <f t="shared" si="16"/>
        <v>0</v>
      </c>
      <c r="H350" s="63">
        <f t="shared" si="17"/>
        <v>0</v>
      </c>
    </row>
    <row r="351" spans="1:8" s="62" customFormat="1" hidden="1">
      <c r="A351" s="56" t="str">
        <f>IF((LEN('Copy paste to Here'!G399))&gt;5,((CONCATENATE('Copy paste to Here'!G399," &amp; ",'Copy paste to Here'!D399,"  &amp;  ",'Copy paste to Here'!E399))),"Empty Cell")</f>
        <v>Empty Cell</v>
      </c>
      <c r="B351" s="57">
        <f>'Copy paste to Here'!C399</f>
        <v>0</v>
      </c>
      <c r="C351" s="57"/>
      <c r="D351" s="58"/>
      <c r="E351" s="59"/>
      <c r="F351" s="59">
        <f t="shared" si="15"/>
        <v>0</v>
      </c>
      <c r="G351" s="60">
        <f t="shared" si="16"/>
        <v>0</v>
      </c>
      <c r="H351" s="63">
        <f t="shared" si="17"/>
        <v>0</v>
      </c>
    </row>
    <row r="352" spans="1:8" s="62" customFormat="1" hidden="1">
      <c r="A352" s="56" t="str">
        <f>IF((LEN('Copy paste to Here'!G400))&gt;5,((CONCATENATE('Copy paste to Here'!G400," &amp; ",'Copy paste to Here'!D400,"  &amp;  ",'Copy paste to Here'!E400))),"Empty Cell")</f>
        <v>Empty Cell</v>
      </c>
      <c r="B352" s="57">
        <f>'Copy paste to Here'!C400</f>
        <v>0</v>
      </c>
      <c r="C352" s="57"/>
      <c r="D352" s="58"/>
      <c r="E352" s="59"/>
      <c r="F352" s="59">
        <f t="shared" si="15"/>
        <v>0</v>
      </c>
      <c r="G352" s="60">
        <f t="shared" si="16"/>
        <v>0</v>
      </c>
      <c r="H352" s="63">
        <f t="shared" si="17"/>
        <v>0</v>
      </c>
    </row>
    <row r="353" spans="1:8" s="62" customFormat="1" hidden="1">
      <c r="A353" s="56" t="str">
        <f>IF((LEN('Copy paste to Here'!G401))&gt;5,((CONCATENATE('Copy paste to Here'!G401," &amp; ",'Copy paste to Here'!D401,"  &amp;  ",'Copy paste to Here'!E401))),"Empty Cell")</f>
        <v>Empty Cell</v>
      </c>
      <c r="B353" s="57">
        <f>'Copy paste to Here'!C401</f>
        <v>0</v>
      </c>
      <c r="C353" s="57"/>
      <c r="D353" s="58"/>
      <c r="E353" s="59"/>
      <c r="F353" s="59">
        <f t="shared" si="15"/>
        <v>0</v>
      </c>
      <c r="G353" s="60">
        <f t="shared" si="16"/>
        <v>0</v>
      </c>
      <c r="H353" s="63">
        <f t="shared" si="17"/>
        <v>0</v>
      </c>
    </row>
    <row r="354" spans="1:8" s="62" customFormat="1" hidden="1">
      <c r="A354" s="56" t="str">
        <f>IF((LEN('Copy paste to Here'!G402))&gt;5,((CONCATENATE('Copy paste to Here'!G402," &amp; ",'Copy paste to Here'!D402,"  &amp;  ",'Copy paste to Here'!E402))),"Empty Cell")</f>
        <v>Empty Cell</v>
      </c>
      <c r="B354" s="57">
        <f>'Copy paste to Here'!C402</f>
        <v>0</v>
      </c>
      <c r="C354" s="57"/>
      <c r="D354" s="58"/>
      <c r="E354" s="59"/>
      <c r="F354" s="59">
        <f t="shared" si="15"/>
        <v>0</v>
      </c>
      <c r="G354" s="60">
        <f t="shared" si="16"/>
        <v>0</v>
      </c>
      <c r="H354" s="63">
        <f t="shared" si="17"/>
        <v>0</v>
      </c>
    </row>
    <row r="355" spans="1:8" s="62" customFormat="1" hidden="1">
      <c r="A355" s="56" t="str">
        <f>IF((LEN('Copy paste to Here'!G403))&gt;5,((CONCATENATE('Copy paste to Here'!G403," &amp; ",'Copy paste to Here'!D403,"  &amp;  ",'Copy paste to Here'!E403))),"Empty Cell")</f>
        <v>Empty Cell</v>
      </c>
      <c r="B355" s="57">
        <f>'Copy paste to Here'!C403</f>
        <v>0</v>
      </c>
      <c r="C355" s="57"/>
      <c r="D355" s="58"/>
      <c r="E355" s="59"/>
      <c r="F355" s="59">
        <f t="shared" si="15"/>
        <v>0</v>
      </c>
      <c r="G355" s="60">
        <f t="shared" si="16"/>
        <v>0</v>
      </c>
      <c r="H355" s="63">
        <f t="shared" si="17"/>
        <v>0</v>
      </c>
    </row>
    <row r="356" spans="1:8" s="62" customFormat="1" hidden="1">
      <c r="A356" s="56" t="str">
        <f>IF((LEN('Copy paste to Here'!G404))&gt;5,((CONCATENATE('Copy paste to Here'!G404," &amp; ",'Copy paste to Here'!D404,"  &amp;  ",'Copy paste to Here'!E404))),"Empty Cell")</f>
        <v>Empty Cell</v>
      </c>
      <c r="B356" s="57">
        <f>'Copy paste to Here'!C404</f>
        <v>0</v>
      </c>
      <c r="C356" s="57"/>
      <c r="D356" s="58"/>
      <c r="E356" s="59"/>
      <c r="F356" s="59">
        <f t="shared" si="15"/>
        <v>0</v>
      </c>
      <c r="G356" s="60">
        <f t="shared" si="16"/>
        <v>0</v>
      </c>
      <c r="H356" s="63">
        <f t="shared" si="17"/>
        <v>0</v>
      </c>
    </row>
    <row r="357" spans="1:8" s="62" customFormat="1" hidden="1">
      <c r="A357" s="56" t="str">
        <f>IF((LEN('Copy paste to Here'!G405))&gt;5,((CONCATENATE('Copy paste to Here'!G405," &amp; ",'Copy paste to Here'!D405,"  &amp;  ",'Copy paste to Here'!E405))),"Empty Cell")</f>
        <v>Empty Cell</v>
      </c>
      <c r="B357" s="57">
        <f>'Copy paste to Here'!C405</f>
        <v>0</v>
      </c>
      <c r="C357" s="57"/>
      <c r="D357" s="58"/>
      <c r="E357" s="59"/>
      <c r="F357" s="59">
        <f t="shared" si="15"/>
        <v>0</v>
      </c>
      <c r="G357" s="60">
        <f t="shared" si="16"/>
        <v>0</v>
      </c>
      <c r="H357" s="63">
        <f t="shared" si="17"/>
        <v>0</v>
      </c>
    </row>
    <row r="358" spans="1:8" s="62" customFormat="1" hidden="1">
      <c r="A358" s="56" t="str">
        <f>IF((LEN('Copy paste to Here'!G406))&gt;5,((CONCATENATE('Copy paste to Here'!G406," &amp; ",'Copy paste to Here'!D406,"  &amp;  ",'Copy paste to Here'!E406))),"Empty Cell")</f>
        <v>Empty Cell</v>
      </c>
      <c r="B358" s="57">
        <f>'Copy paste to Here'!C406</f>
        <v>0</v>
      </c>
      <c r="C358" s="57"/>
      <c r="D358" s="58"/>
      <c r="E358" s="59"/>
      <c r="F358" s="59">
        <f t="shared" si="15"/>
        <v>0</v>
      </c>
      <c r="G358" s="60">
        <f t="shared" si="16"/>
        <v>0</v>
      </c>
      <c r="H358" s="63">
        <f t="shared" si="17"/>
        <v>0</v>
      </c>
    </row>
    <row r="359" spans="1:8" s="62" customFormat="1" hidden="1">
      <c r="A359" s="56" t="str">
        <f>IF((LEN('Copy paste to Here'!G407))&gt;5,((CONCATENATE('Copy paste to Here'!G407," &amp; ",'Copy paste to Here'!D407,"  &amp;  ",'Copy paste to Here'!E407))),"Empty Cell")</f>
        <v>Empty Cell</v>
      </c>
      <c r="B359" s="57">
        <f>'Copy paste to Here'!C407</f>
        <v>0</v>
      </c>
      <c r="C359" s="57"/>
      <c r="D359" s="58"/>
      <c r="E359" s="59"/>
      <c r="F359" s="59">
        <f t="shared" ref="F359:F422" si="18">D359*E359</f>
        <v>0</v>
      </c>
      <c r="G359" s="60">
        <f t="shared" ref="G359:G422" si="19">E359*$E$14</f>
        <v>0</v>
      </c>
      <c r="H359" s="63">
        <f t="shared" ref="H359:H422" si="20">D359*G359</f>
        <v>0</v>
      </c>
    </row>
    <row r="360" spans="1:8" s="62" customFormat="1" hidden="1">
      <c r="A360" s="56" t="str">
        <f>IF((LEN('Copy paste to Here'!G408))&gt;5,((CONCATENATE('Copy paste to Here'!G408," &amp; ",'Copy paste to Here'!D408,"  &amp;  ",'Copy paste to Here'!E408))),"Empty Cell")</f>
        <v>Empty Cell</v>
      </c>
      <c r="B360" s="57">
        <f>'Copy paste to Here'!C408</f>
        <v>0</v>
      </c>
      <c r="C360" s="57"/>
      <c r="D360" s="58"/>
      <c r="E360" s="59"/>
      <c r="F360" s="59">
        <f t="shared" si="18"/>
        <v>0</v>
      </c>
      <c r="G360" s="60">
        <f t="shared" si="19"/>
        <v>0</v>
      </c>
      <c r="H360" s="63">
        <f t="shared" si="20"/>
        <v>0</v>
      </c>
    </row>
    <row r="361" spans="1:8" s="62" customFormat="1" hidden="1">
      <c r="A361" s="56" t="str">
        <f>IF((LEN('Copy paste to Here'!G409))&gt;5,((CONCATENATE('Copy paste to Here'!G409," &amp; ",'Copy paste to Here'!D409,"  &amp;  ",'Copy paste to Here'!E409))),"Empty Cell")</f>
        <v>Empty Cell</v>
      </c>
      <c r="B361" s="57">
        <f>'Copy paste to Here'!C409</f>
        <v>0</v>
      </c>
      <c r="C361" s="57"/>
      <c r="D361" s="58"/>
      <c r="E361" s="59"/>
      <c r="F361" s="59">
        <f t="shared" si="18"/>
        <v>0</v>
      </c>
      <c r="G361" s="60">
        <f t="shared" si="19"/>
        <v>0</v>
      </c>
      <c r="H361" s="63">
        <f t="shared" si="20"/>
        <v>0</v>
      </c>
    </row>
    <row r="362" spans="1:8" s="62" customFormat="1" hidden="1">
      <c r="A362" s="56" t="str">
        <f>IF((LEN('Copy paste to Here'!G410))&gt;5,((CONCATENATE('Copy paste to Here'!G410," &amp; ",'Copy paste to Here'!D410,"  &amp;  ",'Copy paste to Here'!E410))),"Empty Cell")</f>
        <v>Empty Cell</v>
      </c>
      <c r="B362" s="57">
        <f>'Copy paste to Here'!C410</f>
        <v>0</v>
      </c>
      <c r="C362" s="57"/>
      <c r="D362" s="58"/>
      <c r="E362" s="59"/>
      <c r="F362" s="59">
        <f t="shared" si="18"/>
        <v>0</v>
      </c>
      <c r="G362" s="60">
        <f t="shared" si="19"/>
        <v>0</v>
      </c>
      <c r="H362" s="63">
        <f t="shared" si="20"/>
        <v>0</v>
      </c>
    </row>
    <row r="363" spans="1:8" s="62" customFormat="1" hidden="1">
      <c r="A363" s="56" t="str">
        <f>IF((LEN('Copy paste to Here'!G411))&gt;5,((CONCATENATE('Copy paste to Here'!G411," &amp; ",'Copy paste to Here'!D411,"  &amp;  ",'Copy paste to Here'!E411))),"Empty Cell")</f>
        <v>Empty Cell</v>
      </c>
      <c r="B363" s="57">
        <f>'Copy paste to Here'!C411</f>
        <v>0</v>
      </c>
      <c r="C363" s="57"/>
      <c r="D363" s="58"/>
      <c r="E363" s="59"/>
      <c r="F363" s="59">
        <f t="shared" si="18"/>
        <v>0</v>
      </c>
      <c r="G363" s="60">
        <f t="shared" si="19"/>
        <v>0</v>
      </c>
      <c r="H363" s="63">
        <f t="shared" si="20"/>
        <v>0</v>
      </c>
    </row>
    <row r="364" spans="1:8" s="62" customFormat="1" hidden="1">
      <c r="A364" s="56" t="str">
        <f>IF((LEN('Copy paste to Here'!G412))&gt;5,((CONCATENATE('Copy paste to Here'!G412," &amp; ",'Copy paste to Here'!D412,"  &amp;  ",'Copy paste to Here'!E412))),"Empty Cell")</f>
        <v>Empty Cell</v>
      </c>
      <c r="B364" s="57">
        <f>'Copy paste to Here'!C412</f>
        <v>0</v>
      </c>
      <c r="C364" s="57"/>
      <c r="D364" s="58"/>
      <c r="E364" s="59"/>
      <c r="F364" s="59">
        <f t="shared" si="18"/>
        <v>0</v>
      </c>
      <c r="G364" s="60">
        <f t="shared" si="19"/>
        <v>0</v>
      </c>
      <c r="H364" s="63">
        <f t="shared" si="20"/>
        <v>0</v>
      </c>
    </row>
    <row r="365" spans="1:8" s="62" customFormat="1" hidden="1">
      <c r="A365" s="56" t="str">
        <f>IF((LEN('Copy paste to Here'!G413))&gt;5,((CONCATENATE('Copy paste to Here'!G413," &amp; ",'Copy paste to Here'!D413,"  &amp;  ",'Copy paste to Here'!E413))),"Empty Cell")</f>
        <v>Empty Cell</v>
      </c>
      <c r="B365" s="57">
        <f>'Copy paste to Here'!C413</f>
        <v>0</v>
      </c>
      <c r="C365" s="57"/>
      <c r="D365" s="58"/>
      <c r="E365" s="59"/>
      <c r="F365" s="59">
        <f t="shared" si="18"/>
        <v>0</v>
      </c>
      <c r="G365" s="60">
        <f t="shared" si="19"/>
        <v>0</v>
      </c>
      <c r="H365" s="63">
        <f t="shared" si="20"/>
        <v>0</v>
      </c>
    </row>
    <row r="366" spans="1:8" s="62" customFormat="1" hidden="1">
      <c r="A366" s="56" t="str">
        <f>IF((LEN('Copy paste to Here'!G414))&gt;5,((CONCATENATE('Copy paste to Here'!G414," &amp; ",'Copy paste to Here'!D414,"  &amp;  ",'Copy paste to Here'!E414))),"Empty Cell")</f>
        <v>Empty Cell</v>
      </c>
      <c r="B366" s="57">
        <f>'Copy paste to Here'!C414</f>
        <v>0</v>
      </c>
      <c r="C366" s="57"/>
      <c r="D366" s="58"/>
      <c r="E366" s="59"/>
      <c r="F366" s="59">
        <f t="shared" si="18"/>
        <v>0</v>
      </c>
      <c r="G366" s="60">
        <f t="shared" si="19"/>
        <v>0</v>
      </c>
      <c r="H366" s="63">
        <f t="shared" si="20"/>
        <v>0</v>
      </c>
    </row>
    <row r="367" spans="1:8" s="62" customFormat="1" hidden="1">
      <c r="A367" s="56" t="str">
        <f>IF((LEN('Copy paste to Here'!G415))&gt;5,((CONCATENATE('Copy paste to Here'!G415," &amp; ",'Copy paste to Here'!D415,"  &amp;  ",'Copy paste to Here'!E415))),"Empty Cell")</f>
        <v>Empty Cell</v>
      </c>
      <c r="B367" s="57">
        <f>'Copy paste to Here'!C415</f>
        <v>0</v>
      </c>
      <c r="C367" s="57"/>
      <c r="D367" s="58"/>
      <c r="E367" s="59"/>
      <c r="F367" s="59">
        <f t="shared" si="18"/>
        <v>0</v>
      </c>
      <c r="G367" s="60">
        <f t="shared" si="19"/>
        <v>0</v>
      </c>
      <c r="H367" s="63">
        <f t="shared" si="20"/>
        <v>0</v>
      </c>
    </row>
    <row r="368" spans="1:8" s="62" customFormat="1" hidden="1">
      <c r="A368" s="56" t="str">
        <f>IF((LEN('Copy paste to Here'!G416))&gt;5,((CONCATENATE('Copy paste to Here'!G416," &amp; ",'Copy paste to Here'!D416,"  &amp;  ",'Copy paste to Here'!E416))),"Empty Cell")</f>
        <v>Empty Cell</v>
      </c>
      <c r="B368" s="57">
        <f>'Copy paste to Here'!C416</f>
        <v>0</v>
      </c>
      <c r="C368" s="57"/>
      <c r="D368" s="58"/>
      <c r="E368" s="59"/>
      <c r="F368" s="59">
        <f t="shared" si="18"/>
        <v>0</v>
      </c>
      <c r="G368" s="60">
        <f t="shared" si="19"/>
        <v>0</v>
      </c>
      <c r="H368" s="63">
        <f t="shared" si="20"/>
        <v>0</v>
      </c>
    </row>
    <row r="369" spans="1:8" s="62" customFormat="1" hidden="1">
      <c r="A369" s="56" t="str">
        <f>IF((LEN('Copy paste to Here'!G417))&gt;5,((CONCATENATE('Copy paste to Here'!G417," &amp; ",'Copy paste to Here'!D417,"  &amp;  ",'Copy paste to Here'!E417))),"Empty Cell")</f>
        <v>Empty Cell</v>
      </c>
      <c r="B369" s="57">
        <f>'Copy paste to Here'!C417</f>
        <v>0</v>
      </c>
      <c r="C369" s="57"/>
      <c r="D369" s="58"/>
      <c r="E369" s="59"/>
      <c r="F369" s="59">
        <f t="shared" si="18"/>
        <v>0</v>
      </c>
      <c r="G369" s="60">
        <f t="shared" si="19"/>
        <v>0</v>
      </c>
      <c r="H369" s="63">
        <f t="shared" si="20"/>
        <v>0</v>
      </c>
    </row>
    <row r="370" spans="1:8" s="62" customFormat="1" hidden="1">
      <c r="A370" s="56" t="str">
        <f>IF((LEN('Copy paste to Here'!G418))&gt;5,((CONCATENATE('Copy paste to Here'!G418," &amp; ",'Copy paste to Here'!D418,"  &amp;  ",'Copy paste to Here'!E418))),"Empty Cell")</f>
        <v>Empty Cell</v>
      </c>
      <c r="B370" s="57">
        <f>'Copy paste to Here'!C418</f>
        <v>0</v>
      </c>
      <c r="C370" s="57"/>
      <c r="D370" s="58"/>
      <c r="E370" s="59"/>
      <c r="F370" s="59">
        <f t="shared" si="18"/>
        <v>0</v>
      </c>
      <c r="G370" s="60">
        <f t="shared" si="19"/>
        <v>0</v>
      </c>
      <c r="H370" s="63">
        <f t="shared" si="20"/>
        <v>0</v>
      </c>
    </row>
    <row r="371" spans="1:8" s="62" customFormat="1" hidden="1">
      <c r="A371" s="56" t="str">
        <f>IF((LEN('Copy paste to Here'!G419))&gt;5,((CONCATENATE('Copy paste to Here'!G419," &amp; ",'Copy paste to Here'!D419,"  &amp;  ",'Copy paste to Here'!E419))),"Empty Cell")</f>
        <v>Empty Cell</v>
      </c>
      <c r="B371" s="57">
        <f>'Copy paste to Here'!C419</f>
        <v>0</v>
      </c>
      <c r="C371" s="57"/>
      <c r="D371" s="58"/>
      <c r="E371" s="59"/>
      <c r="F371" s="59">
        <f t="shared" si="18"/>
        <v>0</v>
      </c>
      <c r="G371" s="60">
        <f t="shared" si="19"/>
        <v>0</v>
      </c>
      <c r="H371" s="63">
        <f t="shared" si="20"/>
        <v>0</v>
      </c>
    </row>
    <row r="372" spans="1:8" s="62" customFormat="1" hidden="1">
      <c r="A372" s="56" t="str">
        <f>IF((LEN('Copy paste to Here'!G420))&gt;5,((CONCATENATE('Copy paste to Here'!G420," &amp; ",'Copy paste to Here'!D420,"  &amp;  ",'Copy paste to Here'!E420))),"Empty Cell")</f>
        <v>Empty Cell</v>
      </c>
      <c r="B372" s="57">
        <f>'Copy paste to Here'!C420</f>
        <v>0</v>
      </c>
      <c r="C372" s="57"/>
      <c r="D372" s="58"/>
      <c r="E372" s="59"/>
      <c r="F372" s="59">
        <f t="shared" si="18"/>
        <v>0</v>
      </c>
      <c r="G372" s="60">
        <f t="shared" si="19"/>
        <v>0</v>
      </c>
      <c r="H372" s="63">
        <f t="shared" si="20"/>
        <v>0</v>
      </c>
    </row>
    <row r="373" spans="1:8" s="62" customFormat="1" hidden="1">
      <c r="A373" s="56" t="str">
        <f>IF((LEN('Copy paste to Here'!G421))&gt;5,((CONCATENATE('Copy paste to Here'!G421," &amp; ",'Copy paste to Here'!D421,"  &amp;  ",'Copy paste to Here'!E421))),"Empty Cell")</f>
        <v>Empty Cell</v>
      </c>
      <c r="B373" s="57">
        <f>'Copy paste to Here'!C421</f>
        <v>0</v>
      </c>
      <c r="C373" s="57"/>
      <c r="D373" s="58"/>
      <c r="E373" s="59"/>
      <c r="F373" s="59">
        <f t="shared" si="18"/>
        <v>0</v>
      </c>
      <c r="G373" s="60">
        <f t="shared" si="19"/>
        <v>0</v>
      </c>
      <c r="H373" s="63">
        <f t="shared" si="20"/>
        <v>0</v>
      </c>
    </row>
    <row r="374" spans="1:8" s="62" customFormat="1" hidden="1">
      <c r="A374" s="56" t="str">
        <f>IF((LEN('Copy paste to Here'!G422))&gt;5,((CONCATENATE('Copy paste to Here'!G422," &amp; ",'Copy paste to Here'!D422,"  &amp;  ",'Copy paste to Here'!E422))),"Empty Cell")</f>
        <v>Empty Cell</v>
      </c>
      <c r="B374" s="57">
        <f>'Copy paste to Here'!C422</f>
        <v>0</v>
      </c>
      <c r="C374" s="57"/>
      <c r="D374" s="58"/>
      <c r="E374" s="59"/>
      <c r="F374" s="59">
        <f t="shared" si="18"/>
        <v>0</v>
      </c>
      <c r="G374" s="60">
        <f t="shared" si="19"/>
        <v>0</v>
      </c>
      <c r="H374" s="63">
        <f t="shared" si="20"/>
        <v>0</v>
      </c>
    </row>
    <row r="375" spans="1:8" s="62" customFormat="1" hidden="1">
      <c r="A375" s="56" t="str">
        <f>IF((LEN('Copy paste to Here'!G423))&gt;5,((CONCATENATE('Copy paste to Here'!G423," &amp; ",'Copy paste to Here'!D423,"  &amp;  ",'Copy paste to Here'!E423))),"Empty Cell")</f>
        <v>Empty Cell</v>
      </c>
      <c r="B375" s="57">
        <f>'Copy paste to Here'!C423</f>
        <v>0</v>
      </c>
      <c r="C375" s="57"/>
      <c r="D375" s="58"/>
      <c r="E375" s="59"/>
      <c r="F375" s="59">
        <f t="shared" si="18"/>
        <v>0</v>
      </c>
      <c r="G375" s="60">
        <f t="shared" si="19"/>
        <v>0</v>
      </c>
      <c r="H375" s="63">
        <f t="shared" si="20"/>
        <v>0</v>
      </c>
    </row>
    <row r="376" spans="1:8" s="62" customFormat="1" hidden="1">
      <c r="A376" s="56" t="str">
        <f>IF((LEN('Copy paste to Here'!G424))&gt;5,((CONCATENATE('Copy paste to Here'!G424," &amp; ",'Copy paste to Here'!D424,"  &amp;  ",'Copy paste to Here'!E424))),"Empty Cell")</f>
        <v>Empty Cell</v>
      </c>
      <c r="B376" s="57">
        <f>'Copy paste to Here'!C424</f>
        <v>0</v>
      </c>
      <c r="C376" s="57"/>
      <c r="D376" s="58"/>
      <c r="E376" s="59"/>
      <c r="F376" s="59">
        <f t="shared" si="18"/>
        <v>0</v>
      </c>
      <c r="G376" s="60">
        <f t="shared" si="19"/>
        <v>0</v>
      </c>
      <c r="H376" s="63">
        <f t="shared" si="20"/>
        <v>0</v>
      </c>
    </row>
    <row r="377" spans="1:8" s="62" customFormat="1" hidden="1">
      <c r="A377" s="56" t="str">
        <f>IF((LEN('Copy paste to Here'!G425))&gt;5,((CONCATENATE('Copy paste to Here'!G425," &amp; ",'Copy paste to Here'!D425,"  &amp;  ",'Copy paste to Here'!E425))),"Empty Cell")</f>
        <v>Empty Cell</v>
      </c>
      <c r="B377" s="57">
        <f>'Copy paste to Here'!C425</f>
        <v>0</v>
      </c>
      <c r="C377" s="57"/>
      <c r="D377" s="58"/>
      <c r="E377" s="59"/>
      <c r="F377" s="59">
        <f t="shared" si="18"/>
        <v>0</v>
      </c>
      <c r="G377" s="60">
        <f t="shared" si="19"/>
        <v>0</v>
      </c>
      <c r="H377" s="63">
        <f t="shared" si="20"/>
        <v>0</v>
      </c>
    </row>
    <row r="378" spans="1:8" s="62" customFormat="1" hidden="1">
      <c r="A378" s="56" t="str">
        <f>IF((LEN('Copy paste to Here'!G426))&gt;5,((CONCATENATE('Copy paste to Here'!G426," &amp; ",'Copy paste to Here'!D426,"  &amp;  ",'Copy paste to Here'!E426))),"Empty Cell")</f>
        <v>Empty Cell</v>
      </c>
      <c r="B378" s="57">
        <f>'Copy paste to Here'!C426</f>
        <v>0</v>
      </c>
      <c r="C378" s="57"/>
      <c r="D378" s="58"/>
      <c r="E378" s="59"/>
      <c r="F378" s="59">
        <f t="shared" si="18"/>
        <v>0</v>
      </c>
      <c r="G378" s="60">
        <f t="shared" si="19"/>
        <v>0</v>
      </c>
      <c r="H378" s="63">
        <f t="shared" si="20"/>
        <v>0</v>
      </c>
    </row>
    <row r="379" spans="1:8" s="62" customFormat="1" hidden="1">
      <c r="A379" s="56" t="str">
        <f>IF((LEN('Copy paste to Here'!G427))&gt;5,((CONCATENATE('Copy paste to Here'!G427," &amp; ",'Copy paste to Here'!D427,"  &amp;  ",'Copy paste to Here'!E427))),"Empty Cell")</f>
        <v>Empty Cell</v>
      </c>
      <c r="B379" s="57">
        <f>'Copy paste to Here'!C427</f>
        <v>0</v>
      </c>
      <c r="C379" s="57"/>
      <c r="D379" s="58"/>
      <c r="E379" s="59"/>
      <c r="F379" s="59">
        <f t="shared" si="18"/>
        <v>0</v>
      </c>
      <c r="G379" s="60">
        <f t="shared" si="19"/>
        <v>0</v>
      </c>
      <c r="H379" s="63">
        <f t="shared" si="20"/>
        <v>0</v>
      </c>
    </row>
    <row r="380" spans="1:8" s="62" customFormat="1" hidden="1">
      <c r="A380" s="56" t="str">
        <f>IF((LEN('Copy paste to Here'!G428))&gt;5,((CONCATENATE('Copy paste to Here'!G428," &amp; ",'Copy paste to Here'!D428,"  &amp;  ",'Copy paste to Here'!E428))),"Empty Cell")</f>
        <v>Empty Cell</v>
      </c>
      <c r="B380" s="57">
        <f>'Copy paste to Here'!C428</f>
        <v>0</v>
      </c>
      <c r="C380" s="57"/>
      <c r="D380" s="58"/>
      <c r="E380" s="59"/>
      <c r="F380" s="59">
        <f t="shared" si="18"/>
        <v>0</v>
      </c>
      <c r="G380" s="60">
        <f t="shared" si="19"/>
        <v>0</v>
      </c>
      <c r="H380" s="63">
        <f t="shared" si="20"/>
        <v>0</v>
      </c>
    </row>
    <row r="381" spans="1:8" s="62" customFormat="1" hidden="1">
      <c r="A381" s="56" t="str">
        <f>IF((LEN('Copy paste to Here'!G429))&gt;5,((CONCATENATE('Copy paste to Here'!G429," &amp; ",'Copy paste to Here'!D429,"  &amp;  ",'Copy paste to Here'!E429))),"Empty Cell")</f>
        <v>Empty Cell</v>
      </c>
      <c r="B381" s="57">
        <f>'Copy paste to Here'!C429</f>
        <v>0</v>
      </c>
      <c r="C381" s="57"/>
      <c r="D381" s="58"/>
      <c r="E381" s="59"/>
      <c r="F381" s="59">
        <f t="shared" si="18"/>
        <v>0</v>
      </c>
      <c r="G381" s="60">
        <f t="shared" si="19"/>
        <v>0</v>
      </c>
      <c r="H381" s="63">
        <f t="shared" si="20"/>
        <v>0</v>
      </c>
    </row>
    <row r="382" spans="1:8" s="62" customFormat="1" hidden="1">
      <c r="A382" s="56" t="str">
        <f>IF((LEN('Copy paste to Here'!G430))&gt;5,((CONCATENATE('Copy paste to Here'!G430," &amp; ",'Copy paste to Here'!D430,"  &amp;  ",'Copy paste to Here'!E430))),"Empty Cell")</f>
        <v>Empty Cell</v>
      </c>
      <c r="B382" s="57">
        <f>'Copy paste to Here'!C430</f>
        <v>0</v>
      </c>
      <c r="C382" s="57"/>
      <c r="D382" s="58"/>
      <c r="E382" s="59"/>
      <c r="F382" s="59">
        <f t="shared" si="18"/>
        <v>0</v>
      </c>
      <c r="G382" s="60">
        <f t="shared" si="19"/>
        <v>0</v>
      </c>
      <c r="H382" s="63">
        <f t="shared" si="20"/>
        <v>0</v>
      </c>
    </row>
    <row r="383" spans="1:8" s="62" customFormat="1" hidden="1">
      <c r="A383" s="56" t="str">
        <f>IF((LEN('Copy paste to Here'!G431))&gt;5,((CONCATENATE('Copy paste to Here'!G431," &amp; ",'Copy paste to Here'!D431,"  &amp;  ",'Copy paste to Here'!E431))),"Empty Cell")</f>
        <v>Empty Cell</v>
      </c>
      <c r="B383" s="57">
        <f>'Copy paste to Here'!C431</f>
        <v>0</v>
      </c>
      <c r="C383" s="57"/>
      <c r="D383" s="58"/>
      <c r="E383" s="59"/>
      <c r="F383" s="59">
        <f t="shared" si="18"/>
        <v>0</v>
      </c>
      <c r="G383" s="60">
        <f t="shared" si="19"/>
        <v>0</v>
      </c>
      <c r="H383" s="63">
        <f t="shared" si="20"/>
        <v>0</v>
      </c>
    </row>
    <row r="384" spans="1:8" s="62" customFormat="1" hidden="1">
      <c r="A384" s="56" t="str">
        <f>IF((LEN('Copy paste to Here'!G432))&gt;5,((CONCATENATE('Copy paste to Here'!G432," &amp; ",'Copy paste to Here'!D432,"  &amp;  ",'Copy paste to Here'!E432))),"Empty Cell")</f>
        <v>Empty Cell</v>
      </c>
      <c r="B384" s="57">
        <f>'Copy paste to Here'!C432</f>
        <v>0</v>
      </c>
      <c r="C384" s="57"/>
      <c r="D384" s="58"/>
      <c r="E384" s="59"/>
      <c r="F384" s="59">
        <f t="shared" si="18"/>
        <v>0</v>
      </c>
      <c r="G384" s="60">
        <f t="shared" si="19"/>
        <v>0</v>
      </c>
      <c r="H384" s="63">
        <f t="shared" si="20"/>
        <v>0</v>
      </c>
    </row>
    <row r="385" spans="1:8" s="62" customFormat="1" hidden="1">
      <c r="A385" s="56" t="str">
        <f>IF((LEN('Copy paste to Here'!G433))&gt;5,((CONCATENATE('Copy paste to Here'!G433," &amp; ",'Copy paste to Here'!D433,"  &amp;  ",'Copy paste to Here'!E433))),"Empty Cell")</f>
        <v>Empty Cell</v>
      </c>
      <c r="B385" s="57">
        <f>'Copy paste to Here'!C433</f>
        <v>0</v>
      </c>
      <c r="C385" s="57"/>
      <c r="D385" s="58"/>
      <c r="E385" s="59"/>
      <c r="F385" s="59">
        <f t="shared" si="18"/>
        <v>0</v>
      </c>
      <c r="G385" s="60">
        <f t="shared" si="19"/>
        <v>0</v>
      </c>
      <c r="H385" s="63">
        <f t="shared" si="20"/>
        <v>0</v>
      </c>
    </row>
    <row r="386" spans="1:8" s="62" customFormat="1" hidden="1">
      <c r="A386" s="56" t="str">
        <f>IF((LEN('Copy paste to Here'!G434))&gt;5,((CONCATENATE('Copy paste to Here'!G434," &amp; ",'Copy paste to Here'!D434,"  &amp;  ",'Copy paste to Here'!E434))),"Empty Cell")</f>
        <v>Empty Cell</v>
      </c>
      <c r="B386" s="57">
        <f>'Copy paste to Here'!C434</f>
        <v>0</v>
      </c>
      <c r="C386" s="57"/>
      <c r="D386" s="58"/>
      <c r="E386" s="59"/>
      <c r="F386" s="59">
        <f t="shared" si="18"/>
        <v>0</v>
      </c>
      <c r="G386" s="60">
        <f t="shared" si="19"/>
        <v>0</v>
      </c>
      <c r="H386" s="63">
        <f t="shared" si="20"/>
        <v>0</v>
      </c>
    </row>
    <row r="387" spans="1:8" s="62" customFormat="1" hidden="1">
      <c r="A387" s="56" t="str">
        <f>IF((LEN('Copy paste to Here'!G435))&gt;5,((CONCATENATE('Copy paste to Here'!G435," &amp; ",'Copy paste to Here'!D435,"  &amp;  ",'Copy paste to Here'!E435))),"Empty Cell")</f>
        <v>Empty Cell</v>
      </c>
      <c r="B387" s="57">
        <f>'Copy paste to Here'!C435</f>
        <v>0</v>
      </c>
      <c r="C387" s="57"/>
      <c r="D387" s="58"/>
      <c r="E387" s="59"/>
      <c r="F387" s="59">
        <f t="shared" si="18"/>
        <v>0</v>
      </c>
      <c r="G387" s="60">
        <f t="shared" si="19"/>
        <v>0</v>
      </c>
      <c r="H387" s="63">
        <f t="shared" si="20"/>
        <v>0</v>
      </c>
    </row>
    <row r="388" spans="1:8" s="62" customFormat="1" hidden="1">
      <c r="A388" s="56" t="str">
        <f>IF((LEN('Copy paste to Here'!G436))&gt;5,((CONCATENATE('Copy paste to Here'!G436," &amp; ",'Copy paste to Here'!D436,"  &amp;  ",'Copy paste to Here'!E436))),"Empty Cell")</f>
        <v>Empty Cell</v>
      </c>
      <c r="B388" s="57">
        <f>'Copy paste to Here'!C436</f>
        <v>0</v>
      </c>
      <c r="C388" s="57"/>
      <c r="D388" s="58"/>
      <c r="E388" s="59"/>
      <c r="F388" s="59">
        <f t="shared" si="18"/>
        <v>0</v>
      </c>
      <c r="G388" s="60">
        <f t="shared" si="19"/>
        <v>0</v>
      </c>
      <c r="H388" s="63">
        <f t="shared" si="20"/>
        <v>0</v>
      </c>
    </row>
    <row r="389" spans="1:8" s="62" customFormat="1" hidden="1">
      <c r="A389" s="56" t="str">
        <f>IF((LEN('Copy paste to Here'!G437))&gt;5,((CONCATENATE('Copy paste to Here'!G437," &amp; ",'Copy paste to Here'!D437,"  &amp;  ",'Copy paste to Here'!E437))),"Empty Cell")</f>
        <v>Empty Cell</v>
      </c>
      <c r="B389" s="57">
        <f>'Copy paste to Here'!C437</f>
        <v>0</v>
      </c>
      <c r="C389" s="57"/>
      <c r="D389" s="58"/>
      <c r="E389" s="59"/>
      <c r="F389" s="59">
        <f t="shared" si="18"/>
        <v>0</v>
      </c>
      <c r="G389" s="60">
        <f t="shared" si="19"/>
        <v>0</v>
      </c>
      <c r="H389" s="63">
        <f t="shared" si="20"/>
        <v>0</v>
      </c>
    </row>
    <row r="390" spans="1:8" s="62" customFormat="1" hidden="1">
      <c r="A390" s="56" t="str">
        <f>IF((LEN('Copy paste to Here'!G438))&gt;5,((CONCATENATE('Copy paste to Here'!G438," &amp; ",'Copy paste to Here'!D438,"  &amp;  ",'Copy paste to Here'!E438))),"Empty Cell")</f>
        <v>Empty Cell</v>
      </c>
      <c r="B390" s="57">
        <f>'Copy paste to Here'!C438</f>
        <v>0</v>
      </c>
      <c r="C390" s="57"/>
      <c r="D390" s="58"/>
      <c r="E390" s="59"/>
      <c r="F390" s="59">
        <f t="shared" si="18"/>
        <v>0</v>
      </c>
      <c r="G390" s="60">
        <f t="shared" si="19"/>
        <v>0</v>
      </c>
      <c r="H390" s="63">
        <f t="shared" si="20"/>
        <v>0</v>
      </c>
    </row>
    <row r="391" spans="1:8" s="62" customFormat="1" hidden="1">
      <c r="A391" s="56" t="str">
        <f>IF((LEN('Copy paste to Here'!G439))&gt;5,((CONCATENATE('Copy paste to Here'!G439," &amp; ",'Copy paste to Here'!D439,"  &amp;  ",'Copy paste to Here'!E439))),"Empty Cell")</f>
        <v>Empty Cell</v>
      </c>
      <c r="B391" s="57">
        <f>'Copy paste to Here'!C439</f>
        <v>0</v>
      </c>
      <c r="C391" s="57"/>
      <c r="D391" s="58"/>
      <c r="E391" s="59"/>
      <c r="F391" s="59">
        <f t="shared" si="18"/>
        <v>0</v>
      </c>
      <c r="G391" s="60">
        <f t="shared" si="19"/>
        <v>0</v>
      </c>
      <c r="H391" s="63">
        <f t="shared" si="20"/>
        <v>0</v>
      </c>
    </row>
    <row r="392" spans="1:8" s="62" customFormat="1" hidden="1">
      <c r="A392" s="56" t="str">
        <f>IF((LEN('Copy paste to Here'!G440))&gt;5,((CONCATENATE('Copy paste to Here'!G440," &amp; ",'Copy paste to Here'!D440,"  &amp;  ",'Copy paste to Here'!E440))),"Empty Cell")</f>
        <v>Empty Cell</v>
      </c>
      <c r="B392" s="57">
        <f>'Copy paste to Here'!C440</f>
        <v>0</v>
      </c>
      <c r="C392" s="57"/>
      <c r="D392" s="58"/>
      <c r="E392" s="59"/>
      <c r="F392" s="59">
        <f t="shared" si="18"/>
        <v>0</v>
      </c>
      <c r="G392" s="60">
        <f t="shared" si="19"/>
        <v>0</v>
      </c>
      <c r="H392" s="63">
        <f t="shared" si="20"/>
        <v>0</v>
      </c>
    </row>
    <row r="393" spans="1:8" s="62" customFormat="1" hidden="1">
      <c r="A393" s="56" t="str">
        <f>IF((LEN('Copy paste to Here'!G441))&gt;5,((CONCATENATE('Copy paste to Here'!G441," &amp; ",'Copy paste to Here'!D441,"  &amp;  ",'Copy paste to Here'!E441))),"Empty Cell")</f>
        <v>Empty Cell</v>
      </c>
      <c r="B393" s="57">
        <f>'Copy paste to Here'!C441</f>
        <v>0</v>
      </c>
      <c r="C393" s="57"/>
      <c r="D393" s="58"/>
      <c r="E393" s="59"/>
      <c r="F393" s="59">
        <f t="shared" si="18"/>
        <v>0</v>
      </c>
      <c r="G393" s="60">
        <f t="shared" si="19"/>
        <v>0</v>
      </c>
      <c r="H393" s="63">
        <f t="shared" si="20"/>
        <v>0</v>
      </c>
    </row>
    <row r="394" spans="1:8" s="62" customFormat="1" hidden="1">
      <c r="A394" s="56" t="str">
        <f>IF((LEN('Copy paste to Here'!G442))&gt;5,((CONCATENATE('Copy paste to Here'!G442," &amp; ",'Copy paste to Here'!D442,"  &amp;  ",'Copy paste to Here'!E442))),"Empty Cell")</f>
        <v>Empty Cell</v>
      </c>
      <c r="B394" s="57">
        <f>'Copy paste to Here'!C442</f>
        <v>0</v>
      </c>
      <c r="C394" s="57"/>
      <c r="D394" s="58"/>
      <c r="E394" s="59"/>
      <c r="F394" s="59">
        <f t="shared" si="18"/>
        <v>0</v>
      </c>
      <c r="G394" s="60">
        <f t="shared" si="19"/>
        <v>0</v>
      </c>
      <c r="H394" s="63">
        <f t="shared" si="20"/>
        <v>0</v>
      </c>
    </row>
    <row r="395" spans="1:8" s="62" customFormat="1" hidden="1">
      <c r="A395" s="56" t="str">
        <f>IF((LEN('Copy paste to Here'!G443))&gt;5,((CONCATENATE('Copy paste to Here'!G443," &amp; ",'Copy paste to Here'!D443,"  &amp;  ",'Copy paste to Here'!E443))),"Empty Cell")</f>
        <v>Empty Cell</v>
      </c>
      <c r="B395" s="57">
        <f>'Copy paste to Here'!C443</f>
        <v>0</v>
      </c>
      <c r="C395" s="57"/>
      <c r="D395" s="58"/>
      <c r="E395" s="59"/>
      <c r="F395" s="59">
        <f t="shared" si="18"/>
        <v>0</v>
      </c>
      <c r="G395" s="60">
        <f t="shared" si="19"/>
        <v>0</v>
      </c>
      <c r="H395" s="63">
        <f t="shared" si="20"/>
        <v>0</v>
      </c>
    </row>
    <row r="396" spans="1:8" s="62" customFormat="1" hidden="1">
      <c r="A396" s="56" t="str">
        <f>IF((LEN('Copy paste to Here'!G444))&gt;5,((CONCATENATE('Copy paste to Here'!G444," &amp; ",'Copy paste to Here'!D444,"  &amp;  ",'Copy paste to Here'!E444))),"Empty Cell")</f>
        <v>Empty Cell</v>
      </c>
      <c r="B396" s="57">
        <f>'Copy paste to Here'!C444</f>
        <v>0</v>
      </c>
      <c r="C396" s="57"/>
      <c r="D396" s="58"/>
      <c r="E396" s="59"/>
      <c r="F396" s="59">
        <f t="shared" si="18"/>
        <v>0</v>
      </c>
      <c r="G396" s="60">
        <f t="shared" si="19"/>
        <v>0</v>
      </c>
      <c r="H396" s="63">
        <f t="shared" si="20"/>
        <v>0</v>
      </c>
    </row>
    <row r="397" spans="1:8" s="62" customFormat="1" hidden="1">
      <c r="A397" s="56" t="str">
        <f>IF((LEN('Copy paste to Here'!G445))&gt;5,((CONCATENATE('Copy paste to Here'!G445," &amp; ",'Copy paste to Here'!D445,"  &amp;  ",'Copy paste to Here'!E445))),"Empty Cell")</f>
        <v>Empty Cell</v>
      </c>
      <c r="B397" s="57">
        <f>'Copy paste to Here'!C445</f>
        <v>0</v>
      </c>
      <c r="C397" s="57"/>
      <c r="D397" s="58"/>
      <c r="E397" s="59"/>
      <c r="F397" s="59">
        <f t="shared" si="18"/>
        <v>0</v>
      </c>
      <c r="G397" s="60">
        <f t="shared" si="19"/>
        <v>0</v>
      </c>
      <c r="H397" s="63">
        <f t="shared" si="20"/>
        <v>0</v>
      </c>
    </row>
    <row r="398" spans="1:8" s="62" customFormat="1" hidden="1">
      <c r="A398" s="56" t="str">
        <f>IF((LEN('Copy paste to Here'!G446))&gt;5,((CONCATENATE('Copy paste to Here'!G446," &amp; ",'Copy paste to Here'!D446,"  &amp;  ",'Copy paste to Here'!E446))),"Empty Cell")</f>
        <v>Empty Cell</v>
      </c>
      <c r="B398" s="57">
        <f>'Copy paste to Here'!C446</f>
        <v>0</v>
      </c>
      <c r="C398" s="57"/>
      <c r="D398" s="58"/>
      <c r="E398" s="59"/>
      <c r="F398" s="59">
        <f t="shared" si="18"/>
        <v>0</v>
      </c>
      <c r="G398" s="60">
        <f t="shared" si="19"/>
        <v>0</v>
      </c>
      <c r="H398" s="63">
        <f t="shared" si="20"/>
        <v>0</v>
      </c>
    </row>
    <row r="399" spans="1:8" s="62" customFormat="1" hidden="1">
      <c r="A399" s="56" t="str">
        <f>IF((LEN('Copy paste to Here'!G447))&gt;5,((CONCATENATE('Copy paste to Here'!G447," &amp; ",'Copy paste to Here'!D447,"  &amp;  ",'Copy paste to Here'!E447))),"Empty Cell")</f>
        <v>Empty Cell</v>
      </c>
      <c r="B399" s="57">
        <f>'Copy paste to Here'!C447</f>
        <v>0</v>
      </c>
      <c r="C399" s="57"/>
      <c r="D399" s="58"/>
      <c r="E399" s="59"/>
      <c r="F399" s="59">
        <f t="shared" si="18"/>
        <v>0</v>
      </c>
      <c r="G399" s="60">
        <f t="shared" si="19"/>
        <v>0</v>
      </c>
      <c r="H399" s="63">
        <f t="shared" si="20"/>
        <v>0</v>
      </c>
    </row>
    <row r="400" spans="1:8" s="62" customFormat="1" hidden="1">
      <c r="A400" s="56" t="str">
        <f>IF((LEN('Copy paste to Here'!G448))&gt;5,((CONCATENATE('Copy paste to Here'!G448," &amp; ",'Copy paste to Here'!D448,"  &amp;  ",'Copy paste to Here'!E448))),"Empty Cell")</f>
        <v>Empty Cell</v>
      </c>
      <c r="B400" s="57">
        <f>'Copy paste to Here'!C448</f>
        <v>0</v>
      </c>
      <c r="C400" s="57"/>
      <c r="D400" s="58"/>
      <c r="E400" s="59"/>
      <c r="F400" s="59">
        <f t="shared" si="18"/>
        <v>0</v>
      </c>
      <c r="G400" s="60">
        <f t="shared" si="19"/>
        <v>0</v>
      </c>
      <c r="H400" s="63">
        <f t="shared" si="20"/>
        <v>0</v>
      </c>
    </row>
    <row r="401" spans="1:8" s="62" customFormat="1" hidden="1">
      <c r="A401" s="56" t="str">
        <f>IF((LEN('Copy paste to Here'!G449))&gt;5,((CONCATENATE('Copy paste to Here'!G449," &amp; ",'Copy paste to Here'!D449,"  &amp;  ",'Copy paste to Here'!E449))),"Empty Cell")</f>
        <v>Empty Cell</v>
      </c>
      <c r="B401" s="57">
        <f>'Copy paste to Here'!C449</f>
        <v>0</v>
      </c>
      <c r="C401" s="57"/>
      <c r="D401" s="58"/>
      <c r="E401" s="59"/>
      <c r="F401" s="59">
        <f t="shared" si="18"/>
        <v>0</v>
      </c>
      <c r="G401" s="60">
        <f t="shared" si="19"/>
        <v>0</v>
      </c>
      <c r="H401" s="63">
        <f t="shared" si="20"/>
        <v>0</v>
      </c>
    </row>
    <row r="402" spans="1:8" s="62" customFormat="1" hidden="1">
      <c r="A402" s="56" t="str">
        <f>IF((LEN('Copy paste to Here'!G450))&gt;5,((CONCATENATE('Copy paste to Here'!G450," &amp; ",'Copy paste to Here'!D450,"  &amp;  ",'Copy paste to Here'!E450))),"Empty Cell")</f>
        <v>Empty Cell</v>
      </c>
      <c r="B402" s="57">
        <f>'Copy paste to Here'!C450</f>
        <v>0</v>
      </c>
      <c r="C402" s="57"/>
      <c r="D402" s="58"/>
      <c r="E402" s="59"/>
      <c r="F402" s="59">
        <f t="shared" si="18"/>
        <v>0</v>
      </c>
      <c r="G402" s="60">
        <f t="shared" si="19"/>
        <v>0</v>
      </c>
      <c r="H402" s="63">
        <f t="shared" si="20"/>
        <v>0</v>
      </c>
    </row>
    <row r="403" spans="1:8" s="62" customFormat="1" hidden="1">
      <c r="A403" s="56" t="str">
        <f>IF((LEN('Copy paste to Here'!G451))&gt;5,((CONCATENATE('Copy paste to Here'!G451," &amp; ",'Copy paste to Here'!D451,"  &amp;  ",'Copy paste to Here'!E451))),"Empty Cell")</f>
        <v>Empty Cell</v>
      </c>
      <c r="B403" s="57">
        <f>'Copy paste to Here'!C451</f>
        <v>0</v>
      </c>
      <c r="C403" s="57"/>
      <c r="D403" s="58"/>
      <c r="E403" s="59"/>
      <c r="F403" s="59">
        <f t="shared" si="18"/>
        <v>0</v>
      </c>
      <c r="G403" s="60">
        <f t="shared" si="19"/>
        <v>0</v>
      </c>
      <c r="H403" s="63">
        <f t="shared" si="20"/>
        <v>0</v>
      </c>
    </row>
    <row r="404" spans="1:8" s="62" customFormat="1" hidden="1">
      <c r="A404" s="56" t="str">
        <f>IF((LEN('Copy paste to Here'!G452))&gt;5,((CONCATENATE('Copy paste to Here'!G452," &amp; ",'Copy paste to Here'!D452,"  &amp;  ",'Copy paste to Here'!E452))),"Empty Cell")</f>
        <v>Empty Cell</v>
      </c>
      <c r="B404" s="57">
        <f>'Copy paste to Here'!C452</f>
        <v>0</v>
      </c>
      <c r="C404" s="57"/>
      <c r="D404" s="58"/>
      <c r="E404" s="59"/>
      <c r="F404" s="59">
        <f t="shared" si="18"/>
        <v>0</v>
      </c>
      <c r="G404" s="60">
        <f t="shared" si="19"/>
        <v>0</v>
      </c>
      <c r="H404" s="63">
        <f t="shared" si="20"/>
        <v>0</v>
      </c>
    </row>
    <row r="405" spans="1:8" s="62" customFormat="1" hidden="1">
      <c r="A405" s="56" t="str">
        <f>IF((LEN('Copy paste to Here'!G453))&gt;5,((CONCATENATE('Copy paste to Here'!G453," &amp; ",'Copy paste to Here'!D453,"  &amp;  ",'Copy paste to Here'!E453))),"Empty Cell")</f>
        <v>Empty Cell</v>
      </c>
      <c r="B405" s="57">
        <f>'Copy paste to Here'!C453</f>
        <v>0</v>
      </c>
      <c r="C405" s="57"/>
      <c r="D405" s="58"/>
      <c r="E405" s="59"/>
      <c r="F405" s="59">
        <f t="shared" si="18"/>
        <v>0</v>
      </c>
      <c r="G405" s="60">
        <f t="shared" si="19"/>
        <v>0</v>
      </c>
      <c r="H405" s="63">
        <f t="shared" si="20"/>
        <v>0</v>
      </c>
    </row>
    <row r="406" spans="1:8" s="62" customFormat="1" hidden="1">
      <c r="A406" s="56" t="str">
        <f>IF((LEN('Copy paste to Here'!G454))&gt;5,((CONCATENATE('Copy paste to Here'!G454," &amp; ",'Copy paste to Here'!D454,"  &amp;  ",'Copy paste to Here'!E454))),"Empty Cell")</f>
        <v>Empty Cell</v>
      </c>
      <c r="B406" s="57">
        <f>'Copy paste to Here'!C454</f>
        <v>0</v>
      </c>
      <c r="C406" s="57"/>
      <c r="D406" s="58"/>
      <c r="E406" s="59"/>
      <c r="F406" s="59">
        <f t="shared" si="18"/>
        <v>0</v>
      </c>
      <c r="G406" s="60">
        <f t="shared" si="19"/>
        <v>0</v>
      </c>
      <c r="H406" s="63">
        <f t="shared" si="20"/>
        <v>0</v>
      </c>
    </row>
    <row r="407" spans="1:8" s="62" customFormat="1" hidden="1">
      <c r="A407" s="56" t="str">
        <f>IF((LEN('Copy paste to Here'!G455))&gt;5,((CONCATENATE('Copy paste to Here'!G455," &amp; ",'Copy paste to Here'!D455,"  &amp;  ",'Copy paste to Here'!E455))),"Empty Cell")</f>
        <v>Empty Cell</v>
      </c>
      <c r="B407" s="57">
        <f>'Copy paste to Here'!C455</f>
        <v>0</v>
      </c>
      <c r="C407" s="57"/>
      <c r="D407" s="58"/>
      <c r="E407" s="59"/>
      <c r="F407" s="59">
        <f t="shared" si="18"/>
        <v>0</v>
      </c>
      <c r="G407" s="60">
        <f t="shared" si="19"/>
        <v>0</v>
      </c>
      <c r="H407" s="63">
        <f t="shared" si="20"/>
        <v>0</v>
      </c>
    </row>
    <row r="408" spans="1:8" s="62" customFormat="1" hidden="1">
      <c r="A408" s="56" t="str">
        <f>IF((LEN('Copy paste to Here'!G456))&gt;5,((CONCATENATE('Copy paste to Here'!G456," &amp; ",'Copy paste to Here'!D456,"  &amp;  ",'Copy paste to Here'!E456))),"Empty Cell")</f>
        <v>Empty Cell</v>
      </c>
      <c r="B408" s="57">
        <f>'Copy paste to Here'!C456</f>
        <v>0</v>
      </c>
      <c r="C408" s="57"/>
      <c r="D408" s="58"/>
      <c r="E408" s="59"/>
      <c r="F408" s="59">
        <f t="shared" si="18"/>
        <v>0</v>
      </c>
      <c r="G408" s="60">
        <f t="shared" si="19"/>
        <v>0</v>
      </c>
      <c r="H408" s="63">
        <f t="shared" si="20"/>
        <v>0</v>
      </c>
    </row>
    <row r="409" spans="1:8" s="62" customFormat="1" hidden="1">
      <c r="A409" s="56" t="str">
        <f>IF((LEN('Copy paste to Here'!G457))&gt;5,((CONCATENATE('Copy paste to Here'!G457," &amp; ",'Copy paste to Here'!D457,"  &amp;  ",'Copy paste to Here'!E457))),"Empty Cell")</f>
        <v>Empty Cell</v>
      </c>
      <c r="B409" s="57">
        <f>'Copy paste to Here'!C457</f>
        <v>0</v>
      </c>
      <c r="C409" s="57"/>
      <c r="D409" s="58"/>
      <c r="E409" s="59"/>
      <c r="F409" s="59">
        <f t="shared" si="18"/>
        <v>0</v>
      </c>
      <c r="G409" s="60">
        <f t="shared" si="19"/>
        <v>0</v>
      </c>
      <c r="H409" s="63">
        <f t="shared" si="20"/>
        <v>0</v>
      </c>
    </row>
    <row r="410" spans="1:8" s="62" customFormat="1" hidden="1">
      <c r="A410" s="56" t="str">
        <f>IF((LEN('Copy paste to Here'!G458))&gt;5,((CONCATENATE('Copy paste to Here'!G458," &amp; ",'Copy paste to Here'!D458,"  &amp;  ",'Copy paste to Here'!E458))),"Empty Cell")</f>
        <v>Empty Cell</v>
      </c>
      <c r="B410" s="57">
        <f>'Copy paste to Here'!C458</f>
        <v>0</v>
      </c>
      <c r="C410" s="57"/>
      <c r="D410" s="58"/>
      <c r="E410" s="59"/>
      <c r="F410" s="59">
        <f t="shared" si="18"/>
        <v>0</v>
      </c>
      <c r="G410" s="60">
        <f t="shared" si="19"/>
        <v>0</v>
      </c>
      <c r="H410" s="63">
        <f t="shared" si="20"/>
        <v>0</v>
      </c>
    </row>
    <row r="411" spans="1:8" s="62" customFormat="1" hidden="1">
      <c r="A411" s="56" t="str">
        <f>IF((LEN('Copy paste to Here'!G459))&gt;5,((CONCATENATE('Copy paste to Here'!G459," &amp; ",'Copy paste to Here'!D459,"  &amp;  ",'Copy paste to Here'!E459))),"Empty Cell")</f>
        <v>Empty Cell</v>
      </c>
      <c r="B411" s="57">
        <f>'Copy paste to Here'!C459</f>
        <v>0</v>
      </c>
      <c r="C411" s="57"/>
      <c r="D411" s="58"/>
      <c r="E411" s="59"/>
      <c r="F411" s="59">
        <f t="shared" si="18"/>
        <v>0</v>
      </c>
      <c r="G411" s="60">
        <f t="shared" si="19"/>
        <v>0</v>
      </c>
      <c r="H411" s="63">
        <f t="shared" si="20"/>
        <v>0</v>
      </c>
    </row>
    <row r="412" spans="1:8" s="62" customFormat="1" hidden="1">
      <c r="A412" s="56" t="str">
        <f>IF((LEN('Copy paste to Here'!G460))&gt;5,((CONCATENATE('Copy paste to Here'!G460," &amp; ",'Copy paste to Here'!D460,"  &amp;  ",'Copy paste to Here'!E460))),"Empty Cell")</f>
        <v>Empty Cell</v>
      </c>
      <c r="B412" s="57">
        <f>'Copy paste to Here'!C460</f>
        <v>0</v>
      </c>
      <c r="C412" s="57"/>
      <c r="D412" s="58"/>
      <c r="E412" s="59"/>
      <c r="F412" s="59">
        <f t="shared" si="18"/>
        <v>0</v>
      </c>
      <c r="G412" s="60">
        <f t="shared" si="19"/>
        <v>0</v>
      </c>
      <c r="H412" s="63">
        <f t="shared" si="20"/>
        <v>0</v>
      </c>
    </row>
    <row r="413" spans="1:8" s="62" customFormat="1" hidden="1">
      <c r="A413" s="56" t="str">
        <f>IF((LEN('Copy paste to Here'!G461))&gt;5,((CONCATENATE('Copy paste to Here'!G461," &amp; ",'Copy paste to Here'!D461,"  &amp;  ",'Copy paste to Here'!E461))),"Empty Cell")</f>
        <v>Empty Cell</v>
      </c>
      <c r="B413" s="57">
        <f>'Copy paste to Here'!C461</f>
        <v>0</v>
      </c>
      <c r="C413" s="57"/>
      <c r="D413" s="58"/>
      <c r="E413" s="59"/>
      <c r="F413" s="59">
        <f t="shared" si="18"/>
        <v>0</v>
      </c>
      <c r="G413" s="60">
        <f t="shared" si="19"/>
        <v>0</v>
      </c>
      <c r="H413" s="63">
        <f t="shared" si="20"/>
        <v>0</v>
      </c>
    </row>
    <row r="414" spans="1:8" s="62" customFormat="1" hidden="1">
      <c r="A414" s="56" t="str">
        <f>IF((LEN('Copy paste to Here'!G462))&gt;5,((CONCATENATE('Copy paste to Here'!G462," &amp; ",'Copy paste to Here'!D462,"  &amp;  ",'Copy paste to Here'!E462))),"Empty Cell")</f>
        <v>Empty Cell</v>
      </c>
      <c r="B414" s="57">
        <f>'Copy paste to Here'!C462</f>
        <v>0</v>
      </c>
      <c r="C414" s="57"/>
      <c r="D414" s="58"/>
      <c r="E414" s="59"/>
      <c r="F414" s="59">
        <f t="shared" si="18"/>
        <v>0</v>
      </c>
      <c r="G414" s="60">
        <f t="shared" si="19"/>
        <v>0</v>
      </c>
      <c r="H414" s="63">
        <f t="shared" si="20"/>
        <v>0</v>
      </c>
    </row>
    <row r="415" spans="1:8" s="62" customFormat="1" hidden="1">
      <c r="A415" s="56" t="str">
        <f>IF((LEN('Copy paste to Here'!G463))&gt;5,((CONCATENATE('Copy paste to Here'!G463," &amp; ",'Copy paste to Here'!D463,"  &amp;  ",'Copy paste to Here'!E463))),"Empty Cell")</f>
        <v>Empty Cell</v>
      </c>
      <c r="B415" s="57">
        <f>'Copy paste to Here'!C463</f>
        <v>0</v>
      </c>
      <c r="C415" s="57"/>
      <c r="D415" s="58"/>
      <c r="E415" s="59"/>
      <c r="F415" s="59">
        <f t="shared" si="18"/>
        <v>0</v>
      </c>
      <c r="G415" s="60">
        <f t="shared" si="19"/>
        <v>0</v>
      </c>
      <c r="H415" s="63">
        <f t="shared" si="20"/>
        <v>0</v>
      </c>
    </row>
    <row r="416" spans="1:8" s="62" customFormat="1" hidden="1">
      <c r="A416" s="56" t="str">
        <f>IF((LEN('Copy paste to Here'!G464))&gt;5,((CONCATENATE('Copy paste to Here'!G464," &amp; ",'Copy paste to Here'!D464,"  &amp;  ",'Copy paste to Here'!E464))),"Empty Cell")</f>
        <v>Empty Cell</v>
      </c>
      <c r="B416" s="57">
        <f>'Copy paste to Here'!C464</f>
        <v>0</v>
      </c>
      <c r="C416" s="57"/>
      <c r="D416" s="58"/>
      <c r="E416" s="59"/>
      <c r="F416" s="59">
        <f t="shared" si="18"/>
        <v>0</v>
      </c>
      <c r="G416" s="60">
        <f t="shared" si="19"/>
        <v>0</v>
      </c>
      <c r="H416" s="63">
        <f t="shared" si="20"/>
        <v>0</v>
      </c>
    </row>
    <row r="417" spans="1:8" s="62" customFormat="1" hidden="1">
      <c r="A417" s="56" t="str">
        <f>IF((LEN('Copy paste to Here'!G465))&gt;5,((CONCATENATE('Copy paste to Here'!G465," &amp; ",'Copy paste to Here'!D465,"  &amp;  ",'Copy paste to Here'!E465))),"Empty Cell")</f>
        <v>Empty Cell</v>
      </c>
      <c r="B417" s="57">
        <f>'Copy paste to Here'!C465</f>
        <v>0</v>
      </c>
      <c r="C417" s="57"/>
      <c r="D417" s="58"/>
      <c r="E417" s="59"/>
      <c r="F417" s="59">
        <f t="shared" si="18"/>
        <v>0</v>
      </c>
      <c r="G417" s="60">
        <f t="shared" si="19"/>
        <v>0</v>
      </c>
      <c r="H417" s="63">
        <f t="shared" si="20"/>
        <v>0</v>
      </c>
    </row>
    <row r="418" spans="1:8" s="62" customFormat="1" hidden="1">
      <c r="A418" s="56" t="str">
        <f>IF((LEN('Copy paste to Here'!G466))&gt;5,((CONCATENATE('Copy paste to Here'!G466," &amp; ",'Copy paste to Here'!D466,"  &amp;  ",'Copy paste to Here'!E466))),"Empty Cell")</f>
        <v>Empty Cell</v>
      </c>
      <c r="B418" s="57">
        <f>'Copy paste to Here'!C466</f>
        <v>0</v>
      </c>
      <c r="C418" s="57"/>
      <c r="D418" s="58"/>
      <c r="E418" s="59"/>
      <c r="F418" s="59">
        <f t="shared" si="18"/>
        <v>0</v>
      </c>
      <c r="G418" s="60">
        <f t="shared" si="19"/>
        <v>0</v>
      </c>
      <c r="H418" s="63">
        <f t="shared" si="20"/>
        <v>0</v>
      </c>
    </row>
    <row r="419" spans="1:8" s="62" customFormat="1" hidden="1">
      <c r="A419" s="56" t="str">
        <f>IF((LEN('Copy paste to Here'!G467))&gt;5,((CONCATENATE('Copy paste to Here'!G467," &amp; ",'Copy paste to Here'!D467,"  &amp;  ",'Copy paste to Here'!E467))),"Empty Cell")</f>
        <v>Empty Cell</v>
      </c>
      <c r="B419" s="57">
        <f>'Copy paste to Here'!C467</f>
        <v>0</v>
      </c>
      <c r="C419" s="57"/>
      <c r="D419" s="58"/>
      <c r="E419" s="59"/>
      <c r="F419" s="59">
        <f t="shared" si="18"/>
        <v>0</v>
      </c>
      <c r="G419" s="60">
        <f t="shared" si="19"/>
        <v>0</v>
      </c>
      <c r="H419" s="63">
        <f t="shared" si="20"/>
        <v>0</v>
      </c>
    </row>
    <row r="420" spans="1:8" s="62" customFormat="1" hidden="1">
      <c r="A420" s="56" t="str">
        <f>IF((LEN('Copy paste to Here'!G468))&gt;5,((CONCATENATE('Copy paste to Here'!G468," &amp; ",'Copy paste to Here'!D468,"  &amp;  ",'Copy paste to Here'!E468))),"Empty Cell")</f>
        <v>Empty Cell</v>
      </c>
      <c r="B420" s="57">
        <f>'Copy paste to Here'!C468</f>
        <v>0</v>
      </c>
      <c r="C420" s="57"/>
      <c r="D420" s="58"/>
      <c r="E420" s="59"/>
      <c r="F420" s="59">
        <f t="shared" si="18"/>
        <v>0</v>
      </c>
      <c r="G420" s="60">
        <f t="shared" si="19"/>
        <v>0</v>
      </c>
      <c r="H420" s="63">
        <f t="shared" si="20"/>
        <v>0</v>
      </c>
    </row>
    <row r="421" spans="1:8" s="62" customFormat="1" hidden="1">
      <c r="A421" s="56" t="str">
        <f>IF((LEN('Copy paste to Here'!G469))&gt;5,((CONCATENATE('Copy paste to Here'!G469," &amp; ",'Copy paste to Here'!D469,"  &amp;  ",'Copy paste to Here'!E469))),"Empty Cell")</f>
        <v>Empty Cell</v>
      </c>
      <c r="B421" s="57">
        <f>'Copy paste to Here'!C469</f>
        <v>0</v>
      </c>
      <c r="C421" s="57"/>
      <c r="D421" s="58"/>
      <c r="E421" s="59"/>
      <c r="F421" s="59">
        <f t="shared" si="18"/>
        <v>0</v>
      </c>
      <c r="G421" s="60">
        <f t="shared" si="19"/>
        <v>0</v>
      </c>
      <c r="H421" s="63">
        <f t="shared" si="20"/>
        <v>0</v>
      </c>
    </row>
    <row r="422" spans="1:8" s="62" customFormat="1" hidden="1">
      <c r="A422" s="56" t="str">
        <f>IF((LEN('Copy paste to Here'!G470))&gt;5,((CONCATENATE('Copy paste to Here'!G470," &amp; ",'Copy paste to Here'!D470,"  &amp;  ",'Copy paste to Here'!E470))),"Empty Cell")</f>
        <v>Empty Cell</v>
      </c>
      <c r="B422" s="57">
        <f>'Copy paste to Here'!C470</f>
        <v>0</v>
      </c>
      <c r="C422" s="57"/>
      <c r="D422" s="58"/>
      <c r="E422" s="59"/>
      <c r="F422" s="59">
        <f t="shared" si="18"/>
        <v>0</v>
      </c>
      <c r="G422" s="60">
        <f t="shared" si="19"/>
        <v>0</v>
      </c>
      <c r="H422" s="63">
        <f t="shared" si="20"/>
        <v>0</v>
      </c>
    </row>
    <row r="423" spans="1:8" s="62" customFormat="1" hidden="1">
      <c r="A423" s="56" t="str">
        <f>IF((LEN('Copy paste to Here'!G471))&gt;5,((CONCATENATE('Copy paste to Here'!G471," &amp; ",'Copy paste to Here'!D471,"  &amp;  ",'Copy paste to Here'!E471))),"Empty Cell")</f>
        <v>Empty Cell</v>
      </c>
      <c r="B423" s="57">
        <f>'Copy paste to Here'!C471</f>
        <v>0</v>
      </c>
      <c r="C423" s="57"/>
      <c r="D423" s="58"/>
      <c r="E423" s="59"/>
      <c r="F423" s="59">
        <f t="shared" ref="F423:F486" si="21">D423*E423</f>
        <v>0</v>
      </c>
      <c r="G423" s="60">
        <f t="shared" ref="G423:G486" si="22">E423*$E$14</f>
        <v>0</v>
      </c>
      <c r="H423" s="63">
        <f t="shared" ref="H423:H486" si="23">D423*G423</f>
        <v>0</v>
      </c>
    </row>
    <row r="424" spans="1:8" s="62" customFormat="1" hidden="1">
      <c r="A424" s="56" t="str">
        <f>IF((LEN('Copy paste to Here'!G472))&gt;5,((CONCATENATE('Copy paste to Here'!G472," &amp; ",'Copy paste to Here'!D472,"  &amp;  ",'Copy paste to Here'!E472))),"Empty Cell")</f>
        <v>Empty Cell</v>
      </c>
      <c r="B424" s="57">
        <f>'Copy paste to Here'!C472</f>
        <v>0</v>
      </c>
      <c r="C424" s="57"/>
      <c r="D424" s="58"/>
      <c r="E424" s="59"/>
      <c r="F424" s="59">
        <f t="shared" si="21"/>
        <v>0</v>
      </c>
      <c r="G424" s="60">
        <f t="shared" si="22"/>
        <v>0</v>
      </c>
      <c r="H424" s="63">
        <f t="shared" si="23"/>
        <v>0</v>
      </c>
    </row>
    <row r="425" spans="1:8" s="62" customFormat="1" hidden="1">
      <c r="A425" s="56" t="str">
        <f>IF((LEN('Copy paste to Here'!G473))&gt;5,((CONCATENATE('Copy paste to Here'!G473," &amp; ",'Copy paste to Here'!D473,"  &amp;  ",'Copy paste to Here'!E473))),"Empty Cell")</f>
        <v>Empty Cell</v>
      </c>
      <c r="B425" s="57">
        <f>'Copy paste to Here'!C473</f>
        <v>0</v>
      </c>
      <c r="C425" s="57"/>
      <c r="D425" s="58"/>
      <c r="E425" s="59"/>
      <c r="F425" s="59">
        <f t="shared" si="21"/>
        <v>0</v>
      </c>
      <c r="G425" s="60">
        <f t="shared" si="22"/>
        <v>0</v>
      </c>
      <c r="H425" s="63">
        <f t="shared" si="23"/>
        <v>0</v>
      </c>
    </row>
    <row r="426" spans="1:8" s="62" customFormat="1" hidden="1">
      <c r="A426" s="56" t="str">
        <f>IF((LEN('Copy paste to Here'!G474))&gt;5,((CONCATENATE('Copy paste to Here'!G474," &amp; ",'Copy paste to Here'!D474,"  &amp;  ",'Copy paste to Here'!E474))),"Empty Cell")</f>
        <v>Empty Cell</v>
      </c>
      <c r="B426" s="57">
        <f>'Copy paste to Here'!C474</f>
        <v>0</v>
      </c>
      <c r="C426" s="57"/>
      <c r="D426" s="58"/>
      <c r="E426" s="59"/>
      <c r="F426" s="59">
        <f t="shared" si="21"/>
        <v>0</v>
      </c>
      <c r="G426" s="60">
        <f t="shared" si="22"/>
        <v>0</v>
      </c>
      <c r="H426" s="63">
        <f t="shared" si="23"/>
        <v>0</v>
      </c>
    </row>
    <row r="427" spans="1:8" s="62" customFormat="1" hidden="1">
      <c r="A427" s="56" t="str">
        <f>IF((LEN('Copy paste to Here'!G475))&gt;5,((CONCATENATE('Copy paste to Here'!G475," &amp; ",'Copy paste to Here'!D475,"  &amp;  ",'Copy paste to Here'!E475))),"Empty Cell")</f>
        <v>Empty Cell</v>
      </c>
      <c r="B427" s="57">
        <f>'Copy paste to Here'!C475</f>
        <v>0</v>
      </c>
      <c r="C427" s="57"/>
      <c r="D427" s="58"/>
      <c r="E427" s="59"/>
      <c r="F427" s="59">
        <f t="shared" si="21"/>
        <v>0</v>
      </c>
      <c r="G427" s="60">
        <f t="shared" si="22"/>
        <v>0</v>
      </c>
      <c r="H427" s="63">
        <f t="shared" si="23"/>
        <v>0</v>
      </c>
    </row>
    <row r="428" spans="1:8" s="62" customFormat="1" hidden="1">
      <c r="A428" s="56" t="str">
        <f>IF((LEN('Copy paste to Here'!G476))&gt;5,((CONCATENATE('Copy paste to Here'!G476," &amp; ",'Copy paste to Here'!D476,"  &amp;  ",'Copy paste to Here'!E476))),"Empty Cell")</f>
        <v>Empty Cell</v>
      </c>
      <c r="B428" s="57">
        <f>'Copy paste to Here'!C476</f>
        <v>0</v>
      </c>
      <c r="C428" s="57"/>
      <c r="D428" s="58"/>
      <c r="E428" s="59"/>
      <c r="F428" s="59">
        <f t="shared" si="21"/>
        <v>0</v>
      </c>
      <c r="G428" s="60">
        <f t="shared" si="22"/>
        <v>0</v>
      </c>
      <c r="H428" s="63">
        <f t="shared" si="23"/>
        <v>0</v>
      </c>
    </row>
    <row r="429" spans="1:8" s="62" customFormat="1" hidden="1">
      <c r="A429" s="56" t="str">
        <f>IF((LEN('Copy paste to Here'!G477))&gt;5,((CONCATENATE('Copy paste to Here'!G477," &amp; ",'Copy paste to Here'!D477,"  &amp;  ",'Copy paste to Here'!E477))),"Empty Cell")</f>
        <v>Empty Cell</v>
      </c>
      <c r="B429" s="57">
        <f>'Copy paste to Here'!C477</f>
        <v>0</v>
      </c>
      <c r="C429" s="57"/>
      <c r="D429" s="58"/>
      <c r="E429" s="59"/>
      <c r="F429" s="59">
        <f t="shared" si="21"/>
        <v>0</v>
      </c>
      <c r="G429" s="60">
        <f t="shared" si="22"/>
        <v>0</v>
      </c>
      <c r="H429" s="63">
        <f t="shared" si="23"/>
        <v>0</v>
      </c>
    </row>
    <row r="430" spans="1:8" s="62" customFormat="1" hidden="1">
      <c r="A430" s="56" t="str">
        <f>IF((LEN('Copy paste to Here'!G478))&gt;5,((CONCATENATE('Copy paste to Here'!G478," &amp; ",'Copy paste to Here'!D478,"  &amp;  ",'Copy paste to Here'!E478))),"Empty Cell")</f>
        <v>Empty Cell</v>
      </c>
      <c r="B430" s="57">
        <f>'Copy paste to Here'!C478</f>
        <v>0</v>
      </c>
      <c r="C430" s="57"/>
      <c r="D430" s="58"/>
      <c r="E430" s="59"/>
      <c r="F430" s="59">
        <f t="shared" si="21"/>
        <v>0</v>
      </c>
      <c r="G430" s="60">
        <f t="shared" si="22"/>
        <v>0</v>
      </c>
      <c r="H430" s="63">
        <f t="shared" si="23"/>
        <v>0</v>
      </c>
    </row>
    <row r="431" spans="1:8" s="62" customFormat="1" hidden="1">
      <c r="A431" s="56" t="str">
        <f>IF((LEN('Copy paste to Here'!G479))&gt;5,((CONCATENATE('Copy paste to Here'!G479," &amp; ",'Copy paste to Here'!D479,"  &amp;  ",'Copy paste to Here'!E479))),"Empty Cell")</f>
        <v>Empty Cell</v>
      </c>
      <c r="B431" s="57">
        <f>'Copy paste to Here'!C479</f>
        <v>0</v>
      </c>
      <c r="C431" s="57"/>
      <c r="D431" s="58"/>
      <c r="E431" s="59"/>
      <c r="F431" s="59">
        <f t="shared" si="21"/>
        <v>0</v>
      </c>
      <c r="G431" s="60">
        <f t="shared" si="22"/>
        <v>0</v>
      </c>
      <c r="H431" s="63">
        <f t="shared" si="23"/>
        <v>0</v>
      </c>
    </row>
    <row r="432" spans="1:8" s="62" customFormat="1" hidden="1">
      <c r="A432" s="56" t="str">
        <f>IF((LEN('Copy paste to Here'!G480))&gt;5,((CONCATENATE('Copy paste to Here'!G480," &amp; ",'Copy paste to Here'!D480,"  &amp;  ",'Copy paste to Here'!E480))),"Empty Cell")</f>
        <v>Empty Cell</v>
      </c>
      <c r="B432" s="57">
        <f>'Copy paste to Here'!C480</f>
        <v>0</v>
      </c>
      <c r="C432" s="57"/>
      <c r="D432" s="58"/>
      <c r="E432" s="59"/>
      <c r="F432" s="59">
        <f t="shared" si="21"/>
        <v>0</v>
      </c>
      <c r="G432" s="60">
        <f t="shared" si="22"/>
        <v>0</v>
      </c>
      <c r="H432" s="63">
        <f t="shared" si="23"/>
        <v>0</v>
      </c>
    </row>
    <row r="433" spans="1:8" s="62" customFormat="1" hidden="1">
      <c r="A433" s="56" t="str">
        <f>IF((LEN('Copy paste to Here'!G481))&gt;5,((CONCATENATE('Copy paste to Here'!G481," &amp; ",'Copy paste to Here'!D481,"  &amp;  ",'Copy paste to Here'!E481))),"Empty Cell")</f>
        <v>Empty Cell</v>
      </c>
      <c r="B433" s="57">
        <f>'Copy paste to Here'!C481</f>
        <v>0</v>
      </c>
      <c r="C433" s="57"/>
      <c r="D433" s="58"/>
      <c r="E433" s="59"/>
      <c r="F433" s="59">
        <f t="shared" si="21"/>
        <v>0</v>
      </c>
      <c r="G433" s="60">
        <f t="shared" si="22"/>
        <v>0</v>
      </c>
      <c r="H433" s="63">
        <f t="shared" si="23"/>
        <v>0</v>
      </c>
    </row>
    <row r="434" spans="1:8" s="62" customFormat="1" hidden="1">
      <c r="A434" s="56" t="str">
        <f>IF((LEN('Copy paste to Here'!G482))&gt;5,((CONCATENATE('Copy paste to Here'!G482," &amp; ",'Copy paste to Here'!D482,"  &amp;  ",'Copy paste to Here'!E482))),"Empty Cell")</f>
        <v>Empty Cell</v>
      </c>
      <c r="B434" s="57">
        <f>'Copy paste to Here'!C482</f>
        <v>0</v>
      </c>
      <c r="C434" s="57"/>
      <c r="D434" s="58"/>
      <c r="E434" s="59"/>
      <c r="F434" s="59">
        <f t="shared" si="21"/>
        <v>0</v>
      </c>
      <c r="G434" s="60">
        <f t="shared" si="22"/>
        <v>0</v>
      </c>
      <c r="H434" s="63">
        <f t="shared" si="23"/>
        <v>0</v>
      </c>
    </row>
    <row r="435" spans="1:8" s="62" customFormat="1" hidden="1">
      <c r="A435" s="56" t="str">
        <f>IF((LEN('Copy paste to Here'!G483))&gt;5,((CONCATENATE('Copy paste to Here'!G483," &amp; ",'Copy paste to Here'!D483,"  &amp;  ",'Copy paste to Here'!E483))),"Empty Cell")</f>
        <v>Empty Cell</v>
      </c>
      <c r="B435" s="57">
        <f>'Copy paste to Here'!C483</f>
        <v>0</v>
      </c>
      <c r="C435" s="57"/>
      <c r="D435" s="58"/>
      <c r="E435" s="59"/>
      <c r="F435" s="59">
        <f t="shared" si="21"/>
        <v>0</v>
      </c>
      <c r="G435" s="60">
        <f t="shared" si="22"/>
        <v>0</v>
      </c>
      <c r="H435" s="63">
        <f t="shared" si="23"/>
        <v>0</v>
      </c>
    </row>
    <row r="436" spans="1:8" s="62" customFormat="1" hidden="1">
      <c r="A436" s="56" t="str">
        <f>IF((LEN('Copy paste to Here'!G484))&gt;5,((CONCATENATE('Copy paste to Here'!G484," &amp; ",'Copy paste to Here'!D484,"  &amp;  ",'Copy paste to Here'!E484))),"Empty Cell")</f>
        <v>Empty Cell</v>
      </c>
      <c r="B436" s="57">
        <f>'Copy paste to Here'!C484</f>
        <v>0</v>
      </c>
      <c r="C436" s="57"/>
      <c r="D436" s="58"/>
      <c r="E436" s="59"/>
      <c r="F436" s="59">
        <f t="shared" si="21"/>
        <v>0</v>
      </c>
      <c r="G436" s="60">
        <f t="shared" si="22"/>
        <v>0</v>
      </c>
      <c r="H436" s="63">
        <f t="shared" si="23"/>
        <v>0</v>
      </c>
    </row>
    <row r="437" spans="1:8" s="62" customFormat="1" hidden="1">
      <c r="A437" s="56" t="str">
        <f>IF((LEN('Copy paste to Here'!G485))&gt;5,((CONCATENATE('Copy paste to Here'!G485," &amp; ",'Copy paste to Here'!D485,"  &amp;  ",'Copy paste to Here'!E485))),"Empty Cell")</f>
        <v>Empty Cell</v>
      </c>
      <c r="B437" s="57">
        <f>'Copy paste to Here'!C485</f>
        <v>0</v>
      </c>
      <c r="C437" s="57"/>
      <c r="D437" s="58"/>
      <c r="E437" s="59"/>
      <c r="F437" s="59">
        <f t="shared" si="21"/>
        <v>0</v>
      </c>
      <c r="G437" s="60">
        <f t="shared" si="22"/>
        <v>0</v>
      </c>
      <c r="H437" s="63">
        <f t="shared" si="23"/>
        <v>0</v>
      </c>
    </row>
    <row r="438" spans="1:8" s="62" customFormat="1" hidden="1">
      <c r="A438" s="56" t="str">
        <f>IF((LEN('Copy paste to Here'!G486))&gt;5,((CONCATENATE('Copy paste to Here'!G486," &amp; ",'Copy paste to Here'!D486,"  &amp;  ",'Copy paste to Here'!E486))),"Empty Cell")</f>
        <v>Empty Cell</v>
      </c>
      <c r="B438" s="57">
        <f>'Copy paste to Here'!C486</f>
        <v>0</v>
      </c>
      <c r="C438" s="57"/>
      <c r="D438" s="58"/>
      <c r="E438" s="59"/>
      <c r="F438" s="59">
        <f t="shared" si="21"/>
        <v>0</v>
      </c>
      <c r="G438" s="60">
        <f t="shared" si="22"/>
        <v>0</v>
      </c>
      <c r="H438" s="63">
        <f t="shared" si="23"/>
        <v>0</v>
      </c>
    </row>
    <row r="439" spans="1:8" s="62" customFormat="1" hidden="1">
      <c r="A439" s="56" t="str">
        <f>IF((LEN('Copy paste to Here'!G487))&gt;5,((CONCATENATE('Copy paste to Here'!G487," &amp; ",'Copy paste to Here'!D487,"  &amp;  ",'Copy paste to Here'!E487))),"Empty Cell")</f>
        <v>Empty Cell</v>
      </c>
      <c r="B439" s="57">
        <f>'Copy paste to Here'!C487</f>
        <v>0</v>
      </c>
      <c r="C439" s="57"/>
      <c r="D439" s="58"/>
      <c r="E439" s="59"/>
      <c r="F439" s="59">
        <f t="shared" si="21"/>
        <v>0</v>
      </c>
      <c r="G439" s="60">
        <f t="shared" si="22"/>
        <v>0</v>
      </c>
      <c r="H439" s="63">
        <f t="shared" si="23"/>
        <v>0</v>
      </c>
    </row>
    <row r="440" spans="1:8" s="62" customFormat="1" hidden="1">
      <c r="A440" s="56" t="str">
        <f>IF((LEN('Copy paste to Here'!G488))&gt;5,((CONCATENATE('Copy paste to Here'!G488," &amp; ",'Copy paste to Here'!D488,"  &amp;  ",'Copy paste to Here'!E488))),"Empty Cell")</f>
        <v>Empty Cell</v>
      </c>
      <c r="B440" s="57">
        <f>'Copy paste to Here'!C488</f>
        <v>0</v>
      </c>
      <c r="C440" s="57"/>
      <c r="D440" s="58"/>
      <c r="E440" s="59"/>
      <c r="F440" s="59">
        <f t="shared" si="21"/>
        <v>0</v>
      </c>
      <c r="G440" s="60">
        <f t="shared" si="22"/>
        <v>0</v>
      </c>
      <c r="H440" s="63">
        <f t="shared" si="23"/>
        <v>0</v>
      </c>
    </row>
    <row r="441" spans="1:8" s="62" customFormat="1" hidden="1">
      <c r="A441" s="56" t="str">
        <f>IF((LEN('Copy paste to Here'!G489))&gt;5,((CONCATENATE('Copy paste to Here'!G489," &amp; ",'Copy paste to Here'!D489,"  &amp;  ",'Copy paste to Here'!E489))),"Empty Cell")</f>
        <v>Empty Cell</v>
      </c>
      <c r="B441" s="57">
        <f>'Copy paste to Here'!C489</f>
        <v>0</v>
      </c>
      <c r="C441" s="57"/>
      <c r="D441" s="58"/>
      <c r="E441" s="59"/>
      <c r="F441" s="59">
        <f t="shared" si="21"/>
        <v>0</v>
      </c>
      <c r="G441" s="60">
        <f t="shared" si="22"/>
        <v>0</v>
      </c>
      <c r="H441" s="63">
        <f t="shared" si="23"/>
        <v>0</v>
      </c>
    </row>
    <row r="442" spans="1:8" s="62" customFormat="1" hidden="1">
      <c r="A442" s="56" t="str">
        <f>IF((LEN('Copy paste to Here'!G490))&gt;5,((CONCATENATE('Copy paste to Here'!G490," &amp; ",'Copy paste to Here'!D490,"  &amp;  ",'Copy paste to Here'!E490))),"Empty Cell")</f>
        <v>Empty Cell</v>
      </c>
      <c r="B442" s="57">
        <f>'Copy paste to Here'!C490</f>
        <v>0</v>
      </c>
      <c r="C442" s="57"/>
      <c r="D442" s="58"/>
      <c r="E442" s="59"/>
      <c r="F442" s="59">
        <f t="shared" si="21"/>
        <v>0</v>
      </c>
      <c r="G442" s="60">
        <f t="shared" si="22"/>
        <v>0</v>
      </c>
      <c r="H442" s="63">
        <f t="shared" si="23"/>
        <v>0</v>
      </c>
    </row>
    <row r="443" spans="1:8" s="62" customFormat="1" hidden="1">
      <c r="A443" s="56" t="str">
        <f>IF((LEN('Copy paste to Here'!G491))&gt;5,((CONCATENATE('Copy paste to Here'!G491," &amp; ",'Copy paste to Here'!D491,"  &amp;  ",'Copy paste to Here'!E491))),"Empty Cell")</f>
        <v>Empty Cell</v>
      </c>
      <c r="B443" s="57">
        <f>'Copy paste to Here'!C491</f>
        <v>0</v>
      </c>
      <c r="C443" s="57"/>
      <c r="D443" s="58"/>
      <c r="E443" s="59"/>
      <c r="F443" s="59">
        <f t="shared" si="21"/>
        <v>0</v>
      </c>
      <c r="G443" s="60">
        <f t="shared" si="22"/>
        <v>0</v>
      </c>
      <c r="H443" s="63">
        <f t="shared" si="23"/>
        <v>0</v>
      </c>
    </row>
    <row r="444" spans="1:8" s="62" customFormat="1" hidden="1">
      <c r="A444" s="56" t="str">
        <f>IF((LEN('Copy paste to Here'!G492))&gt;5,((CONCATENATE('Copy paste to Here'!G492," &amp; ",'Copy paste to Here'!D492,"  &amp;  ",'Copy paste to Here'!E492))),"Empty Cell")</f>
        <v>Empty Cell</v>
      </c>
      <c r="B444" s="57">
        <f>'Copy paste to Here'!C492</f>
        <v>0</v>
      </c>
      <c r="C444" s="57"/>
      <c r="D444" s="58"/>
      <c r="E444" s="59"/>
      <c r="F444" s="59">
        <f t="shared" si="21"/>
        <v>0</v>
      </c>
      <c r="G444" s="60">
        <f t="shared" si="22"/>
        <v>0</v>
      </c>
      <c r="H444" s="63">
        <f t="shared" si="23"/>
        <v>0</v>
      </c>
    </row>
    <row r="445" spans="1:8" s="62" customFormat="1" hidden="1">
      <c r="A445" s="56" t="str">
        <f>IF((LEN('Copy paste to Here'!G493))&gt;5,((CONCATENATE('Copy paste to Here'!G493," &amp; ",'Copy paste to Here'!D493,"  &amp;  ",'Copy paste to Here'!E493))),"Empty Cell")</f>
        <v>Empty Cell</v>
      </c>
      <c r="B445" s="57">
        <f>'Copy paste to Here'!C493</f>
        <v>0</v>
      </c>
      <c r="C445" s="57"/>
      <c r="D445" s="58"/>
      <c r="E445" s="59"/>
      <c r="F445" s="59">
        <f t="shared" si="21"/>
        <v>0</v>
      </c>
      <c r="G445" s="60">
        <f t="shared" si="22"/>
        <v>0</v>
      </c>
      <c r="H445" s="63">
        <f t="shared" si="23"/>
        <v>0</v>
      </c>
    </row>
    <row r="446" spans="1:8" s="62" customFormat="1" hidden="1">
      <c r="A446" s="56" t="str">
        <f>IF((LEN('Copy paste to Here'!G494))&gt;5,((CONCATENATE('Copy paste to Here'!G494," &amp; ",'Copy paste to Here'!D494,"  &amp;  ",'Copy paste to Here'!E494))),"Empty Cell")</f>
        <v>Empty Cell</v>
      </c>
      <c r="B446" s="57">
        <f>'Copy paste to Here'!C494</f>
        <v>0</v>
      </c>
      <c r="C446" s="57"/>
      <c r="D446" s="58"/>
      <c r="E446" s="59"/>
      <c r="F446" s="59">
        <f t="shared" si="21"/>
        <v>0</v>
      </c>
      <c r="G446" s="60">
        <f t="shared" si="22"/>
        <v>0</v>
      </c>
      <c r="H446" s="63">
        <f t="shared" si="23"/>
        <v>0</v>
      </c>
    </row>
    <row r="447" spans="1:8" s="62" customFormat="1" hidden="1">
      <c r="A447" s="56" t="str">
        <f>IF((LEN('Copy paste to Here'!G495))&gt;5,((CONCATENATE('Copy paste to Here'!G495," &amp; ",'Copy paste to Here'!D495,"  &amp;  ",'Copy paste to Here'!E495))),"Empty Cell")</f>
        <v>Empty Cell</v>
      </c>
      <c r="B447" s="57">
        <f>'Copy paste to Here'!C495</f>
        <v>0</v>
      </c>
      <c r="C447" s="57"/>
      <c r="D447" s="58"/>
      <c r="E447" s="59"/>
      <c r="F447" s="59">
        <f t="shared" si="21"/>
        <v>0</v>
      </c>
      <c r="G447" s="60">
        <f t="shared" si="22"/>
        <v>0</v>
      </c>
      <c r="H447" s="63">
        <f t="shared" si="23"/>
        <v>0</v>
      </c>
    </row>
    <row r="448" spans="1:8" s="62" customFormat="1" hidden="1">
      <c r="A448" s="56" t="str">
        <f>IF((LEN('Copy paste to Here'!G496))&gt;5,((CONCATENATE('Copy paste to Here'!G496," &amp; ",'Copy paste to Here'!D496,"  &amp;  ",'Copy paste to Here'!E496))),"Empty Cell")</f>
        <v>Empty Cell</v>
      </c>
      <c r="B448" s="57">
        <f>'Copy paste to Here'!C496</f>
        <v>0</v>
      </c>
      <c r="C448" s="57"/>
      <c r="D448" s="58"/>
      <c r="E448" s="59"/>
      <c r="F448" s="59">
        <f t="shared" si="21"/>
        <v>0</v>
      </c>
      <c r="G448" s="60">
        <f t="shared" si="22"/>
        <v>0</v>
      </c>
      <c r="H448" s="63">
        <f t="shared" si="23"/>
        <v>0</v>
      </c>
    </row>
    <row r="449" spans="1:8" s="62" customFormat="1" hidden="1">
      <c r="A449" s="56" t="str">
        <f>IF((LEN('Copy paste to Here'!G497))&gt;5,((CONCATENATE('Copy paste to Here'!G497," &amp; ",'Copy paste to Here'!D497,"  &amp;  ",'Copy paste to Here'!E497))),"Empty Cell")</f>
        <v>Empty Cell</v>
      </c>
      <c r="B449" s="57">
        <f>'Copy paste to Here'!C497</f>
        <v>0</v>
      </c>
      <c r="C449" s="57"/>
      <c r="D449" s="58"/>
      <c r="E449" s="59"/>
      <c r="F449" s="59">
        <f t="shared" si="21"/>
        <v>0</v>
      </c>
      <c r="G449" s="60">
        <f t="shared" si="22"/>
        <v>0</v>
      </c>
      <c r="H449" s="63">
        <f t="shared" si="23"/>
        <v>0</v>
      </c>
    </row>
    <row r="450" spans="1:8" s="62" customFormat="1" hidden="1">
      <c r="A450" s="56" t="str">
        <f>IF((LEN('Copy paste to Here'!G498))&gt;5,((CONCATENATE('Copy paste to Here'!G498," &amp; ",'Copy paste to Here'!D498,"  &amp;  ",'Copy paste to Here'!E498))),"Empty Cell")</f>
        <v>Empty Cell</v>
      </c>
      <c r="B450" s="57">
        <f>'Copy paste to Here'!C498</f>
        <v>0</v>
      </c>
      <c r="C450" s="57"/>
      <c r="D450" s="58"/>
      <c r="E450" s="59"/>
      <c r="F450" s="59">
        <f t="shared" si="21"/>
        <v>0</v>
      </c>
      <c r="G450" s="60">
        <f t="shared" si="22"/>
        <v>0</v>
      </c>
      <c r="H450" s="63">
        <f t="shared" si="23"/>
        <v>0</v>
      </c>
    </row>
    <row r="451" spans="1:8" s="62" customFormat="1" hidden="1">
      <c r="A451" s="56" t="str">
        <f>IF((LEN('Copy paste to Here'!G499))&gt;5,((CONCATENATE('Copy paste to Here'!G499," &amp; ",'Copy paste to Here'!D499,"  &amp;  ",'Copy paste to Here'!E499))),"Empty Cell")</f>
        <v>Empty Cell</v>
      </c>
      <c r="B451" s="57">
        <f>'Copy paste to Here'!C499</f>
        <v>0</v>
      </c>
      <c r="C451" s="57"/>
      <c r="D451" s="58"/>
      <c r="E451" s="59"/>
      <c r="F451" s="59">
        <f t="shared" si="21"/>
        <v>0</v>
      </c>
      <c r="G451" s="60">
        <f t="shared" si="22"/>
        <v>0</v>
      </c>
      <c r="H451" s="63">
        <f t="shared" si="23"/>
        <v>0</v>
      </c>
    </row>
    <row r="452" spans="1:8" s="62" customFormat="1" hidden="1">
      <c r="A452" s="56" t="str">
        <f>IF((LEN('Copy paste to Here'!G500))&gt;5,((CONCATENATE('Copy paste to Here'!G500," &amp; ",'Copy paste to Here'!D500,"  &amp;  ",'Copy paste to Here'!E500))),"Empty Cell")</f>
        <v>Empty Cell</v>
      </c>
      <c r="B452" s="57">
        <f>'Copy paste to Here'!C500</f>
        <v>0</v>
      </c>
      <c r="C452" s="57"/>
      <c r="D452" s="58"/>
      <c r="E452" s="59"/>
      <c r="F452" s="59">
        <f t="shared" si="21"/>
        <v>0</v>
      </c>
      <c r="G452" s="60">
        <f t="shared" si="22"/>
        <v>0</v>
      </c>
      <c r="H452" s="63">
        <f t="shared" si="23"/>
        <v>0</v>
      </c>
    </row>
    <row r="453" spans="1:8" s="62" customFormat="1" hidden="1">
      <c r="A453" s="56" t="str">
        <f>IF((LEN('Copy paste to Here'!G501))&gt;5,((CONCATENATE('Copy paste to Here'!G501," &amp; ",'Copy paste to Here'!D501,"  &amp;  ",'Copy paste to Here'!E501))),"Empty Cell")</f>
        <v>Empty Cell</v>
      </c>
      <c r="B453" s="57">
        <f>'Copy paste to Here'!C501</f>
        <v>0</v>
      </c>
      <c r="C453" s="57"/>
      <c r="D453" s="58"/>
      <c r="E453" s="59"/>
      <c r="F453" s="59">
        <f t="shared" si="21"/>
        <v>0</v>
      </c>
      <c r="G453" s="60">
        <f t="shared" si="22"/>
        <v>0</v>
      </c>
      <c r="H453" s="63">
        <f t="shared" si="23"/>
        <v>0</v>
      </c>
    </row>
    <row r="454" spans="1:8" s="62" customFormat="1" hidden="1">
      <c r="A454" s="56" t="str">
        <f>IF((LEN('Copy paste to Here'!G502))&gt;5,((CONCATENATE('Copy paste to Here'!G502," &amp; ",'Copy paste to Here'!D502,"  &amp;  ",'Copy paste to Here'!E502))),"Empty Cell")</f>
        <v>Empty Cell</v>
      </c>
      <c r="B454" s="57">
        <f>'Copy paste to Here'!C502</f>
        <v>0</v>
      </c>
      <c r="C454" s="57"/>
      <c r="D454" s="58"/>
      <c r="E454" s="59"/>
      <c r="F454" s="59">
        <f t="shared" si="21"/>
        <v>0</v>
      </c>
      <c r="G454" s="60">
        <f t="shared" si="22"/>
        <v>0</v>
      </c>
      <c r="H454" s="63">
        <f t="shared" si="23"/>
        <v>0</v>
      </c>
    </row>
    <row r="455" spans="1:8" s="62" customFormat="1" hidden="1">
      <c r="A455" s="56" t="str">
        <f>IF((LEN('Copy paste to Here'!G503))&gt;5,((CONCATENATE('Copy paste to Here'!G503," &amp; ",'Copy paste to Here'!D503,"  &amp;  ",'Copy paste to Here'!E503))),"Empty Cell")</f>
        <v>Empty Cell</v>
      </c>
      <c r="B455" s="57">
        <f>'Copy paste to Here'!C503</f>
        <v>0</v>
      </c>
      <c r="C455" s="57"/>
      <c r="D455" s="58"/>
      <c r="E455" s="59"/>
      <c r="F455" s="59">
        <f t="shared" si="21"/>
        <v>0</v>
      </c>
      <c r="G455" s="60">
        <f t="shared" si="22"/>
        <v>0</v>
      </c>
      <c r="H455" s="63">
        <f t="shared" si="23"/>
        <v>0</v>
      </c>
    </row>
    <row r="456" spans="1:8" s="62" customFormat="1" hidden="1">
      <c r="A456" s="56" t="str">
        <f>IF((LEN('Copy paste to Here'!G504))&gt;5,((CONCATENATE('Copy paste to Here'!G504," &amp; ",'Copy paste to Here'!D504,"  &amp;  ",'Copy paste to Here'!E504))),"Empty Cell")</f>
        <v>Empty Cell</v>
      </c>
      <c r="B456" s="57">
        <f>'Copy paste to Here'!C504</f>
        <v>0</v>
      </c>
      <c r="C456" s="57"/>
      <c r="D456" s="58"/>
      <c r="E456" s="59"/>
      <c r="F456" s="59">
        <f t="shared" si="21"/>
        <v>0</v>
      </c>
      <c r="G456" s="60">
        <f t="shared" si="22"/>
        <v>0</v>
      </c>
      <c r="H456" s="63">
        <f t="shared" si="23"/>
        <v>0</v>
      </c>
    </row>
    <row r="457" spans="1:8" s="62" customFormat="1" hidden="1">
      <c r="A457" s="56" t="str">
        <f>IF((LEN('Copy paste to Here'!G505))&gt;5,((CONCATENATE('Copy paste to Here'!G505," &amp; ",'Copy paste to Here'!D505,"  &amp;  ",'Copy paste to Here'!E505))),"Empty Cell")</f>
        <v>Empty Cell</v>
      </c>
      <c r="B457" s="57">
        <f>'Copy paste to Here'!C505</f>
        <v>0</v>
      </c>
      <c r="C457" s="57"/>
      <c r="D457" s="58"/>
      <c r="E457" s="59"/>
      <c r="F457" s="59">
        <f t="shared" si="21"/>
        <v>0</v>
      </c>
      <c r="G457" s="60">
        <f t="shared" si="22"/>
        <v>0</v>
      </c>
      <c r="H457" s="63">
        <f t="shared" si="23"/>
        <v>0</v>
      </c>
    </row>
    <row r="458" spans="1:8" s="62" customFormat="1" hidden="1">
      <c r="A458" s="56" t="str">
        <f>IF((LEN('Copy paste to Here'!G506))&gt;5,((CONCATENATE('Copy paste to Here'!G506," &amp; ",'Copy paste to Here'!D506,"  &amp;  ",'Copy paste to Here'!E506))),"Empty Cell")</f>
        <v>Empty Cell</v>
      </c>
      <c r="B458" s="57">
        <f>'Copy paste to Here'!C506</f>
        <v>0</v>
      </c>
      <c r="C458" s="57"/>
      <c r="D458" s="58"/>
      <c r="E458" s="59"/>
      <c r="F458" s="59">
        <f t="shared" si="21"/>
        <v>0</v>
      </c>
      <c r="G458" s="60">
        <f t="shared" si="22"/>
        <v>0</v>
      </c>
      <c r="H458" s="63">
        <f t="shared" si="23"/>
        <v>0</v>
      </c>
    </row>
    <row r="459" spans="1:8" s="62" customFormat="1" hidden="1">
      <c r="A459" s="56" t="str">
        <f>IF((LEN('Copy paste to Here'!G507))&gt;5,((CONCATENATE('Copy paste to Here'!G507," &amp; ",'Copy paste to Here'!D507,"  &amp;  ",'Copy paste to Here'!E507))),"Empty Cell")</f>
        <v>Empty Cell</v>
      </c>
      <c r="B459" s="57">
        <f>'Copy paste to Here'!C507</f>
        <v>0</v>
      </c>
      <c r="C459" s="57"/>
      <c r="D459" s="58"/>
      <c r="E459" s="59"/>
      <c r="F459" s="59">
        <f t="shared" si="21"/>
        <v>0</v>
      </c>
      <c r="G459" s="60">
        <f t="shared" si="22"/>
        <v>0</v>
      </c>
      <c r="H459" s="63">
        <f t="shared" si="23"/>
        <v>0</v>
      </c>
    </row>
    <row r="460" spans="1:8" s="62" customFormat="1" hidden="1">
      <c r="A460" s="56" t="str">
        <f>IF((LEN('Copy paste to Here'!G508))&gt;5,((CONCATENATE('Copy paste to Here'!G508," &amp; ",'Copy paste to Here'!D508,"  &amp;  ",'Copy paste to Here'!E508))),"Empty Cell")</f>
        <v>Empty Cell</v>
      </c>
      <c r="B460" s="57">
        <f>'Copy paste to Here'!C508</f>
        <v>0</v>
      </c>
      <c r="C460" s="57"/>
      <c r="D460" s="58"/>
      <c r="E460" s="59"/>
      <c r="F460" s="59">
        <f t="shared" si="21"/>
        <v>0</v>
      </c>
      <c r="G460" s="60">
        <f t="shared" si="22"/>
        <v>0</v>
      </c>
      <c r="H460" s="63">
        <f t="shared" si="23"/>
        <v>0</v>
      </c>
    </row>
    <row r="461" spans="1:8" s="62" customFormat="1" hidden="1">
      <c r="A461" s="56" t="str">
        <f>IF((LEN('Copy paste to Here'!G509))&gt;5,((CONCATENATE('Copy paste to Here'!G509," &amp; ",'Copy paste to Here'!D509,"  &amp;  ",'Copy paste to Here'!E509))),"Empty Cell")</f>
        <v>Empty Cell</v>
      </c>
      <c r="B461" s="57">
        <f>'Copy paste to Here'!C509</f>
        <v>0</v>
      </c>
      <c r="C461" s="57"/>
      <c r="D461" s="58"/>
      <c r="E461" s="59"/>
      <c r="F461" s="59">
        <f t="shared" si="21"/>
        <v>0</v>
      </c>
      <c r="G461" s="60">
        <f t="shared" si="22"/>
        <v>0</v>
      </c>
      <c r="H461" s="63">
        <f t="shared" si="23"/>
        <v>0</v>
      </c>
    </row>
    <row r="462" spans="1:8" s="62" customFormat="1" hidden="1">
      <c r="A462" s="56" t="str">
        <f>IF((LEN('Copy paste to Here'!G510))&gt;5,((CONCATENATE('Copy paste to Here'!G510," &amp; ",'Copy paste to Here'!D510,"  &amp;  ",'Copy paste to Here'!E510))),"Empty Cell")</f>
        <v>Empty Cell</v>
      </c>
      <c r="B462" s="57">
        <f>'Copy paste to Here'!C510</f>
        <v>0</v>
      </c>
      <c r="C462" s="57"/>
      <c r="D462" s="58"/>
      <c r="E462" s="59"/>
      <c r="F462" s="59">
        <f t="shared" si="21"/>
        <v>0</v>
      </c>
      <c r="G462" s="60">
        <f t="shared" si="22"/>
        <v>0</v>
      </c>
      <c r="H462" s="63">
        <f t="shared" si="23"/>
        <v>0</v>
      </c>
    </row>
    <row r="463" spans="1:8" s="62" customFormat="1" hidden="1">
      <c r="A463" s="56" t="str">
        <f>IF((LEN('Copy paste to Here'!G511))&gt;5,((CONCATENATE('Copy paste to Here'!G511," &amp; ",'Copy paste to Here'!D511,"  &amp;  ",'Copy paste to Here'!E511))),"Empty Cell")</f>
        <v>Empty Cell</v>
      </c>
      <c r="B463" s="57">
        <f>'Copy paste to Here'!C511</f>
        <v>0</v>
      </c>
      <c r="C463" s="57"/>
      <c r="D463" s="58"/>
      <c r="E463" s="59"/>
      <c r="F463" s="59">
        <f t="shared" si="21"/>
        <v>0</v>
      </c>
      <c r="G463" s="60">
        <f t="shared" si="22"/>
        <v>0</v>
      </c>
      <c r="H463" s="63">
        <f t="shared" si="23"/>
        <v>0</v>
      </c>
    </row>
    <row r="464" spans="1:8" s="62" customFormat="1" hidden="1">
      <c r="A464" s="56" t="str">
        <f>IF((LEN('Copy paste to Here'!G512))&gt;5,((CONCATENATE('Copy paste to Here'!G512," &amp; ",'Copy paste to Here'!D512,"  &amp;  ",'Copy paste to Here'!E512))),"Empty Cell")</f>
        <v>Empty Cell</v>
      </c>
      <c r="B464" s="57">
        <f>'Copy paste to Here'!C512</f>
        <v>0</v>
      </c>
      <c r="C464" s="57"/>
      <c r="D464" s="58"/>
      <c r="E464" s="59"/>
      <c r="F464" s="59">
        <f t="shared" si="21"/>
        <v>0</v>
      </c>
      <c r="G464" s="60">
        <f t="shared" si="22"/>
        <v>0</v>
      </c>
      <c r="H464" s="63">
        <f t="shared" si="23"/>
        <v>0</v>
      </c>
    </row>
    <row r="465" spans="1:8" s="62" customFormat="1" hidden="1">
      <c r="A465" s="56" t="str">
        <f>IF((LEN('Copy paste to Here'!G513))&gt;5,((CONCATENATE('Copy paste to Here'!G513," &amp; ",'Copy paste to Here'!D513,"  &amp;  ",'Copy paste to Here'!E513))),"Empty Cell")</f>
        <v>Empty Cell</v>
      </c>
      <c r="B465" s="57">
        <f>'Copy paste to Here'!C513</f>
        <v>0</v>
      </c>
      <c r="C465" s="57"/>
      <c r="D465" s="58"/>
      <c r="E465" s="59"/>
      <c r="F465" s="59">
        <f t="shared" si="21"/>
        <v>0</v>
      </c>
      <c r="G465" s="60">
        <f t="shared" si="22"/>
        <v>0</v>
      </c>
      <c r="H465" s="63">
        <f t="shared" si="23"/>
        <v>0</v>
      </c>
    </row>
    <row r="466" spans="1:8" s="62" customFormat="1" hidden="1">
      <c r="A466" s="56" t="str">
        <f>IF((LEN('Copy paste to Here'!G514))&gt;5,((CONCATENATE('Copy paste to Here'!G514," &amp; ",'Copy paste to Here'!D514,"  &amp;  ",'Copy paste to Here'!E514))),"Empty Cell")</f>
        <v>Empty Cell</v>
      </c>
      <c r="B466" s="57">
        <f>'Copy paste to Here'!C514</f>
        <v>0</v>
      </c>
      <c r="C466" s="57"/>
      <c r="D466" s="58"/>
      <c r="E466" s="59"/>
      <c r="F466" s="59">
        <f t="shared" si="21"/>
        <v>0</v>
      </c>
      <c r="G466" s="60">
        <f t="shared" si="22"/>
        <v>0</v>
      </c>
      <c r="H466" s="63">
        <f t="shared" si="23"/>
        <v>0</v>
      </c>
    </row>
    <row r="467" spans="1:8" s="62" customFormat="1" hidden="1">
      <c r="A467" s="56" t="str">
        <f>IF((LEN('Copy paste to Here'!G515))&gt;5,((CONCATENATE('Copy paste to Here'!G515," &amp; ",'Copy paste to Here'!D515,"  &amp;  ",'Copy paste to Here'!E515))),"Empty Cell")</f>
        <v>Empty Cell</v>
      </c>
      <c r="B467" s="57">
        <f>'Copy paste to Here'!C515</f>
        <v>0</v>
      </c>
      <c r="C467" s="57"/>
      <c r="D467" s="58"/>
      <c r="E467" s="59"/>
      <c r="F467" s="59">
        <f t="shared" si="21"/>
        <v>0</v>
      </c>
      <c r="G467" s="60">
        <f t="shared" si="22"/>
        <v>0</v>
      </c>
      <c r="H467" s="63">
        <f t="shared" si="23"/>
        <v>0</v>
      </c>
    </row>
    <row r="468" spans="1:8" s="62" customFormat="1" hidden="1">
      <c r="A468" s="56" t="str">
        <f>IF((LEN('Copy paste to Here'!G516))&gt;5,((CONCATENATE('Copy paste to Here'!G516," &amp; ",'Copy paste to Here'!D516,"  &amp;  ",'Copy paste to Here'!E516))),"Empty Cell")</f>
        <v>Empty Cell</v>
      </c>
      <c r="B468" s="57">
        <f>'Copy paste to Here'!C516</f>
        <v>0</v>
      </c>
      <c r="C468" s="57"/>
      <c r="D468" s="58"/>
      <c r="E468" s="59"/>
      <c r="F468" s="59">
        <f t="shared" si="21"/>
        <v>0</v>
      </c>
      <c r="G468" s="60">
        <f t="shared" si="22"/>
        <v>0</v>
      </c>
      <c r="H468" s="63">
        <f t="shared" si="23"/>
        <v>0</v>
      </c>
    </row>
    <row r="469" spans="1:8" s="62" customFormat="1" hidden="1">
      <c r="A469" s="56" t="str">
        <f>IF((LEN('Copy paste to Here'!G517))&gt;5,((CONCATENATE('Copy paste to Here'!G517," &amp; ",'Copy paste to Here'!D517,"  &amp;  ",'Copy paste to Here'!E517))),"Empty Cell")</f>
        <v>Empty Cell</v>
      </c>
      <c r="B469" s="57">
        <f>'Copy paste to Here'!C517</f>
        <v>0</v>
      </c>
      <c r="C469" s="57"/>
      <c r="D469" s="58"/>
      <c r="E469" s="59"/>
      <c r="F469" s="59">
        <f t="shared" si="21"/>
        <v>0</v>
      </c>
      <c r="G469" s="60">
        <f t="shared" si="22"/>
        <v>0</v>
      </c>
      <c r="H469" s="63">
        <f t="shared" si="23"/>
        <v>0</v>
      </c>
    </row>
    <row r="470" spans="1:8" s="62" customFormat="1" hidden="1">
      <c r="A470" s="56" t="str">
        <f>IF((LEN('Copy paste to Here'!G518))&gt;5,((CONCATENATE('Copy paste to Here'!G518," &amp; ",'Copy paste to Here'!D518,"  &amp;  ",'Copy paste to Here'!E518))),"Empty Cell")</f>
        <v>Empty Cell</v>
      </c>
      <c r="B470" s="57">
        <f>'Copy paste to Here'!C518</f>
        <v>0</v>
      </c>
      <c r="C470" s="57"/>
      <c r="D470" s="58"/>
      <c r="E470" s="59"/>
      <c r="F470" s="59">
        <f t="shared" si="21"/>
        <v>0</v>
      </c>
      <c r="G470" s="60">
        <f t="shared" si="22"/>
        <v>0</v>
      </c>
      <c r="H470" s="63">
        <f t="shared" si="23"/>
        <v>0</v>
      </c>
    </row>
    <row r="471" spans="1:8" s="62" customFormat="1" hidden="1">
      <c r="A471" s="56" t="str">
        <f>IF((LEN('Copy paste to Here'!G519))&gt;5,((CONCATENATE('Copy paste to Here'!G519," &amp; ",'Copy paste to Here'!D519,"  &amp;  ",'Copy paste to Here'!E519))),"Empty Cell")</f>
        <v>Empty Cell</v>
      </c>
      <c r="B471" s="57">
        <f>'Copy paste to Here'!C519</f>
        <v>0</v>
      </c>
      <c r="C471" s="57"/>
      <c r="D471" s="58"/>
      <c r="E471" s="59"/>
      <c r="F471" s="59">
        <f t="shared" si="21"/>
        <v>0</v>
      </c>
      <c r="G471" s="60">
        <f t="shared" si="22"/>
        <v>0</v>
      </c>
      <c r="H471" s="63">
        <f t="shared" si="23"/>
        <v>0</v>
      </c>
    </row>
    <row r="472" spans="1:8" s="62" customFormat="1" hidden="1">
      <c r="A472" s="56" t="str">
        <f>IF((LEN('Copy paste to Here'!G520))&gt;5,((CONCATENATE('Copy paste to Here'!G520," &amp; ",'Copy paste to Here'!D520,"  &amp;  ",'Copy paste to Here'!E520))),"Empty Cell")</f>
        <v>Empty Cell</v>
      </c>
      <c r="B472" s="57">
        <f>'Copy paste to Here'!C520</f>
        <v>0</v>
      </c>
      <c r="C472" s="57"/>
      <c r="D472" s="58"/>
      <c r="E472" s="59"/>
      <c r="F472" s="59">
        <f t="shared" si="21"/>
        <v>0</v>
      </c>
      <c r="G472" s="60">
        <f t="shared" si="22"/>
        <v>0</v>
      </c>
      <c r="H472" s="63">
        <f t="shared" si="23"/>
        <v>0</v>
      </c>
    </row>
    <row r="473" spans="1:8" s="62" customFormat="1" hidden="1">
      <c r="A473" s="56" t="str">
        <f>IF((LEN('Copy paste to Here'!G521))&gt;5,((CONCATENATE('Copy paste to Here'!G521," &amp; ",'Copy paste to Here'!D521,"  &amp;  ",'Copy paste to Here'!E521))),"Empty Cell")</f>
        <v>Empty Cell</v>
      </c>
      <c r="B473" s="57">
        <f>'Copy paste to Here'!C521</f>
        <v>0</v>
      </c>
      <c r="C473" s="57"/>
      <c r="D473" s="58"/>
      <c r="E473" s="59"/>
      <c r="F473" s="59">
        <f t="shared" si="21"/>
        <v>0</v>
      </c>
      <c r="G473" s="60">
        <f t="shared" si="22"/>
        <v>0</v>
      </c>
      <c r="H473" s="63">
        <f t="shared" si="23"/>
        <v>0</v>
      </c>
    </row>
    <row r="474" spans="1:8" s="62" customFormat="1" hidden="1">
      <c r="A474" s="56" t="str">
        <f>IF((LEN('Copy paste to Here'!G522))&gt;5,((CONCATENATE('Copy paste to Here'!G522," &amp; ",'Copy paste to Here'!D522,"  &amp;  ",'Copy paste to Here'!E522))),"Empty Cell")</f>
        <v>Empty Cell</v>
      </c>
      <c r="B474" s="57">
        <f>'Copy paste to Here'!C522</f>
        <v>0</v>
      </c>
      <c r="C474" s="57"/>
      <c r="D474" s="58"/>
      <c r="E474" s="59"/>
      <c r="F474" s="59">
        <f t="shared" si="21"/>
        <v>0</v>
      </c>
      <c r="G474" s="60">
        <f t="shared" si="22"/>
        <v>0</v>
      </c>
      <c r="H474" s="63">
        <f t="shared" si="23"/>
        <v>0</v>
      </c>
    </row>
    <row r="475" spans="1:8" s="62" customFormat="1" hidden="1">
      <c r="A475" s="56" t="str">
        <f>IF((LEN('Copy paste to Here'!G523))&gt;5,((CONCATENATE('Copy paste to Here'!G523," &amp; ",'Copy paste to Here'!D523,"  &amp;  ",'Copy paste to Here'!E523))),"Empty Cell")</f>
        <v>Empty Cell</v>
      </c>
      <c r="B475" s="57">
        <f>'Copy paste to Here'!C523</f>
        <v>0</v>
      </c>
      <c r="C475" s="57"/>
      <c r="D475" s="58"/>
      <c r="E475" s="59"/>
      <c r="F475" s="59">
        <f t="shared" si="21"/>
        <v>0</v>
      </c>
      <c r="G475" s="60">
        <f t="shared" si="22"/>
        <v>0</v>
      </c>
      <c r="H475" s="63">
        <f t="shared" si="23"/>
        <v>0</v>
      </c>
    </row>
    <row r="476" spans="1:8" s="62" customFormat="1" hidden="1">
      <c r="A476" s="56" t="str">
        <f>IF((LEN('Copy paste to Here'!G524))&gt;5,((CONCATENATE('Copy paste to Here'!G524," &amp; ",'Copy paste to Here'!D524,"  &amp;  ",'Copy paste to Here'!E524))),"Empty Cell")</f>
        <v>Empty Cell</v>
      </c>
      <c r="B476" s="57">
        <f>'Copy paste to Here'!C524</f>
        <v>0</v>
      </c>
      <c r="C476" s="57"/>
      <c r="D476" s="58"/>
      <c r="E476" s="59"/>
      <c r="F476" s="59">
        <f t="shared" si="21"/>
        <v>0</v>
      </c>
      <c r="G476" s="60">
        <f t="shared" si="22"/>
        <v>0</v>
      </c>
      <c r="H476" s="63">
        <f t="shared" si="23"/>
        <v>0</v>
      </c>
    </row>
    <row r="477" spans="1:8" s="62" customFormat="1" hidden="1">
      <c r="A477" s="56" t="str">
        <f>IF((LEN('Copy paste to Here'!G525))&gt;5,((CONCATENATE('Copy paste to Here'!G525," &amp; ",'Copy paste to Here'!D525,"  &amp;  ",'Copy paste to Here'!E525))),"Empty Cell")</f>
        <v>Empty Cell</v>
      </c>
      <c r="B477" s="57">
        <f>'Copy paste to Here'!C525</f>
        <v>0</v>
      </c>
      <c r="C477" s="57"/>
      <c r="D477" s="58"/>
      <c r="E477" s="59"/>
      <c r="F477" s="59">
        <f t="shared" si="21"/>
        <v>0</v>
      </c>
      <c r="G477" s="60">
        <f t="shared" si="22"/>
        <v>0</v>
      </c>
      <c r="H477" s="63">
        <f t="shared" si="23"/>
        <v>0</v>
      </c>
    </row>
    <row r="478" spans="1:8" s="62" customFormat="1" hidden="1">
      <c r="A478" s="56" t="str">
        <f>IF((LEN('Copy paste to Here'!G526))&gt;5,((CONCATENATE('Copy paste to Here'!G526," &amp; ",'Copy paste to Here'!D526,"  &amp;  ",'Copy paste to Here'!E526))),"Empty Cell")</f>
        <v>Empty Cell</v>
      </c>
      <c r="B478" s="57">
        <f>'Copy paste to Here'!C526</f>
        <v>0</v>
      </c>
      <c r="C478" s="57"/>
      <c r="D478" s="58"/>
      <c r="E478" s="59"/>
      <c r="F478" s="59">
        <f t="shared" si="21"/>
        <v>0</v>
      </c>
      <c r="G478" s="60">
        <f t="shared" si="22"/>
        <v>0</v>
      </c>
      <c r="H478" s="63">
        <f t="shared" si="23"/>
        <v>0</v>
      </c>
    </row>
    <row r="479" spans="1:8" s="62" customFormat="1" hidden="1">
      <c r="A479" s="56" t="str">
        <f>IF((LEN('Copy paste to Here'!G527))&gt;5,((CONCATENATE('Copy paste to Here'!G527," &amp; ",'Copy paste to Here'!D527,"  &amp;  ",'Copy paste to Here'!E527))),"Empty Cell")</f>
        <v>Empty Cell</v>
      </c>
      <c r="B479" s="57">
        <f>'Copy paste to Here'!C527</f>
        <v>0</v>
      </c>
      <c r="C479" s="57"/>
      <c r="D479" s="58"/>
      <c r="E479" s="59"/>
      <c r="F479" s="59">
        <f t="shared" si="21"/>
        <v>0</v>
      </c>
      <c r="G479" s="60">
        <f t="shared" si="22"/>
        <v>0</v>
      </c>
      <c r="H479" s="63">
        <f t="shared" si="23"/>
        <v>0</v>
      </c>
    </row>
    <row r="480" spans="1:8" s="62" customFormat="1" hidden="1">
      <c r="A480" s="56" t="str">
        <f>IF((LEN('Copy paste to Here'!G528))&gt;5,((CONCATENATE('Copy paste to Here'!G528," &amp; ",'Copy paste to Here'!D528,"  &amp;  ",'Copy paste to Here'!E528))),"Empty Cell")</f>
        <v>Empty Cell</v>
      </c>
      <c r="B480" s="57">
        <f>'Copy paste to Here'!C528</f>
        <v>0</v>
      </c>
      <c r="C480" s="57"/>
      <c r="D480" s="58"/>
      <c r="E480" s="59"/>
      <c r="F480" s="59">
        <f t="shared" si="21"/>
        <v>0</v>
      </c>
      <c r="G480" s="60">
        <f t="shared" si="22"/>
        <v>0</v>
      </c>
      <c r="H480" s="63">
        <f t="shared" si="23"/>
        <v>0</v>
      </c>
    </row>
    <row r="481" spans="1:8" s="62" customFormat="1" hidden="1">
      <c r="A481" s="56" t="str">
        <f>IF((LEN('Copy paste to Here'!G529))&gt;5,((CONCATENATE('Copy paste to Here'!G529," &amp; ",'Copy paste to Here'!D529,"  &amp;  ",'Copy paste to Here'!E529))),"Empty Cell")</f>
        <v>Empty Cell</v>
      </c>
      <c r="B481" s="57">
        <f>'Copy paste to Here'!C529</f>
        <v>0</v>
      </c>
      <c r="C481" s="57"/>
      <c r="D481" s="58"/>
      <c r="E481" s="59"/>
      <c r="F481" s="59">
        <f t="shared" si="21"/>
        <v>0</v>
      </c>
      <c r="G481" s="60">
        <f t="shared" si="22"/>
        <v>0</v>
      </c>
      <c r="H481" s="63">
        <f t="shared" si="23"/>
        <v>0</v>
      </c>
    </row>
    <row r="482" spans="1:8" s="62" customFormat="1" hidden="1">
      <c r="A482" s="56" t="str">
        <f>IF((LEN('Copy paste to Here'!G530))&gt;5,((CONCATENATE('Copy paste to Here'!G530," &amp; ",'Copy paste to Here'!D530,"  &amp;  ",'Copy paste to Here'!E530))),"Empty Cell")</f>
        <v>Empty Cell</v>
      </c>
      <c r="B482" s="57">
        <f>'Copy paste to Here'!C530</f>
        <v>0</v>
      </c>
      <c r="C482" s="57"/>
      <c r="D482" s="58"/>
      <c r="E482" s="59"/>
      <c r="F482" s="59">
        <f t="shared" si="21"/>
        <v>0</v>
      </c>
      <c r="G482" s="60">
        <f t="shared" si="22"/>
        <v>0</v>
      </c>
      <c r="H482" s="63">
        <f t="shared" si="23"/>
        <v>0</v>
      </c>
    </row>
    <row r="483" spans="1:8" s="62" customFormat="1" hidden="1">
      <c r="A483" s="56" t="str">
        <f>IF((LEN('Copy paste to Here'!G531))&gt;5,((CONCATENATE('Copy paste to Here'!G531," &amp; ",'Copy paste to Here'!D531,"  &amp;  ",'Copy paste to Here'!E531))),"Empty Cell")</f>
        <v>Empty Cell</v>
      </c>
      <c r="B483" s="57">
        <f>'Copy paste to Here'!C531</f>
        <v>0</v>
      </c>
      <c r="C483" s="57"/>
      <c r="D483" s="58"/>
      <c r="E483" s="59"/>
      <c r="F483" s="59">
        <f t="shared" si="21"/>
        <v>0</v>
      </c>
      <c r="G483" s="60">
        <f t="shared" si="22"/>
        <v>0</v>
      </c>
      <c r="H483" s="63">
        <f t="shared" si="23"/>
        <v>0</v>
      </c>
    </row>
    <row r="484" spans="1:8" s="62" customFormat="1" hidden="1">
      <c r="A484" s="56" t="str">
        <f>IF((LEN('Copy paste to Here'!G532))&gt;5,((CONCATENATE('Copy paste to Here'!G532," &amp; ",'Copy paste to Here'!D532,"  &amp;  ",'Copy paste to Here'!E532))),"Empty Cell")</f>
        <v>Empty Cell</v>
      </c>
      <c r="B484" s="57">
        <f>'Copy paste to Here'!C532</f>
        <v>0</v>
      </c>
      <c r="C484" s="57"/>
      <c r="D484" s="58"/>
      <c r="E484" s="59"/>
      <c r="F484" s="59">
        <f t="shared" si="21"/>
        <v>0</v>
      </c>
      <c r="G484" s="60">
        <f t="shared" si="22"/>
        <v>0</v>
      </c>
      <c r="H484" s="63">
        <f t="shared" si="23"/>
        <v>0</v>
      </c>
    </row>
    <row r="485" spans="1:8" s="62" customFormat="1" hidden="1">
      <c r="A485" s="56" t="str">
        <f>IF((LEN('Copy paste to Here'!G533))&gt;5,((CONCATENATE('Copy paste to Here'!G533," &amp; ",'Copy paste to Here'!D533,"  &amp;  ",'Copy paste to Here'!E533))),"Empty Cell")</f>
        <v>Empty Cell</v>
      </c>
      <c r="B485" s="57">
        <f>'Copy paste to Here'!C533</f>
        <v>0</v>
      </c>
      <c r="C485" s="57"/>
      <c r="D485" s="58"/>
      <c r="E485" s="59"/>
      <c r="F485" s="59">
        <f t="shared" si="21"/>
        <v>0</v>
      </c>
      <c r="G485" s="60">
        <f t="shared" si="22"/>
        <v>0</v>
      </c>
      <c r="H485" s="63">
        <f t="shared" si="23"/>
        <v>0</v>
      </c>
    </row>
    <row r="486" spans="1:8" s="62" customFormat="1" hidden="1">
      <c r="A486" s="56" t="str">
        <f>IF((LEN('Copy paste to Here'!G534))&gt;5,((CONCATENATE('Copy paste to Here'!G534," &amp; ",'Copy paste to Here'!D534,"  &amp;  ",'Copy paste to Here'!E534))),"Empty Cell")</f>
        <v>Empty Cell</v>
      </c>
      <c r="B486" s="57">
        <f>'Copy paste to Here'!C534</f>
        <v>0</v>
      </c>
      <c r="C486" s="57"/>
      <c r="D486" s="58"/>
      <c r="E486" s="59"/>
      <c r="F486" s="59">
        <f t="shared" si="21"/>
        <v>0</v>
      </c>
      <c r="G486" s="60">
        <f t="shared" si="22"/>
        <v>0</v>
      </c>
      <c r="H486" s="63">
        <f t="shared" si="23"/>
        <v>0</v>
      </c>
    </row>
    <row r="487" spans="1:8" s="62" customFormat="1" hidden="1">
      <c r="A487" s="56" t="str">
        <f>IF((LEN('Copy paste to Here'!G535))&gt;5,((CONCATENATE('Copy paste to Here'!G535," &amp; ",'Copy paste to Here'!D535,"  &amp;  ",'Copy paste to Here'!E535))),"Empty Cell")</f>
        <v>Empty Cell</v>
      </c>
      <c r="B487" s="57">
        <f>'Copy paste to Here'!C535</f>
        <v>0</v>
      </c>
      <c r="C487" s="57"/>
      <c r="D487" s="58"/>
      <c r="E487" s="59"/>
      <c r="F487" s="59">
        <f t="shared" ref="F487:F550" si="24">D487*E487</f>
        <v>0</v>
      </c>
      <c r="G487" s="60">
        <f t="shared" ref="G487:G550" si="25">E487*$E$14</f>
        <v>0</v>
      </c>
      <c r="H487" s="63">
        <f t="shared" ref="H487:H550" si="26">D487*G487</f>
        <v>0</v>
      </c>
    </row>
    <row r="488" spans="1:8" s="62" customFormat="1" hidden="1">
      <c r="A488" s="56" t="str">
        <f>IF((LEN('Copy paste to Here'!G536))&gt;5,((CONCATENATE('Copy paste to Here'!G536," &amp; ",'Copy paste to Here'!D536,"  &amp;  ",'Copy paste to Here'!E536))),"Empty Cell")</f>
        <v>Empty Cell</v>
      </c>
      <c r="B488" s="57">
        <f>'Copy paste to Here'!C536</f>
        <v>0</v>
      </c>
      <c r="C488" s="57"/>
      <c r="D488" s="58"/>
      <c r="E488" s="59"/>
      <c r="F488" s="59">
        <f t="shared" si="24"/>
        <v>0</v>
      </c>
      <c r="G488" s="60">
        <f t="shared" si="25"/>
        <v>0</v>
      </c>
      <c r="H488" s="63">
        <f t="shared" si="26"/>
        <v>0</v>
      </c>
    </row>
    <row r="489" spans="1:8" s="62" customFormat="1" hidden="1">
      <c r="A489" s="56" t="str">
        <f>IF((LEN('Copy paste to Here'!G537))&gt;5,((CONCATENATE('Copy paste to Here'!G537," &amp; ",'Copy paste to Here'!D537,"  &amp;  ",'Copy paste to Here'!E537))),"Empty Cell")</f>
        <v>Empty Cell</v>
      </c>
      <c r="B489" s="57">
        <f>'Copy paste to Here'!C537</f>
        <v>0</v>
      </c>
      <c r="C489" s="57"/>
      <c r="D489" s="58"/>
      <c r="E489" s="59"/>
      <c r="F489" s="59">
        <f t="shared" si="24"/>
        <v>0</v>
      </c>
      <c r="G489" s="60">
        <f t="shared" si="25"/>
        <v>0</v>
      </c>
      <c r="H489" s="63">
        <f t="shared" si="26"/>
        <v>0</v>
      </c>
    </row>
    <row r="490" spans="1:8" s="62" customFormat="1" hidden="1">
      <c r="A490" s="56" t="str">
        <f>IF((LEN('Copy paste to Here'!G538))&gt;5,((CONCATENATE('Copy paste to Here'!G538," &amp; ",'Copy paste to Here'!D538,"  &amp;  ",'Copy paste to Here'!E538))),"Empty Cell")</f>
        <v>Empty Cell</v>
      </c>
      <c r="B490" s="57">
        <f>'Copy paste to Here'!C538</f>
        <v>0</v>
      </c>
      <c r="C490" s="57"/>
      <c r="D490" s="58"/>
      <c r="E490" s="59"/>
      <c r="F490" s="59">
        <f t="shared" si="24"/>
        <v>0</v>
      </c>
      <c r="G490" s="60">
        <f t="shared" si="25"/>
        <v>0</v>
      </c>
      <c r="H490" s="63">
        <f t="shared" si="26"/>
        <v>0</v>
      </c>
    </row>
    <row r="491" spans="1:8" s="62" customFormat="1" hidden="1">
      <c r="A491" s="56" t="str">
        <f>IF((LEN('Copy paste to Here'!G539))&gt;5,((CONCATENATE('Copy paste to Here'!G539," &amp; ",'Copy paste to Here'!D539,"  &amp;  ",'Copy paste to Here'!E539))),"Empty Cell")</f>
        <v>Empty Cell</v>
      </c>
      <c r="B491" s="57">
        <f>'Copy paste to Here'!C539</f>
        <v>0</v>
      </c>
      <c r="C491" s="57"/>
      <c r="D491" s="58"/>
      <c r="E491" s="59"/>
      <c r="F491" s="59">
        <f t="shared" si="24"/>
        <v>0</v>
      </c>
      <c r="G491" s="60">
        <f t="shared" si="25"/>
        <v>0</v>
      </c>
      <c r="H491" s="63">
        <f t="shared" si="26"/>
        <v>0</v>
      </c>
    </row>
    <row r="492" spans="1:8" s="62" customFormat="1" hidden="1">
      <c r="A492" s="56" t="str">
        <f>IF((LEN('Copy paste to Here'!G540))&gt;5,((CONCATENATE('Copy paste to Here'!G540," &amp; ",'Copy paste to Here'!D540,"  &amp;  ",'Copy paste to Here'!E540))),"Empty Cell")</f>
        <v>Empty Cell</v>
      </c>
      <c r="B492" s="57">
        <f>'Copy paste to Here'!C540</f>
        <v>0</v>
      </c>
      <c r="C492" s="57"/>
      <c r="D492" s="58"/>
      <c r="E492" s="59"/>
      <c r="F492" s="59">
        <f t="shared" si="24"/>
        <v>0</v>
      </c>
      <c r="G492" s="60">
        <f t="shared" si="25"/>
        <v>0</v>
      </c>
      <c r="H492" s="63">
        <f t="shared" si="26"/>
        <v>0</v>
      </c>
    </row>
    <row r="493" spans="1:8" s="62" customFormat="1" hidden="1">
      <c r="A493" s="56" t="str">
        <f>IF((LEN('Copy paste to Here'!G541))&gt;5,((CONCATENATE('Copy paste to Here'!G541," &amp; ",'Copy paste to Here'!D541,"  &amp;  ",'Copy paste to Here'!E541))),"Empty Cell")</f>
        <v>Empty Cell</v>
      </c>
      <c r="B493" s="57">
        <f>'Copy paste to Here'!C541</f>
        <v>0</v>
      </c>
      <c r="C493" s="57"/>
      <c r="D493" s="58"/>
      <c r="E493" s="59"/>
      <c r="F493" s="59">
        <f t="shared" si="24"/>
        <v>0</v>
      </c>
      <c r="G493" s="60">
        <f t="shared" si="25"/>
        <v>0</v>
      </c>
      <c r="H493" s="63">
        <f t="shared" si="26"/>
        <v>0</v>
      </c>
    </row>
    <row r="494" spans="1:8" s="62" customFormat="1" hidden="1">
      <c r="A494" s="56" t="str">
        <f>IF((LEN('Copy paste to Here'!G542))&gt;5,((CONCATENATE('Copy paste to Here'!G542," &amp; ",'Copy paste to Here'!D542,"  &amp;  ",'Copy paste to Here'!E542))),"Empty Cell")</f>
        <v>Empty Cell</v>
      </c>
      <c r="B494" s="57">
        <f>'Copy paste to Here'!C542</f>
        <v>0</v>
      </c>
      <c r="C494" s="57"/>
      <c r="D494" s="58"/>
      <c r="E494" s="59"/>
      <c r="F494" s="59">
        <f t="shared" si="24"/>
        <v>0</v>
      </c>
      <c r="G494" s="60">
        <f t="shared" si="25"/>
        <v>0</v>
      </c>
      <c r="H494" s="63">
        <f t="shared" si="26"/>
        <v>0</v>
      </c>
    </row>
    <row r="495" spans="1:8" s="62" customFormat="1" hidden="1">
      <c r="A495" s="56" t="str">
        <f>IF((LEN('Copy paste to Here'!G543))&gt;5,((CONCATENATE('Copy paste to Here'!G543," &amp; ",'Copy paste to Here'!D543,"  &amp;  ",'Copy paste to Here'!E543))),"Empty Cell")</f>
        <v>Empty Cell</v>
      </c>
      <c r="B495" s="57">
        <f>'Copy paste to Here'!C543</f>
        <v>0</v>
      </c>
      <c r="C495" s="57"/>
      <c r="D495" s="58"/>
      <c r="E495" s="59"/>
      <c r="F495" s="59">
        <f t="shared" si="24"/>
        <v>0</v>
      </c>
      <c r="G495" s="60">
        <f t="shared" si="25"/>
        <v>0</v>
      </c>
      <c r="H495" s="63">
        <f t="shared" si="26"/>
        <v>0</v>
      </c>
    </row>
    <row r="496" spans="1:8" s="62" customFormat="1" hidden="1">
      <c r="A496" s="56" t="str">
        <f>IF((LEN('Copy paste to Here'!G544))&gt;5,((CONCATENATE('Copy paste to Here'!G544," &amp; ",'Copy paste to Here'!D544,"  &amp;  ",'Copy paste to Here'!E544))),"Empty Cell")</f>
        <v>Empty Cell</v>
      </c>
      <c r="B496" s="57">
        <f>'Copy paste to Here'!C544</f>
        <v>0</v>
      </c>
      <c r="C496" s="57"/>
      <c r="D496" s="58"/>
      <c r="E496" s="59"/>
      <c r="F496" s="59">
        <f t="shared" si="24"/>
        <v>0</v>
      </c>
      <c r="G496" s="60">
        <f t="shared" si="25"/>
        <v>0</v>
      </c>
      <c r="H496" s="63">
        <f t="shared" si="26"/>
        <v>0</v>
      </c>
    </row>
    <row r="497" spans="1:8" s="62" customFormat="1" hidden="1">
      <c r="A497" s="56" t="str">
        <f>IF((LEN('Copy paste to Here'!G545))&gt;5,((CONCATENATE('Copy paste to Here'!G545," &amp; ",'Copy paste to Here'!D545,"  &amp;  ",'Copy paste to Here'!E545))),"Empty Cell")</f>
        <v>Empty Cell</v>
      </c>
      <c r="B497" s="57">
        <f>'Copy paste to Here'!C545</f>
        <v>0</v>
      </c>
      <c r="C497" s="57"/>
      <c r="D497" s="58"/>
      <c r="E497" s="59"/>
      <c r="F497" s="59">
        <f t="shared" si="24"/>
        <v>0</v>
      </c>
      <c r="G497" s="60">
        <f t="shared" si="25"/>
        <v>0</v>
      </c>
      <c r="H497" s="63">
        <f t="shared" si="26"/>
        <v>0</v>
      </c>
    </row>
    <row r="498" spans="1:8" s="62" customFormat="1" hidden="1">
      <c r="A498" s="56" t="str">
        <f>IF((LEN('Copy paste to Here'!G546))&gt;5,((CONCATENATE('Copy paste to Here'!G546," &amp; ",'Copy paste to Here'!D546,"  &amp;  ",'Copy paste to Here'!E546))),"Empty Cell")</f>
        <v>Empty Cell</v>
      </c>
      <c r="B498" s="57">
        <f>'Copy paste to Here'!C546</f>
        <v>0</v>
      </c>
      <c r="C498" s="57"/>
      <c r="D498" s="58"/>
      <c r="E498" s="59"/>
      <c r="F498" s="59">
        <f t="shared" si="24"/>
        <v>0</v>
      </c>
      <c r="G498" s="60">
        <f t="shared" si="25"/>
        <v>0</v>
      </c>
      <c r="H498" s="63">
        <f t="shared" si="26"/>
        <v>0</v>
      </c>
    </row>
    <row r="499" spans="1:8" s="62" customFormat="1" hidden="1">
      <c r="A499" s="56" t="str">
        <f>IF((LEN('Copy paste to Here'!G547))&gt;5,((CONCATENATE('Copy paste to Here'!G547," &amp; ",'Copy paste to Here'!D547,"  &amp;  ",'Copy paste to Here'!E547))),"Empty Cell")</f>
        <v>Empty Cell</v>
      </c>
      <c r="B499" s="57">
        <f>'Copy paste to Here'!C547</f>
        <v>0</v>
      </c>
      <c r="C499" s="57"/>
      <c r="D499" s="58"/>
      <c r="E499" s="59"/>
      <c r="F499" s="59">
        <f t="shared" si="24"/>
        <v>0</v>
      </c>
      <c r="G499" s="60">
        <f t="shared" si="25"/>
        <v>0</v>
      </c>
      <c r="H499" s="63">
        <f t="shared" si="26"/>
        <v>0</v>
      </c>
    </row>
    <row r="500" spans="1:8" s="62" customFormat="1" hidden="1">
      <c r="A500" s="56" t="str">
        <f>IF((LEN('Copy paste to Here'!G548))&gt;5,((CONCATENATE('Copy paste to Here'!G548," &amp; ",'Copy paste to Here'!D548,"  &amp;  ",'Copy paste to Here'!E548))),"Empty Cell")</f>
        <v>Empty Cell</v>
      </c>
      <c r="B500" s="57">
        <f>'Copy paste to Here'!C548</f>
        <v>0</v>
      </c>
      <c r="C500" s="57"/>
      <c r="D500" s="58"/>
      <c r="E500" s="59"/>
      <c r="F500" s="59">
        <f t="shared" si="24"/>
        <v>0</v>
      </c>
      <c r="G500" s="60">
        <f t="shared" si="25"/>
        <v>0</v>
      </c>
      <c r="H500" s="63">
        <f t="shared" si="26"/>
        <v>0</v>
      </c>
    </row>
    <row r="501" spans="1:8" s="62" customFormat="1" hidden="1">
      <c r="A501" s="56" t="str">
        <f>IF((LEN('Copy paste to Here'!G549))&gt;5,((CONCATENATE('Copy paste to Here'!G549," &amp; ",'Copy paste to Here'!D549,"  &amp;  ",'Copy paste to Here'!E549))),"Empty Cell")</f>
        <v>Empty Cell</v>
      </c>
      <c r="B501" s="57">
        <f>'Copy paste to Here'!C549</f>
        <v>0</v>
      </c>
      <c r="C501" s="57"/>
      <c r="D501" s="58"/>
      <c r="E501" s="59"/>
      <c r="F501" s="59">
        <f t="shared" si="24"/>
        <v>0</v>
      </c>
      <c r="G501" s="60">
        <f t="shared" si="25"/>
        <v>0</v>
      </c>
      <c r="H501" s="63">
        <f t="shared" si="26"/>
        <v>0</v>
      </c>
    </row>
    <row r="502" spans="1:8" s="62" customFormat="1" hidden="1">
      <c r="A502" s="56" t="str">
        <f>IF((LEN('Copy paste to Here'!G550))&gt;5,((CONCATENATE('Copy paste to Here'!G550," &amp; ",'Copy paste to Here'!D550,"  &amp;  ",'Copy paste to Here'!E550))),"Empty Cell")</f>
        <v>Empty Cell</v>
      </c>
      <c r="B502" s="57">
        <f>'Copy paste to Here'!C550</f>
        <v>0</v>
      </c>
      <c r="C502" s="57"/>
      <c r="D502" s="58"/>
      <c r="E502" s="59"/>
      <c r="F502" s="59">
        <f t="shared" si="24"/>
        <v>0</v>
      </c>
      <c r="G502" s="60">
        <f t="shared" si="25"/>
        <v>0</v>
      </c>
      <c r="H502" s="63">
        <f t="shared" si="26"/>
        <v>0</v>
      </c>
    </row>
    <row r="503" spans="1:8" s="62" customFormat="1" hidden="1">
      <c r="A503" s="56" t="str">
        <f>IF((LEN('Copy paste to Here'!G551))&gt;5,((CONCATENATE('Copy paste to Here'!G551," &amp; ",'Copy paste to Here'!D551,"  &amp;  ",'Copy paste to Here'!E551))),"Empty Cell")</f>
        <v>Empty Cell</v>
      </c>
      <c r="B503" s="57">
        <f>'Copy paste to Here'!C551</f>
        <v>0</v>
      </c>
      <c r="C503" s="57"/>
      <c r="D503" s="58"/>
      <c r="E503" s="59"/>
      <c r="F503" s="59">
        <f t="shared" si="24"/>
        <v>0</v>
      </c>
      <c r="G503" s="60">
        <f t="shared" si="25"/>
        <v>0</v>
      </c>
      <c r="H503" s="63">
        <f t="shared" si="26"/>
        <v>0</v>
      </c>
    </row>
    <row r="504" spans="1:8" s="62" customFormat="1" hidden="1">
      <c r="A504" s="56" t="str">
        <f>IF((LEN('Copy paste to Here'!G552))&gt;5,((CONCATENATE('Copy paste to Here'!G552," &amp; ",'Copy paste to Here'!D552,"  &amp;  ",'Copy paste to Here'!E552))),"Empty Cell")</f>
        <v>Empty Cell</v>
      </c>
      <c r="B504" s="57">
        <f>'Copy paste to Here'!C552</f>
        <v>0</v>
      </c>
      <c r="C504" s="57"/>
      <c r="D504" s="58"/>
      <c r="E504" s="59"/>
      <c r="F504" s="59">
        <f t="shared" si="24"/>
        <v>0</v>
      </c>
      <c r="G504" s="60">
        <f t="shared" si="25"/>
        <v>0</v>
      </c>
      <c r="H504" s="63">
        <f t="shared" si="26"/>
        <v>0</v>
      </c>
    </row>
    <row r="505" spans="1:8" s="62" customFormat="1" hidden="1">
      <c r="A505" s="56" t="str">
        <f>IF((LEN('Copy paste to Here'!G553))&gt;5,((CONCATENATE('Copy paste to Here'!G553," &amp; ",'Copy paste to Here'!D553,"  &amp;  ",'Copy paste to Here'!E553))),"Empty Cell")</f>
        <v>Empty Cell</v>
      </c>
      <c r="B505" s="57">
        <f>'Copy paste to Here'!C553</f>
        <v>0</v>
      </c>
      <c r="C505" s="57"/>
      <c r="D505" s="58"/>
      <c r="E505" s="59"/>
      <c r="F505" s="59">
        <f t="shared" si="24"/>
        <v>0</v>
      </c>
      <c r="G505" s="60">
        <f t="shared" si="25"/>
        <v>0</v>
      </c>
      <c r="H505" s="63">
        <f t="shared" si="26"/>
        <v>0</v>
      </c>
    </row>
    <row r="506" spans="1:8" s="62" customFormat="1" hidden="1">
      <c r="A506" s="56" t="str">
        <f>IF((LEN('Copy paste to Here'!G554))&gt;5,((CONCATENATE('Copy paste to Here'!G554," &amp; ",'Copy paste to Here'!D554,"  &amp;  ",'Copy paste to Here'!E554))),"Empty Cell")</f>
        <v>Empty Cell</v>
      </c>
      <c r="B506" s="57">
        <f>'Copy paste to Here'!C554</f>
        <v>0</v>
      </c>
      <c r="C506" s="57"/>
      <c r="D506" s="58"/>
      <c r="E506" s="59"/>
      <c r="F506" s="59">
        <f t="shared" si="24"/>
        <v>0</v>
      </c>
      <c r="G506" s="60">
        <f t="shared" si="25"/>
        <v>0</v>
      </c>
      <c r="H506" s="63">
        <f t="shared" si="26"/>
        <v>0</v>
      </c>
    </row>
    <row r="507" spans="1:8" s="62" customFormat="1" hidden="1">
      <c r="A507" s="56" t="str">
        <f>IF((LEN('Copy paste to Here'!G555))&gt;5,((CONCATENATE('Copy paste to Here'!G555," &amp; ",'Copy paste to Here'!D555,"  &amp;  ",'Copy paste to Here'!E555))),"Empty Cell")</f>
        <v>Empty Cell</v>
      </c>
      <c r="B507" s="57">
        <f>'Copy paste to Here'!C555</f>
        <v>0</v>
      </c>
      <c r="C507" s="57"/>
      <c r="D507" s="58"/>
      <c r="E507" s="59"/>
      <c r="F507" s="59">
        <f t="shared" si="24"/>
        <v>0</v>
      </c>
      <c r="G507" s="60">
        <f t="shared" si="25"/>
        <v>0</v>
      </c>
      <c r="H507" s="63">
        <f t="shared" si="26"/>
        <v>0</v>
      </c>
    </row>
    <row r="508" spans="1:8" s="62" customFormat="1" hidden="1">
      <c r="A508" s="56" t="str">
        <f>IF((LEN('Copy paste to Here'!G556))&gt;5,((CONCATENATE('Copy paste to Here'!G556," &amp; ",'Copy paste to Here'!D556,"  &amp;  ",'Copy paste to Here'!E556))),"Empty Cell")</f>
        <v>Empty Cell</v>
      </c>
      <c r="B508" s="57">
        <f>'Copy paste to Here'!C556</f>
        <v>0</v>
      </c>
      <c r="C508" s="57"/>
      <c r="D508" s="58"/>
      <c r="E508" s="59"/>
      <c r="F508" s="59">
        <f t="shared" si="24"/>
        <v>0</v>
      </c>
      <c r="G508" s="60">
        <f t="shared" si="25"/>
        <v>0</v>
      </c>
      <c r="H508" s="63">
        <f t="shared" si="26"/>
        <v>0</v>
      </c>
    </row>
    <row r="509" spans="1:8" s="62" customFormat="1" hidden="1">
      <c r="A509" s="56" t="str">
        <f>IF((LEN('Copy paste to Here'!G557))&gt;5,((CONCATENATE('Copy paste to Here'!G557," &amp; ",'Copy paste to Here'!D557,"  &amp;  ",'Copy paste to Here'!E557))),"Empty Cell")</f>
        <v>Empty Cell</v>
      </c>
      <c r="B509" s="57">
        <f>'Copy paste to Here'!C557</f>
        <v>0</v>
      </c>
      <c r="C509" s="57"/>
      <c r="D509" s="58"/>
      <c r="E509" s="59"/>
      <c r="F509" s="59">
        <f t="shared" si="24"/>
        <v>0</v>
      </c>
      <c r="G509" s="60">
        <f t="shared" si="25"/>
        <v>0</v>
      </c>
      <c r="H509" s="63">
        <f t="shared" si="26"/>
        <v>0</v>
      </c>
    </row>
    <row r="510" spans="1:8" s="62" customFormat="1" hidden="1">
      <c r="A510" s="56" t="str">
        <f>IF((LEN('Copy paste to Here'!G558))&gt;5,((CONCATENATE('Copy paste to Here'!G558," &amp; ",'Copy paste to Here'!D558,"  &amp;  ",'Copy paste to Here'!E558))),"Empty Cell")</f>
        <v>Empty Cell</v>
      </c>
      <c r="B510" s="57">
        <f>'Copy paste to Here'!C558</f>
        <v>0</v>
      </c>
      <c r="C510" s="57"/>
      <c r="D510" s="58"/>
      <c r="E510" s="59"/>
      <c r="F510" s="59">
        <f t="shared" si="24"/>
        <v>0</v>
      </c>
      <c r="G510" s="60">
        <f t="shared" si="25"/>
        <v>0</v>
      </c>
      <c r="H510" s="63">
        <f t="shared" si="26"/>
        <v>0</v>
      </c>
    </row>
    <row r="511" spans="1:8" s="62" customFormat="1" hidden="1">
      <c r="A511" s="56" t="str">
        <f>IF((LEN('Copy paste to Here'!G559))&gt;5,((CONCATENATE('Copy paste to Here'!G559," &amp; ",'Copy paste to Here'!D559,"  &amp;  ",'Copy paste to Here'!E559))),"Empty Cell")</f>
        <v>Empty Cell</v>
      </c>
      <c r="B511" s="57">
        <f>'Copy paste to Here'!C559</f>
        <v>0</v>
      </c>
      <c r="C511" s="57"/>
      <c r="D511" s="58"/>
      <c r="E511" s="59"/>
      <c r="F511" s="59">
        <f t="shared" si="24"/>
        <v>0</v>
      </c>
      <c r="G511" s="60">
        <f t="shared" si="25"/>
        <v>0</v>
      </c>
      <c r="H511" s="63">
        <f t="shared" si="26"/>
        <v>0</v>
      </c>
    </row>
    <row r="512" spans="1:8" s="62" customFormat="1" hidden="1">
      <c r="A512" s="56" t="str">
        <f>IF((LEN('Copy paste to Here'!G560))&gt;5,((CONCATENATE('Copy paste to Here'!G560," &amp; ",'Copy paste to Here'!D560,"  &amp;  ",'Copy paste to Here'!E560))),"Empty Cell")</f>
        <v>Empty Cell</v>
      </c>
      <c r="B512" s="57">
        <f>'Copy paste to Here'!C560</f>
        <v>0</v>
      </c>
      <c r="C512" s="57"/>
      <c r="D512" s="58"/>
      <c r="E512" s="59"/>
      <c r="F512" s="59">
        <f t="shared" si="24"/>
        <v>0</v>
      </c>
      <c r="G512" s="60">
        <f t="shared" si="25"/>
        <v>0</v>
      </c>
      <c r="H512" s="63">
        <f t="shared" si="26"/>
        <v>0</v>
      </c>
    </row>
    <row r="513" spans="1:8" s="62" customFormat="1" hidden="1">
      <c r="A513" s="56" t="str">
        <f>IF((LEN('Copy paste to Here'!G561))&gt;5,((CONCATENATE('Copy paste to Here'!G561," &amp; ",'Copy paste to Here'!D561,"  &amp;  ",'Copy paste to Here'!E561))),"Empty Cell")</f>
        <v>Empty Cell</v>
      </c>
      <c r="B513" s="57">
        <f>'Copy paste to Here'!C561</f>
        <v>0</v>
      </c>
      <c r="C513" s="57"/>
      <c r="D513" s="58"/>
      <c r="E513" s="59"/>
      <c r="F513" s="59">
        <f t="shared" si="24"/>
        <v>0</v>
      </c>
      <c r="G513" s="60">
        <f t="shared" si="25"/>
        <v>0</v>
      </c>
      <c r="H513" s="63">
        <f t="shared" si="26"/>
        <v>0</v>
      </c>
    </row>
    <row r="514" spans="1:8" s="62" customFormat="1" hidden="1">
      <c r="A514" s="56" t="str">
        <f>IF((LEN('Copy paste to Here'!G562))&gt;5,((CONCATENATE('Copy paste to Here'!G562," &amp; ",'Copy paste to Here'!D562,"  &amp;  ",'Copy paste to Here'!E562))),"Empty Cell")</f>
        <v>Empty Cell</v>
      </c>
      <c r="B514" s="57">
        <f>'Copy paste to Here'!C562</f>
        <v>0</v>
      </c>
      <c r="C514" s="57"/>
      <c r="D514" s="58"/>
      <c r="E514" s="59"/>
      <c r="F514" s="59">
        <f t="shared" si="24"/>
        <v>0</v>
      </c>
      <c r="G514" s="60">
        <f t="shared" si="25"/>
        <v>0</v>
      </c>
      <c r="H514" s="63">
        <f t="shared" si="26"/>
        <v>0</v>
      </c>
    </row>
    <row r="515" spans="1:8" s="62" customFormat="1" hidden="1">
      <c r="A515" s="56" t="str">
        <f>IF((LEN('Copy paste to Here'!G563))&gt;5,((CONCATENATE('Copy paste to Here'!G563," &amp; ",'Copy paste to Here'!D563,"  &amp;  ",'Copy paste to Here'!E563))),"Empty Cell")</f>
        <v>Empty Cell</v>
      </c>
      <c r="B515" s="57">
        <f>'Copy paste to Here'!C563</f>
        <v>0</v>
      </c>
      <c r="C515" s="57"/>
      <c r="D515" s="58"/>
      <c r="E515" s="59"/>
      <c r="F515" s="59">
        <f t="shared" si="24"/>
        <v>0</v>
      </c>
      <c r="G515" s="60">
        <f t="shared" si="25"/>
        <v>0</v>
      </c>
      <c r="H515" s="63">
        <f t="shared" si="26"/>
        <v>0</v>
      </c>
    </row>
    <row r="516" spans="1:8" s="62" customFormat="1" hidden="1">
      <c r="A516" s="56" t="str">
        <f>IF((LEN('Copy paste to Here'!G564))&gt;5,((CONCATENATE('Copy paste to Here'!G564," &amp; ",'Copy paste to Here'!D564,"  &amp;  ",'Copy paste to Here'!E564))),"Empty Cell")</f>
        <v>Empty Cell</v>
      </c>
      <c r="B516" s="57">
        <f>'Copy paste to Here'!C564</f>
        <v>0</v>
      </c>
      <c r="C516" s="57"/>
      <c r="D516" s="58"/>
      <c r="E516" s="59"/>
      <c r="F516" s="59">
        <f t="shared" si="24"/>
        <v>0</v>
      </c>
      <c r="G516" s="60">
        <f t="shared" si="25"/>
        <v>0</v>
      </c>
      <c r="H516" s="63">
        <f t="shared" si="26"/>
        <v>0</v>
      </c>
    </row>
    <row r="517" spans="1:8" s="62" customFormat="1" hidden="1">
      <c r="A517" s="56" t="str">
        <f>IF((LEN('Copy paste to Here'!G565))&gt;5,((CONCATENATE('Copy paste to Here'!G565," &amp; ",'Copy paste to Here'!D565,"  &amp;  ",'Copy paste to Here'!E565))),"Empty Cell")</f>
        <v>Empty Cell</v>
      </c>
      <c r="B517" s="57">
        <f>'Copy paste to Here'!C565</f>
        <v>0</v>
      </c>
      <c r="C517" s="57"/>
      <c r="D517" s="58"/>
      <c r="E517" s="59"/>
      <c r="F517" s="59">
        <f t="shared" si="24"/>
        <v>0</v>
      </c>
      <c r="G517" s="60">
        <f t="shared" si="25"/>
        <v>0</v>
      </c>
      <c r="H517" s="63">
        <f t="shared" si="26"/>
        <v>0</v>
      </c>
    </row>
    <row r="518" spans="1:8" s="62" customFormat="1" hidden="1">
      <c r="A518" s="56" t="str">
        <f>IF((LEN('Copy paste to Here'!G566))&gt;5,((CONCATENATE('Copy paste to Here'!G566," &amp; ",'Copy paste to Here'!D566,"  &amp;  ",'Copy paste to Here'!E566))),"Empty Cell")</f>
        <v>Empty Cell</v>
      </c>
      <c r="B518" s="57">
        <f>'Copy paste to Here'!C566</f>
        <v>0</v>
      </c>
      <c r="C518" s="57"/>
      <c r="D518" s="58"/>
      <c r="E518" s="59"/>
      <c r="F518" s="59">
        <f t="shared" si="24"/>
        <v>0</v>
      </c>
      <c r="G518" s="60">
        <f t="shared" si="25"/>
        <v>0</v>
      </c>
      <c r="H518" s="63">
        <f t="shared" si="26"/>
        <v>0</v>
      </c>
    </row>
    <row r="519" spans="1:8" s="62" customFormat="1" hidden="1">
      <c r="A519" s="56" t="str">
        <f>IF((LEN('Copy paste to Here'!G567))&gt;5,((CONCATENATE('Copy paste to Here'!G567," &amp; ",'Copy paste to Here'!D567,"  &amp;  ",'Copy paste to Here'!E567))),"Empty Cell")</f>
        <v>Empty Cell</v>
      </c>
      <c r="B519" s="57">
        <f>'Copy paste to Here'!C567</f>
        <v>0</v>
      </c>
      <c r="C519" s="57"/>
      <c r="D519" s="58"/>
      <c r="E519" s="59"/>
      <c r="F519" s="59">
        <f t="shared" si="24"/>
        <v>0</v>
      </c>
      <c r="G519" s="60">
        <f t="shared" si="25"/>
        <v>0</v>
      </c>
      <c r="H519" s="63">
        <f t="shared" si="26"/>
        <v>0</v>
      </c>
    </row>
    <row r="520" spans="1:8" s="62" customFormat="1" hidden="1">
      <c r="A520" s="56" t="str">
        <f>IF((LEN('Copy paste to Here'!G568))&gt;5,((CONCATENATE('Copy paste to Here'!G568," &amp; ",'Copy paste to Here'!D568,"  &amp;  ",'Copy paste to Here'!E568))),"Empty Cell")</f>
        <v>Empty Cell</v>
      </c>
      <c r="B520" s="57">
        <f>'Copy paste to Here'!C568</f>
        <v>0</v>
      </c>
      <c r="C520" s="57"/>
      <c r="D520" s="58"/>
      <c r="E520" s="59"/>
      <c r="F520" s="59">
        <f t="shared" si="24"/>
        <v>0</v>
      </c>
      <c r="G520" s="60">
        <f t="shared" si="25"/>
        <v>0</v>
      </c>
      <c r="H520" s="63">
        <f t="shared" si="26"/>
        <v>0</v>
      </c>
    </row>
    <row r="521" spans="1:8" s="62" customFormat="1" hidden="1">
      <c r="A521" s="56" t="str">
        <f>IF((LEN('Copy paste to Here'!G569))&gt;5,((CONCATENATE('Copy paste to Here'!G569," &amp; ",'Copy paste to Here'!D569,"  &amp;  ",'Copy paste to Here'!E569))),"Empty Cell")</f>
        <v>Empty Cell</v>
      </c>
      <c r="B521" s="57">
        <f>'Copy paste to Here'!C569</f>
        <v>0</v>
      </c>
      <c r="C521" s="57"/>
      <c r="D521" s="58"/>
      <c r="E521" s="59"/>
      <c r="F521" s="59">
        <f t="shared" si="24"/>
        <v>0</v>
      </c>
      <c r="G521" s="60">
        <f t="shared" si="25"/>
        <v>0</v>
      </c>
      <c r="H521" s="63">
        <f t="shared" si="26"/>
        <v>0</v>
      </c>
    </row>
    <row r="522" spans="1:8" s="62" customFormat="1" hidden="1">
      <c r="A522" s="56" t="str">
        <f>IF((LEN('Copy paste to Here'!G570))&gt;5,((CONCATENATE('Copy paste to Here'!G570," &amp; ",'Copy paste to Here'!D570,"  &amp;  ",'Copy paste to Here'!E570))),"Empty Cell")</f>
        <v>Empty Cell</v>
      </c>
      <c r="B522" s="57">
        <f>'Copy paste to Here'!C570</f>
        <v>0</v>
      </c>
      <c r="C522" s="57"/>
      <c r="D522" s="58"/>
      <c r="E522" s="59"/>
      <c r="F522" s="59">
        <f t="shared" si="24"/>
        <v>0</v>
      </c>
      <c r="G522" s="60">
        <f t="shared" si="25"/>
        <v>0</v>
      </c>
      <c r="H522" s="63">
        <f t="shared" si="26"/>
        <v>0</v>
      </c>
    </row>
    <row r="523" spans="1:8" s="62" customFormat="1" hidden="1">
      <c r="A523" s="56" t="str">
        <f>IF((LEN('Copy paste to Here'!G571))&gt;5,((CONCATENATE('Copy paste to Here'!G571," &amp; ",'Copy paste to Here'!D571,"  &amp;  ",'Copy paste to Here'!E571))),"Empty Cell")</f>
        <v>Empty Cell</v>
      </c>
      <c r="B523" s="57">
        <f>'Copy paste to Here'!C571</f>
        <v>0</v>
      </c>
      <c r="C523" s="57"/>
      <c r="D523" s="58"/>
      <c r="E523" s="59"/>
      <c r="F523" s="59">
        <f t="shared" si="24"/>
        <v>0</v>
      </c>
      <c r="G523" s="60">
        <f t="shared" si="25"/>
        <v>0</v>
      </c>
      <c r="H523" s="63">
        <f t="shared" si="26"/>
        <v>0</v>
      </c>
    </row>
    <row r="524" spans="1:8" s="62" customFormat="1" hidden="1">
      <c r="A524" s="56" t="str">
        <f>IF((LEN('Copy paste to Here'!G572))&gt;5,((CONCATENATE('Copy paste to Here'!G572," &amp; ",'Copy paste to Here'!D572,"  &amp;  ",'Copy paste to Here'!E572))),"Empty Cell")</f>
        <v>Empty Cell</v>
      </c>
      <c r="B524" s="57">
        <f>'Copy paste to Here'!C572</f>
        <v>0</v>
      </c>
      <c r="C524" s="57"/>
      <c r="D524" s="58"/>
      <c r="E524" s="59"/>
      <c r="F524" s="59">
        <f t="shared" si="24"/>
        <v>0</v>
      </c>
      <c r="G524" s="60">
        <f t="shared" si="25"/>
        <v>0</v>
      </c>
      <c r="H524" s="63">
        <f t="shared" si="26"/>
        <v>0</v>
      </c>
    </row>
    <row r="525" spans="1:8" s="62" customFormat="1" hidden="1">
      <c r="A525" s="56" t="str">
        <f>IF((LEN('Copy paste to Here'!G573))&gt;5,((CONCATENATE('Copy paste to Here'!G573," &amp; ",'Copy paste to Here'!D573,"  &amp;  ",'Copy paste to Here'!E573))),"Empty Cell")</f>
        <v>Empty Cell</v>
      </c>
      <c r="B525" s="57">
        <f>'Copy paste to Here'!C573</f>
        <v>0</v>
      </c>
      <c r="C525" s="57"/>
      <c r="D525" s="58"/>
      <c r="E525" s="59"/>
      <c r="F525" s="59">
        <f t="shared" si="24"/>
        <v>0</v>
      </c>
      <c r="G525" s="60">
        <f t="shared" si="25"/>
        <v>0</v>
      </c>
      <c r="H525" s="63">
        <f t="shared" si="26"/>
        <v>0</v>
      </c>
    </row>
    <row r="526" spans="1:8" s="62" customFormat="1" hidden="1">
      <c r="A526" s="56" t="str">
        <f>IF((LEN('Copy paste to Here'!G574))&gt;5,((CONCATENATE('Copy paste to Here'!G574," &amp; ",'Copy paste to Here'!D574,"  &amp;  ",'Copy paste to Here'!E574))),"Empty Cell")</f>
        <v>Empty Cell</v>
      </c>
      <c r="B526" s="57">
        <f>'Copy paste to Here'!C574</f>
        <v>0</v>
      </c>
      <c r="C526" s="57"/>
      <c r="D526" s="58"/>
      <c r="E526" s="59"/>
      <c r="F526" s="59">
        <f t="shared" si="24"/>
        <v>0</v>
      </c>
      <c r="G526" s="60">
        <f t="shared" si="25"/>
        <v>0</v>
      </c>
      <c r="H526" s="63">
        <f t="shared" si="26"/>
        <v>0</v>
      </c>
    </row>
    <row r="527" spans="1:8" s="62" customFormat="1" hidden="1">
      <c r="A527" s="56" t="str">
        <f>IF((LEN('Copy paste to Here'!G575))&gt;5,((CONCATENATE('Copy paste to Here'!G575," &amp; ",'Copy paste to Here'!D575,"  &amp;  ",'Copy paste to Here'!E575))),"Empty Cell")</f>
        <v>Empty Cell</v>
      </c>
      <c r="B527" s="57">
        <f>'Copy paste to Here'!C575</f>
        <v>0</v>
      </c>
      <c r="C527" s="57"/>
      <c r="D527" s="58"/>
      <c r="E527" s="59"/>
      <c r="F527" s="59">
        <f t="shared" si="24"/>
        <v>0</v>
      </c>
      <c r="G527" s="60">
        <f t="shared" si="25"/>
        <v>0</v>
      </c>
      <c r="H527" s="63">
        <f t="shared" si="26"/>
        <v>0</v>
      </c>
    </row>
    <row r="528" spans="1:8" s="62" customFormat="1" hidden="1">
      <c r="A528" s="56" t="str">
        <f>IF((LEN('Copy paste to Here'!G576))&gt;5,((CONCATENATE('Copy paste to Here'!G576," &amp; ",'Copy paste to Here'!D576,"  &amp;  ",'Copy paste to Here'!E576))),"Empty Cell")</f>
        <v>Empty Cell</v>
      </c>
      <c r="B528" s="57">
        <f>'Copy paste to Here'!C576</f>
        <v>0</v>
      </c>
      <c r="C528" s="57"/>
      <c r="D528" s="58"/>
      <c r="E528" s="59"/>
      <c r="F528" s="59">
        <f t="shared" si="24"/>
        <v>0</v>
      </c>
      <c r="G528" s="60">
        <f t="shared" si="25"/>
        <v>0</v>
      </c>
      <c r="H528" s="63">
        <f t="shared" si="26"/>
        <v>0</v>
      </c>
    </row>
    <row r="529" spans="1:8" s="62" customFormat="1" hidden="1">
      <c r="A529" s="56" t="str">
        <f>IF((LEN('Copy paste to Here'!G577))&gt;5,((CONCATENATE('Copy paste to Here'!G577," &amp; ",'Copy paste to Here'!D577,"  &amp;  ",'Copy paste to Here'!E577))),"Empty Cell")</f>
        <v>Empty Cell</v>
      </c>
      <c r="B529" s="57">
        <f>'Copy paste to Here'!C577</f>
        <v>0</v>
      </c>
      <c r="C529" s="57"/>
      <c r="D529" s="58"/>
      <c r="E529" s="59"/>
      <c r="F529" s="59">
        <f t="shared" si="24"/>
        <v>0</v>
      </c>
      <c r="G529" s="60">
        <f t="shared" si="25"/>
        <v>0</v>
      </c>
      <c r="H529" s="63">
        <f t="shared" si="26"/>
        <v>0</v>
      </c>
    </row>
    <row r="530" spans="1:8" s="62" customFormat="1" hidden="1">
      <c r="A530" s="56" t="str">
        <f>IF((LEN('Copy paste to Here'!G578))&gt;5,((CONCATENATE('Copy paste to Here'!G578," &amp; ",'Copy paste to Here'!D578,"  &amp;  ",'Copy paste to Here'!E578))),"Empty Cell")</f>
        <v>Empty Cell</v>
      </c>
      <c r="B530" s="57">
        <f>'Copy paste to Here'!C578</f>
        <v>0</v>
      </c>
      <c r="C530" s="57"/>
      <c r="D530" s="58"/>
      <c r="E530" s="59"/>
      <c r="F530" s="59">
        <f t="shared" si="24"/>
        <v>0</v>
      </c>
      <c r="G530" s="60">
        <f t="shared" si="25"/>
        <v>0</v>
      </c>
      <c r="H530" s="63">
        <f t="shared" si="26"/>
        <v>0</v>
      </c>
    </row>
    <row r="531" spans="1:8" s="62" customFormat="1" hidden="1">
      <c r="A531" s="56" t="str">
        <f>IF((LEN('Copy paste to Here'!G579))&gt;5,((CONCATENATE('Copy paste to Here'!G579," &amp; ",'Copy paste to Here'!D579,"  &amp;  ",'Copy paste to Here'!E579))),"Empty Cell")</f>
        <v>Empty Cell</v>
      </c>
      <c r="B531" s="57">
        <f>'Copy paste to Here'!C579</f>
        <v>0</v>
      </c>
      <c r="C531" s="57"/>
      <c r="D531" s="58"/>
      <c r="E531" s="59"/>
      <c r="F531" s="59">
        <f t="shared" si="24"/>
        <v>0</v>
      </c>
      <c r="G531" s="60">
        <f t="shared" si="25"/>
        <v>0</v>
      </c>
      <c r="H531" s="63">
        <f t="shared" si="26"/>
        <v>0</v>
      </c>
    </row>
    <row r="532" spans="1:8" s="62" customFormat="1" hidden="1">
      <c r="A532" s="56" t="str">
        <f>IF((LEN('Copy paste to Here'!G580))&gt;5,((CONCATENATE('Copy paste to Here'!G580," &amp; ",'Copy paste to Here'!D580,"  &amp;  ",'Copy paste to Here'!E580))),"Empty Cell")</f>
        <v>Empty Cell</v>
      </c>
      <c r="B532" s="57">
        <f>'Copy paste to Here'!C580</f>
        <v>0</v>
      </c>
      <c r="C532" s="57"/>
      <c r="D532" s="58"/>
      <c r="E532" s="59"/>
      <c r="F532" s="59">
        <f t="shared" si="24"/>
        <v>0</v>
      </c>
      <c r="G532" s="60">
        <f t="shared" si="25"/>
        <v>0</v>
      </c>
      <c r="H532" s="63">
        <f t="shared" si="26"/>
        <v>0</v>
      </c>
    </row>
    <row r="533" spans="1:8" s="62" customFormat="1" hidden="1">
      <c r="A533" s="56" t="str">
        <f>IF((LEN('Copy paste to Here'!G581))&gt;5,((CONCATENATE('Copy paste to Here'!G581," &amp; ",'Copy paste to Here'!D581,"  &amp;  ",'Copy paste to Here'!E581))),"Empty Cell")</f>
        <v>Empty Cell</v>
      </c>
      <c r="B533" s="57">
        <f>'Copy paste to Here'!C581</f>
        <v>0</v>
      </c>
      <c r="C533" s="57"/>
      <c r="D533" s="58"/>
      <c r="E533" s="59"/>
      <c r="F533" s="59">
        <f t="shared" si="24"/>
        <v>0</v>
      </c>
      <c r="G533" s="60">
        <f t="shared" si="25"/>
        <v>0</v>
      </c>
      <c r="H533" s="63">
        <f t="shared" si="26"/>
        <v>0</v>
      </c>
    </row>
    <row r="534" spans="1:8" s="62" customFormat="1" hidden="1">
      <c r="A534" s="56" t="str">
        <f>IF((LEN('Copy paste to Here'!G582))&gt;5,((CONCATENATE('Copy paste to Here'!G582," &amp; ",'Copy paste to Here'!D582,"  &amp;  ",'Copy paste to Here'!E582))),"Empty Cell")</f>
        <v>Empty Cell</v>
      </c>
      <c r="B534" s="57">
        <f>'Copy paste to Here'!C582</f>
        <v>0</v>
      </c>
      <c r="C534" s="57"/>
      <c r="D534" s="58"/>
      <c r="E534" s="59"/>
      <c r="F534" s="59">
        <f t="shared" si="24"/>
        <v>0</v>
      </c>
      <c r="G534" s="60">
        <f t="shared" si="25"/>
        <v>0</v>
      </c>
      <c r="H534" s="63">
        <f t="shared" si="26"/>
        <v>0</v>
      </c>
    </row>
    <row r="535" spans="1:8" s="62" customFormat="1" hidden="1">
      <c r="A535" s="56" t="str">
        <f>IF((LEN('Copy paste to Here'!G583))&gt;5,((CONCATENATE('Copy paste to Here'!G583," &amp; ",'Copy paste to Here'!D583,"  &amp;  ",'Copy paste to Here'!E583))),"Empty Cell")</f>
        <v>Empty Cell</v>
      </c>
      <c r="B535" s="57">
        <f>'Copy paste to Here'!C583</f>
        <v>0</v>
      </c>
      <c r="C535" s="57"/>
      <c r="D535" s="58"/>
      <c r="E535" s="59"/>
      <c r="F535" s="59">
        <f t="shared" si="24"/>
        <v>0</v>
      </c>
      <c r="G535" s="60">
        <f t="shared" si="25"/>
        <v>0</v>
      </c>
      <c r="H535" s="63">
        <f t="shared" si="26"/>
        <v>0</v>
      </c>
    </row>
    <row r="536" spans="1:8" s="62" customFormat="1" hidden="1">
      <c r="A536" s="56" t="str">
        <f>IF((LEN('Copy paste to Here'!G584))&gt;5,((CONCATENATE('Copy paste to Here'!G584," &amp; ",'Copy paste to Here'!D584,"  &amp;  ",'Copy paste to Here'!E584))),"Empty Cell")</f>
        <v>Empty Cell</v>
      </c>
      <c r="B536" s="57">
        <f>'Copy paste to Here'!C584</f>
        <v>0</v>
      </c>
      <c r="C536" s="57"/>
      <c r="D536" s="58"/>
      <c r="E536" s="59"/>
      <c r="F536" s="59">
        <f t="shared" si="24"/>
        <v>0</v>
      </c>
      <c r="G536" s="60">
        <f t="shared" si="25"/>
        <v>0</v>
      </c>
      <c r="H536" s="63">
        <f t="shared" si="26"/>
        <v>0</v>
      </c>
    </row>
    <row r="537" spans="1:8" s="62" customFormat="1" hidden="1">
      <c r="A537" s="56" t="str">
        <f>IF((LEN('Copy paste to Here'!G585))&gt;5,((CONCATENATE('Copy paste to Here'!G585," &amp; ",'Copy paste to Here'!D585,"  &amp;  ",'Copy paste to Here'!E585))),"Empty Cell")</f>
        <v>Empty Cell</v>
      </c>
      <c r="B537" s="57">
        <f>'Copy paste to Here'!C585</f>
        <v>0</v>
      </c>
      <c r="C537" s="57"/>
      <c r="D537" s="58"/>
      <c r="E537" s="59"/>
      <c r="F537" s="59">
        <f t="shared" si="24"/>
        <v>0</v>
      </c>
      <c r="G537" s="60">
        <f t="shared" si="25"/>
        <v>0</v>
      </c>
      <c r="H537" s="63">
        <f t="shared" si="26"/>
        <v>0</v>
      </c>
    </row>
    <row r="538" spans="1:8" s="62" customFormat="1" hidden="1">
      <c r="A538" s="56" t="str">
        <f>IF((LEN('Copy paste to Here'!G586))&gt;5,((CONCATENATE('Copy paste to Here'!G586," &amp; ",'Copy paste to Here'!D586,"  &amp;  ",'Copy paste to Here'!E586))),"Empty Cell")</f>
        <v>Empty Cell</v>
      </c>
      <c r="B538" s="57">
        <f>'Copy paste to Here'!C586</f>
        <v>0</v>
      </c>
      <c r="C538" s="57"/>
      <c r="D538" s="58"/>
      <c r="E538" s="59"/>
      <c r="F538" s="59">
        <f t="shared" si="24"/>
        <v>0</v>
      </c>
      <c r="G538" s="60">
        <f t="shared" si="25"/>
        <v>0</v>
      </c>
      <c r="H538" s="63">
        <f t="shared" si="26"/>
        <v>0</v>
      </c>
    </row>
    <row r="539" spans="1:8" s="62" customFormat="1" hidden="1">
      <c r="A539" s="56" t="str">
        <f>IF((LEN('Copy paste to Here'!G587))&gt;5,((CONCATENATE('Copy paste to Here'!G587," &amp; ",'Copy paste to Here'!D587,"  &amp;  ",'Copy paste to Here'!E587))),"Empty Cell")</f>
        <v>Empty Cell</v>
      </c>
      <c r="B539" s="57">
        <f>'Copy paste to Here'!C587</f>
        <v>0</v>
      </c>
      <c r="C539" s="57"/>
      <c r="D539" s="58"/>
      <c r="E539" s="59"/>
      <c r="F539" s="59">
        <f t="shared" si="24"/>
        <v>0</v>
      </c>
      <c r="G539" s="60">
        <f t="shared" si="25"/>
        <v>0</v>
      </c>
      <c r="H539" s="63">
        <f t="shared" si="26"/>
        <v>0</v>
      </c>
    </row>
    <row r="540" spans="1:8" s="62" customFormat="1" hidden="1">
      <c r="A540" s="56" t="str">
        <f>IF((LEN('Copy paste to Here'!G588))&gt;5,((CONCATENATE('Copy paste to Here'!G588," &amp; ",'Copy paste to Here'!D588,"  &amp;  ",'Copy paste to Here'!E588))),"Empty Cell")</f>
        <v>Empty Cell</v>
      </c>
      <c r="B540" s="57">
        <f>'Copy paste to Here'!C588</f>
        <v>0</v>
      </c>
      <c r="C540" s="57"/>
      <c r="D540" s="58"/>
      <c r="E540" s="59"/>
      <c r="F540" s="59">
        <f t="shared" si="24"/>
        <v>0</v>
      </c>
      <c r="G540" s="60">
        <f t="shared" si="25"/>
        <v>0</v>
      </c>
      <c r="H540" s="63">
        <f t="shared" si="26"/>
        <v>0</v>
      </c>
    </row>
    <row r="541" spans="1:8" s="62" customFormat="1" hidden="1">
      <c r="A541" s="56" t="str">
        <f>IF((LEN('Copy paste to Here'!G589))&gt;5,((CONCATENATE('Copy paste to Here'!G589," &amp; ",'Copy paste to Here'!D589,"  &amp;  ",'Copy paste to Here'!E589))),"Empty Cell")</f>
        <v>Empty Cell</v>
      </c>
      <c r="B541" s="57">
        <f>'Copy paste to Here'!C589</f>
        <v>0</v>
      </c>
      <c r="C541" s="57"/>
      <c r="D541" s="58"/>
      <c r="E541" s="59"/>
      <c r="F541" s="59">
        <f t="shared" si="24"/>
        <v>0</v>
      </c>
      <c r="G541" s="60">
        <f t="shared" si="25"/>
        <v>0</v>
      </c>
      <c r="H541" s="63">
        <f t="shared" si="26"/>
        <v>0</v>
      </c>
    </row>
    <row r="542" spans="1:8" s="62" customFormat="1" hidden="1">
      <c r="A542" s="56" t="str">
        <f>IF((LEN('Copy paste to Here'!G590))&gt;5,((CONCATENATE('Copy paste to Here'!G590," &amp; ",'Copy paste to Here'!D590,"  &amp;  ",'Copy paste to Here'!E590))),"Empty Cell")</f>
        <v>Empty Cell</v>
      </c>
      <c r="B542" s="57">
        <f>'Copy paste to Here'!C590</f>
        <v>0</v>
      </c>
      <c r="C542" s="57"/>
      <c r="D542" s="58"/>
      <c r="E542" s="59"/>
      <c r="F542" s="59">
        <f t="shared" si="24"/>
        <v>0</v>
      </c>
      <c r="G542" s="60">
        <f t="shared" si="25"/>
        <v>0</v>
      </c>
      <c r="H542" s="63">
        <f t="shared" si="26"/>
        <v>0</v>
      </c>
    </row>
    <row r="543" spans="1:8" s="62" customFormat="1" hidden="1">
      <c r="A543" s="56" t="str">
        <f>IF((LEN('Copy paste to Here'!G591))&gt;5,((CONCATENATE('Copy paste to Here'!G591," &amp; ",'Copy paste to Here'!D591,"  &amp;  ",'Copy paste to Here'!E591))),"Empty Cell")</f>
        <v>Empty Cell</v>
      </c>
      <c r="B543" s="57">
        <f>'Copy paste to Here'!C591</f>
        <v>0</v>
      </c>
      <c r="C543" s="57"/>
      <c r="D543" s="58"/>
      <c r="E543" s="59"/>
      <c r="F543" s="59">
        <f t="shared" si="24"/>
        <v>0</v>
      </c>
      <c r="G543" s="60">
        <f t="shared" si="25"/>
        <v>0</v>
      </c>
      <c r="H543" s="63">
        <f t="shared" si="26"/>
        <v>0</v>
      </c>
    </row>
    <row r="544" spans="1:8" s="62" customFormat="1" hidden="1">
      <c r="A544" s="56" t="str">
        <f>IF((LEN('Copy paste to Here'!G592))&gt;5,((CONCATENATE('Copy paste to Here'!G592," &amp; ",'Copy paste to Here'!D592,"  &amp;  ",'Copy paste to Here'!E592))),"Empty Cell")</f>
        <v>Empty Cell</v>
      </c>
      <c r="B544" s="57">
        <f>'Copy paste to Here'!C592</f>
        <v>0</v>
      </c>
      <c r="C544" s="57"/>
      <c r="D544" s="58"/>
      <c r="E544" s="59"/>
      <c r="F544" s="59">
        <f t="shared" si="24"/>
        <v>0</v>
      </c>
      <c r="G544" s="60">
        <f t="shared" si="25"/>
        <v>0</v>
      </c>
      <c r="H544" s="63">
        <f t="shared" si="26"/>
        <v>0</v>
      </c>
    </row>
    <row r="545" spans="1:8" s="62" customFormat="1" hidden="1">
      <c r="A545" s="56" t="str">
        <f>IF((LEN('Copy paste to Here'!G593))&gt;5,((CONCATENATE('Copy paste to Here'!G593," &amp; ",'Copy paste to Here'!D593,"  &amp;  ",'Copy paste to Here'!E593))),"Empty Cell")</f>
        <v>Empty Cell</v>
      </c>
      <c r="B545" s="57">
        <f>'Copy paste to Here'!C593</f>
        <v>0</v>
      </c>
      <c r="C545" s="57"/>
      <c r="D545" s="58"/>
      <c r="E545" s="59"/>
      <c r="F545" s="59">
        <f t="shared" si="24"/>
        <v>0</v>
      </c>
      <c r="G545" s="60">
        <f t="shared" si="25"/>
        <v>0</v>
      </c>
      <c r="H545" s="63">
        <f t="shared" si="26"/>
        <v>0</v>
      </c>
    </row>
    <row r="546" spans="1:8" s="62" customFormat="1" hidden="1">
      <c r="A546" s="56" t="str">
        <f>IF((LEN('Copy paste to Here'!G594))&gt;5,((CONCATENATE('Copy paste to Here'!G594," &amp; ",'Copy paste to Here'!D594,"  &amp;  ",'Copy paste to Here'!E594))),"Empty Cell")</f>
        <v>Empty Cell</v>
      </c>
      <c r="B546" s="57">
        <f>'Copy paste to Here'!C594</f>
        <v>0</v>
      </c>
      <c r="C546" s="57"/>
      <c r="D546" s="58"/>
      <c r="E546" s="59"/>
      <c r="F546" s="59">
        <f t="shared" si="24"/>
        <v>0</v>
      </c>
      <c r="G546" s="60">
        <f t="shared" si="25"/>
        <v>0</v>
      </c>
      <c r="H546" s="63">
        <f t="shared" si="26"/>
        <v>0</v>
      </c>
    </row>
    <row r="547" spans="1:8" s="62" customFormat="1" hidden="1">
      <c r="A547" s="56" t="str">
        <f>IF((LEN('Copy paste to Here'!G595))&gt;5,((CONCATENATE('Copy paste to Here'!G595," &amp; ",'Copy paste to Here'!D595,"  &amp;  ",'Copy paste to Here'!E595))),"Empty Cell")</f>
        <v>Empty Cell</v>
      </c>
      <c r="B547" s="57">
        <f>'Copy paste to Here'!C595</f>
        <v>0</v>
      </c>
      <c r="C547" s="57"/>
      <c r="D547" s="58"/>
      <c r="E547" s="59"/>
      <c r="F547" s="59">
        <f t="shared" si="24"/>
        <v>0</v>
      </c>
      <c r="G547" s="60">
        <f t="shared" si="25"/>
        <v>0</v>
      </c>
      <c r="H547" s="63">
        <f t="shared" si="26"/>
        <v>0</v>
      </c>
    </row>
    <row r="548" spans="1:8" s="62" customFormat="1" hidden="1">
      <c r="A548" s="56" t="str">
        <f>IF((LEN('Copy paste to Here'!G596))&gt;5,((CONCATENATE('Copy paste to Here'!G596," &amp; ",'Copy paste to Here'!D596,"  &amp;  ",'Copy paste to Here'!E596))),"Empty Cell")</f>
        <v>Empty Cell</v>
      </c>
      <c r="B548" s="57">
        <f>'Copy paste to Here'!C596</f>
        <v>0</v>
      </c>
      <c r="C548" s="57"/>
      <c r="D548" s="58"/>
      <c r="E548" s="59"/>
      <c r="F548" s="59">
        <f t="shared" si="24"/>
        <v>0</v>
      </c>
      <c r="G548" s="60">
        <f t="shared" si="25"/>
        <v>0</v>
      </c>
      <c r="H548" s="63">
        <f t="shared" si="26"/>
        <v>0</v>
      </c>
    </row>
    <row r="549" spans="1:8" s="62" customFormat="1" hidden="1">
      <c r="A549" s="56" t="str">
        <f>IF((LEN('Copy paste to Here'!G597))&gt;5,((CONCATENATE('Copy paste to Here'!G597," &amp; ",'Copy paste to Here'!D597,"  &amp;  ",'Copy paste to Here'!E597))),"Empty Cell")</f>
        <v>Empty Cell</v>
      </c>
      <c r="B549" s="57">
        <f>'Copy paste to Here'!C597</f>
        <v>0</v>
      </c>
      <c r="C549" s="57"/>
      <c r="D549" s="58"/>
      <c r="E549" s="59"/>
      <c r="F549" s="59">
        <f t="shared" si="24"/>
        <v>0</v>
      </c>
      <c r="G549" s="60">
        <f t="shared" si="25"/>
        <v>0</v>
      </c>
      <c r="H549" s="63">
        <f t="shared" si="26"/>
        <v>0</v>
      </c>
    </row>
    <row r="550" spans="1:8" s="62" customFormat="1" hidden="1">
      <c r="A550" s="56" t="str">
        <f>IF((LEN('Copy paste to Here'!G598))&gt;5,((CONCATENATE('Copy paste to Here'!G598," &amp; ",'Copy paste to Here'!D598,"  &amp;  ",'Copy paste to Here'!E598))),"Empty Cell")</f>
        <v>Empty Cell</v>
      </c>
      <c r="B550" s="57">
        <f>'Copy paste to Here'!C598</f>
        <v>0</v>
      </c>
      <c r="C550" s="57"/>
      <c r="D550" s="58"/>
      <c r="E550" s="59"/>
      <c r="F550" s="59">
        <f t="shared" si="24"/>
        <v>0</v>
      </c>
      <c r="G550" s="60">
        <f t="shared" si="25"/>
        <v>0</v>
      </c>
      <c r="H550" s="63">
        <f t="shared" si="26"/>
        <v>0</v>
      </c>
    </row>
    <row r="551" spans="1:8" s="62" customFormat="1" hidden="1">
      <c r="A551" s="56" t="str">
        <f>IF((LEN('Copy paste to Here'!G599))&gt;5,((CONCATENATE('Copy paste to Here'!G599," &amp; ",'Copy paste to Here'!D599,"  &amp;  ",'Copy paste to Here'!E599))),"Empty Cell")</f>
        <v>Empty Cell</v>
      </c>
      <c r="B551" s="57">
        <f>'Copy paste to Here'!C599</f>
        <v>0</v>
      </c>
      <c r="C551" s="57"/>
      <c r="D551" s="58"/>
      <c r="E551" s="59"/>
      <c r="F551" s="59">
        <f t="shared" ref="F551:F614" si="27">D551*E551</f>
        <v>0</v>
      </c>
      <c r="G551" s="60">
        <f t="shared" ref="G551:G614" si="28">E551*$E$14</f>
        <v>0</v>
      </c>
      <c r="H551" s="63">
        <f t="shared" ref="H551:H614" si="29">D551*G551</f>
        <v>0</v>
      </c>
    </row>
    <row r="552" spans="1:8" s="62" customFormat="1" hidden="1">
      <c r="A552" s="56" t="str">
        <f>IF((LEN('Copy paste to Here'!G600))&gt;5,((CONCATENATE('Copy paste to Here'!G600," &amp; ",'Copy paste to Here'!D600,"  &amp;  ",'Copy paste to Here'!E600))),"Empty Cell")</f>
        <v>Empty Cell</v>
      </c>
      <c r="B552" s="57">
        <f>'Copy paste to Here'!C600</f>
        <v>0</v>
      </c>
      <c r="C552" s="57"/>
      <c r="D552" s="58"/>
      <c r="E552" s="59"/>
      <c r="F552" s="59">
        <f t="shared" si="27"/>
        <v>0</v>
      </c>
      <c r="G552" s="60">
        <f t="shared" si="28"/>
        <v>0</v>
      </c>
      <c r="H552" s="63">
        <f t="shared" si="29"/>
        <v>0</v>
      </c>
    </row>
    <row r="553" spans="1:8" s="62" customFormat="1" hidden="1">
      <c r="A553" s="56" t="str">
        <f>IF((LEN('Copy paste to Here'!G601))&gt;5,((CONCATENATE('Copy paste to Here'!G601," &amp; ",'Copy paste to Here'!D601,"  &amp;  ",'Copy paste to Here'!E601))),"Empty Cell")</f>
        <v>Empty Cell</v>
      </c>
      <c r="B553" s="57">
        <f>'Copy paste to Here'!C601</f>
        <v>0</v>
      </c>
      <c r="C553" s="57"/>
      <c r="D553" s="58"/>
      <c r="E553" s="59"/>
      <c r="F553" s="59">
        <f t="shared" si="27"/>
        <v>0</v>
      </c>
      <c r="G553" s="60">
        <f t="shared" si="28"/>
        <v>0</v>
      </c>
      <c r="H553" s="63">
        <f t="shared" si="29"/>
        <v>0</v>
      </c>
    </row>
    <row r="554" spans="1:8" s="62" customFormat="1" hidden="1">
      <c r="A554" s="56" t="str">
        <f>IF((LEN('Copy paste to Here'!G602))&gt;5,((CONCATENATE('Copy paste to Here'!G602," &amp; ",'Copy paste to Here'!D602,"  &amp;  ",'Copy paste to Here'!E602))),"Empty Cell")</f>
        <v>Empty Cell</v>
      </c>
      <c r="B554" s="57">
        <f>'Copy paste to Here'!C602</f>
        <v>0</v>
      </c>
      <c r="C554" s="57"/>
      <c r="D554" s="58"/>
      <c r="E554" s="59"/>
      <c r="F554" s="59">
        <f t="shared" si="27"/>
        <v>0</v>
      </c>
      <c r="G554" s="60">
        <f t="shared" si="28"/>
        <v>0</v>
      </c>
      <c r="H554" s="63">
        <f t="shared" si="29"/>
        <v>0</v>
      </c>
    </row>
    <row r="555" spans="1:8" s="62" customFormat="1" hidden="1">
      <c r="A555" s="56" t="str">
        <f>IF((LEN('Copy paste to Here'!G603))&gt;5,((CONCATENATE('Copy paste to Here'!G603," &amp; ",'Copy paste to Here'!D603,"  &amp;  ",'Copy paste to Here'!E603))),"Empty Cell")</f>
        <v>Empty Cell</v>
      </c>
      <c r="B555" s="57">
        <f>'Copy paste to Here'!C603</f>
        <v>0</v>
      </c>
      <c r="C555" s="57"/>
      <c r="D555" s="58"/>
      <c r="E555" s="59"/>
      <c r="F555" s="59">
        <f t="shared" si="27"/>
        <v>0</v>
      </c>
      <c r="G555" s="60">
        <f t="shared" si="28"/>
        <v>0</v>
      </c>
      <c r="H555" s="63">
        <f t="shared" si="29"/>
        <v>0</v>
      </c>
    </row>
    <row r="556" spans="1:8" s="62" customFormat="1" hidden="1">
      <c r="A556" s="56" t="str">
        <f>IF((LEN('Copy paste to Here'!G604))&gt;5,((CONCATENATE('Copy paste to Here'!G604," &amp; ",'Copy paste to Here'!D604,"  &amp;  ",'Copy paste to Here'!E604))),"Empty Cell")</f>
        <v>Empty Cell</v>
      </c>
      <c r="B556" s="57">
        <f>'Copy paste to Here'!C604</f>
        <v>0</v>
      </c>
      <c r="C556" s="57"/>
      <c r="D556" s="58"/>
      <c r="E556" s="59"/>
      <c r="F556" s="59">
        <f t="shared" si="27"/>
        <v>0</v>
      </c>
      <c r="G556" s="60">
        <f t="shared" si="28"/>
        <v>0</v>
      </c>
      <c r="H556" s="63">
        <f t="shared" si="29"/>
        <v>0</v>
      </c>
    </row>
    <row r="557" spans="1:8" s="62" customFormat="1" hidden="1">
      <c r="A557" s="56" t="str">
        <f>IF((LEN('Copy paste to Here'!G605))&gt;5,((CONCATENATE('Copy paste to Here'!G605," &amp; ",'Copy paste to Here'!D605,"  &amp;  ",'Copy paste to Here'!E605))),"Empty Cell")</f>
        <v>Empty Cell</v>
      </c>
      <c r="B557" s="57">
        <f>'Copy paste to Here'!C605</f>
        <v>0</v>
      </c>
      <c r="C557" s="57"/>
      <c r="D557" s="58"/>
      <c r="E557" s="59"/>
      <c r="F557" s="59">
        <f t="shared" si="27"/>
        <v>0</v>
      </c>
      <c r="G557" s="60">
        <f t="shared" si="28"/>
        <v>0</v>
      </c>
      <c r="H557" s="63">
        <f t="shared" si="29"/>
        <v>0</v>
      </c>
    </row>
    <row r="558" spans="1:8" s="62" customFormat="1" hidden="1">
      <c r="A558" s="56" t="str">
        <f>IF((LEN('Copy paste to Here'!G606))&gt;5,((CONCATENATE('Copy paste to Here'!G606," &amp; ",'Copy paste to Here'!D606,"  &amp;  ",'Copy paste to Here'!E606))),"Empty Cell")</f>
        <v>Empty Cell</v>
      </c>
      <c r="B558" s="57">
        <f>'Copy paste to Here'!C606</f>
        <v>0</v>
      </c>
      <c r="C558" s="57"/>
      <c r="D558" s="58"/>
      <c r="E558" s="59"/>
      <c r="F558" s="59">
        <f t="shared" si="27"/>
        <v>0</v>
      </c>
      <c r="G558" s="60">
        <f t="shared" si="28"/>
        <v>0</v>
      </c>
      <c r="H558" s="63">
        <f t="shared" si="29"/>
        <v>0</v>
      </c>
    </row>
    <row r="559" spans="1:8" s="62" customFormat="1" hidden="1">
      <c r="A559" s="56" t="str">
        <f>IF((LEN('Copy paste to Here'!G607))&gt;5,((CONCATENATE('Copy paste to Here'!G607," &amp; ",'Copy paste to Here'!D607,"  &amp;  ",'Copy paste to Here'!E607))),"Empty Cell")</f>
        <v>Empty Cell</v>
      </c>
      <c r="B559" s="57">
        <f>'Copy paste to Here'!C607</f>
        <v>0</v>
      </c>
      <c r="C559" s="57"/>
      <c r="D559" s="58"/>
      <c r="E559" s="59"/>
      <c r="F559" s="59">
        <f t="shared" si="27"/>
        <v>0</v>
      </c>
      <c r="G559" s="60">
        <f t="shared" si="28"/>
        <v>0</v>
      </c>
      <c r="H559" s="63">
        <f t="shared" si="29"/>
        <v>0</v>
      </c>
    </row>
    <row r="560" spans="1:8" s="62" customFormat="1" hidden="1">
      <c r="A560" s="56" t="str">
        <f>IF((LEN('Copy paste to Here'!G608))&gt;5,((CONCATENATE('Copy paste to Here'!G608," &amp; ",'Copy paste to Here'!D608,"  &amp;  ",'Copy paste to Here'!E608))),"Empty Cell")</f>
        <v>Empty Cell</v>
      </c>
      <c r="B560" s="57">
        <f>'Copy paste to Here'!C608</f>
        <v>0</v>
      </c>
      <c r="C560" s="57"/>
      <c r="D560" s="58"/>
      <c r="E560" s="59"/>
      <c r="F560" s="59">
        <f t="shared" si="27"/>
        <v>0</v>
      </c>
      <c r="G560" s="60">
        <f t="shared" si="28"/>
        <v>0</v>
      </c>
      <c r="H560" s="63">
        <f t="shared" si="29"/>
        <v>0</v>
      </c>
    </row>
    <row r="561" spans="1:8" s="62" customFormat="1" hidden="1">
      <c r="A561" s="56" t="str">
        <f>IF((LEN('Copy paste to Here'!G609))&gt;5,((CONCATENATE('Copy paste to Here'!G609," &amp; ",'Copy paste to Here'!D609,"  &amp;  ",'Copy paste to Here'!E609))),"Empty Cell")</f>
        <v>Empty Cell</v>
      </c>
      <c r="B561" s="57">
        <f>'Copy paste to Here'!C609</f>
        <v>0</v>
      </c>
      <c r="C561" s="57"/>
      <c r="D561" s="58"/>
      <c r="E561" s="59"/>
      <c r="F561" s="59">
        <f t="shared" si="27"/>
        <v>0</v>
      </c>
      <c r="G561" s="60">
        <f t="shared" si="28"/>
        <v>0</v>
      </c>
      <c r="H561" s="63">
        <f t="shared" si="29"/>
        <v>0</v>
      </c>
    </row>
    <row r="562" spans="1:8" s="62" customFormat="1" hidden="1">
      <c r="A562" s="56" t="str">
        <f>IF((LEN('Copy paste to Here'!G610))&gt;5,((CONCATENATE('Copy paste to Here'!G610," &amp; ",'Copy paste to Here'!D610,"  &amp;  ",'Copy paste to Here'!E610))),"Empty Cell")</f>
        <v>Empty Cell</v>
      </c>
      <c r="B562" s="57">
        <f>'Copy paste to Here'!C610</f>
        <v>0</v>
      </c>
      <c r="C562" s="57"/>
      <c r="D562" s="58"/>
      <c r="E562" s="59"/>
      <c r="F562" s="59">
        <f t="shared" si="27"/>
        <v>0</v>
      </c>
      <c r="G562" s="60">
        <f t="shared" si="28"/>
        <v>0</v>
      </c>
      <c r="H562" s="63">
        <f t="shared" si="29"/>
        <v>0</v>
      </c>
    </row>
    <row r="563" spans="1:8" s="62" customFormat="1" hidden="1">
      <c r="A563" s="56" t="str">
        <f>IF((LEN('Copy paste to Here'!G611))&gt;5,((CONCATENATE('Copy paste to Here'!G611," &amp; ",'Copy paste to Here'!D611,"  &amp;  ",'Copy paste to Here'!E611))),"Empty Cell")</f>
        <v>Empty Cell</v>
      </c>
      <c r="B563" s="57">
        <f>'Copy paste to Here'!C611</f>
        <v>0</v>
      </c>
      <c r="C563" s="57"/>
      <c r="D563" s="58"/>
      <c r="E563" s="59"/>
      <c r="F563" s="59">
        <f t="shared" si="27"/>
        <v>0</v>
      </c>
      <c r="G563" s="60">
        <f t="shared" si="28"/>
        <v>0</v>
      </c>
      <c r="H563" s="63">
        <f t="shared" si="29"/>
        <v>0</v>
      </c>
    </row>
    <row r="564" spans="1:8" s="62" customFormat="1" hidden="1">
      <c r="A564" s="56" t="str">
        <f>IF((LEN('Copy paste to Here'!G612))&gt;5,((CONCATENATE('Copy paste to Here'!G612," &amp; ",'Copy paste to Here'!D612,"  &amp;  ",'Copy paste to Here'!E612))),"Empty Cell")</f>
        <v>Empty Cell</v>
      </c>
      <c r="B564" s="57">
        <f>'Copy paste to Here'!C612</f>
        <v>0</v>
      </c>
      <c r="C564" s="57"/>
      <c r="D564" s="58"/>
      <c r="E564" s="59"/>
      <c r="F564" s="59">
        <f t="shared" si="27"/>
        <v>0</v>
      </c>
      <c r="G564" s="60">
        <f t="shared" si="28"/>
        <v>0</v>
      </c>
      <c r="H564" s="63">
        <f t="shared" si="29"/>
        <v>0</v>
      </c>
    </row>
    <row r="565" spans="1:8" s="62" customFormat="1" hidden="1">
      <c r="A565" s="56" t="str">
        <f>IF((LEN('Copy paste to Here'!G613))&gt;5,((CONCATENATE('Copy paste to Here'!G613," &amp; ",'Copy paste to Here'!D613,"  &amp;  ",'Copy paste to Here'!E613))),"Empty Cell")</f>
        <v>Empty Cell</v>
      </c>
      <c r="B565" s="57">
        <f>'Copy paste to Here'!C613</f>
        <v>0</v>
      </c>
      <c r="C565" s="57"/>
      <c r="D565" s="58"/>
      <c r="E565" s="59"/>
      <c r="F565" s="59">
        <f t="shared" si="27"/>
        <v>0</v>
      </c>
      <c r="G565" s="60">
        <f t="shared" si="28"/>
        <v>0</v>
      </c>
      <c r="H565" s="63">
        <f t="shared" si="29"/>
        <v>0</v>
      </c>
    </row>
    <row r="566" spans="1:8" s="62" customFormat="1" hidden="1">
      <c r="A566" s="56" t="str">
        <f>IF((LEN('Copy paste to Here'!G614))&gt;5,((CONCATENATE('Copy paste to Here'!G614," &amp; ",'Copy paste to Here'!D614,"  &amp;  ",'Copy paste to Here'!E614))),"Empty Cell")</f>
        <v>Empty Cell</v>
      </c>
      <c r="B566" s="57">
        <f>'Copy paste to Here'!C614</f>
        <v>0</v>
      </c>
      <c r="C566" s="57"/>
      <c r="D566" s="58"/>
      <c r="E566" s="59"/>
      <c r="F566" s="59">
        <f t="shared" si="27"/>
        <v>0</v>
      </c>
      <c r="G566" s="60">
        <f t="shared" si="28"/>
        <v>0</v>
      </c>
      <c r="H566" s="63">
        <f t="shared" si="29"/>
        <v>0</v>
      </c>
    </row>
    <row r="567" spans="1:8" s="62" customFormat="1" hidden="1">
      <c r="A567" s="56" t="str">
        <f>IF((LEN('Copy paste to Here'!G615))&gt;5,((CONCATENATE('Copy paste to Here'!G615," &amp; ",'Copy paste to Here'!D615,"  &amp;  ",'Copy paste to Here'!E615))),"Empty Cell")</f>
        <v>Empty Cell</v>
      </c>
      <c r="B567" s="57">
        <f>'Copy paste to Here'!C615</f>
        <v>0</v>
      </c>
      <c r="C567" s="57"/>
      <c r="D567" s="58"/>
      <c r="E567" s="59"/>
      <c r="F567" s="59">
        <f t="shared" si="27"/>
        <v>0</v>
      </c>
      <c r="G567" s="60">
        <f t="shared" si="28"/>
        <v>0</v>
      </c>
      <c r="H567" s="63">
        <f t="shared" si="29"/>
        <v>0</v>
      </c>
    </row>
    <row r="568" spans="1:8" s="62" customFormat="1" hidden="1">
      <c r="A568" s="56" t="str">
        <f>IF((LEN('Copy paste to Here'!G616))&gt;5,((CONCATENATE('Copy paste to Here'!G616," &amp; ",'Copy paste to Here'!D616,"  &amp;  ",'Copy paste to Here'!E616))),"Empty Cell")</f>
        <v>Empty Cell</v>
      </c>
      <c r="B568" s="57">
        <f>'Copy paste to Here'!C616</f>
        <v>0</v>
      </c>
      <c r="C568" s="57"/>
      <c r="D568" s="58"/>
      <c r="E568" s="59"/>
      <c r="F568" s="59">
        <f t="shared" si="27"/>
        <v>0</v>
      </c>
      <c r="G568" s="60">
        <f t="shared" si="28"/>
        <v>0</v>
      </c>
      <c r="H568" s="63">
        <f t="shared" si="29"/>
        <v>0</v>
      </c>
    </row>
    <row r="569" spans="1:8" s="62" customFormat="1" hidden="1">
      <c r="A569" s="56" t="str">
        <f>IF((LEN('Copy paste to Here'!G617))&gt;5,((CONCATENATE('Copy paste to Here'!G617," &amp; ",'Copy paste to Here'!D617,"  &amp;  ",'Copy paste to Here'!E617))),"Empty Cell")</f>
        <v>Empty Cell</v>
      </c>
      <c r="B569" s="57">
        <f>'Copy paste to Here'!C617</f>
        <v>0</v>
      </c>
      <c r="C569" s="57"/>
      <c r="D569" s="58"/>
      <c r="E569" s="59"/>
      <c r="F569" s="59">
        <f t="shared" si="27"/>
        <v>0</v>
      </c>
      <c r="G569" s="60">
        <f t="shared" si="28"/>
        <v>0</v>
      </c>
      <c r="H569" s="63">
        <f t="shared" si="29"/>
        <v>0</v>
      </c>
    </row>
    <row r="570" spans="1:8" s="62" customFormat="1" hidden="1">
      <c r="A570" s="56" t="str">
        <f>IF((LEN('Copy paste to Here'!G618))&gt;5,((CONCATENATE('Copy paste to Here'!G618," &amp; ",'Copy paste to Here'!D618,"  &amp;  ",'Copy paste to Here'!E618))),"Empty Cell")</f>
        <v>Empty Cell</v>
      </c>
      <c r="B570" s="57">
        <f>'Copy paste to Here'!C618</f>
        <v>0</v>
      </c>
      <c r="C570" s="57"/>
      <c r="D570" s="58"/>
      <c r="E570" s="59"/>
      <c r="F570" s="59">
        <f t="shared" si="27"/>
        <v>0</v>
      </c>
      <c r="G570" s="60">
        <f t="shared" si="28"/>
        <v>0</v>
      </c>
      <c r="H570" s="63">
        <f t="shared" si="29"/>
        <v>0</v>
      </c>
    </row>
    <row r="571" spans="1:8" s="62" customFormat="1" hidden="1">
      <c r="A571" s="56" t="str">
        <f>IF((LEN('Copy paste to Here'!G619))&gt;5,((CONCATENATE('Copy paste to Here'!G619," &amp; ",'Copy paste to Here'!D619,"  &amp;  ",'Copy paste to Here'!E619))),"Empty Cell")</f>
        <v>Empty Cell</v>
      </c>
      <c r="B571" s="57">
        <f>'Copy paste to Here'!C619</f>
        <v>0</v>
      </c>
      <c r="C571" s="57"/>
      <c r="D571" s="58"/>
      <c r="E571" s="59"/>
      <c r="F571" s="59">
        <f t="shared" si="27"/>
        <v>0</v>
      </c>
      <c r="G571" s="60">
        <f t="shared" si="28"/>
        <v>0</v>
      </c>
      <c r="H571" s="63">
        <f t="shared" si="29"/>
        <v>0</v>
      </c>
    </row>
    <row r="572" spans="1:8" s="62" customFormat="1" hidden="1">
      <c r="A572" s="56" t="str">
        <f>IF((LEN('Copy paste to Here'!G620))&gt;5,((CONCATENATE('Copy paste to Here'!G620," &amp; ",'Copy paste to Here'!D620,"  &amp;  ",'Copy paste to Here'!E620))),"Empty Cell")</f>
        <v>Empty Cell</v>
      </c>
      <c r="B572" s="57">
        <f>'Copy paste to Here'!C620</f>
        <v>0</v>
      </c>
      <c r="C572" s="57"/>
      <c r="D572" s="58"/>
      <c r="E572" s="59"/>
      <c r="F572" s="59">
        <f t="shared" si="27"/>
        <v>0</v>
      </c>
      <c r="G572" s="60">
        <f t="shared" si="28"/>
        <v>0</v>
      </c>
      <c r="H572" s="63">
        <f t="shared" si="29"/>
        <v>0</v>
      </c>
    </row>
    <row r="573" spans="1:8" s="62" customFormat="1" hidden="1">
      <c r="A573" s="56" t="str">
        <f>IF((LEN('Copy paste to Here'!G621))&gt;5,((CONCATENATE('Copy paste to Here'!G621," &amp; ",'Copy paste to Here'!D621,"  &amp;  ",'Copy paste to Here'!E621))),"Empty Cell")</f>
        <v>Empty Cell</v>
      </c>
      <c r="B573" s="57">
        <f>'Copy paste to Here'!C621</f>
        <v>0</v>
      </c>
      <c r="C573" s="57"/>
      <c r="D573" s="58"/>
      <c r="E573" s="59"/>
      <c r="F573" s="59">
        <f t="shared" si="27"/>
        <v>0</v>
      </c>
      <c r="G573" s="60">
        <f t="shared" si="28"/>
        <v>0</v>
      </c>
      <c r="H573" s="63">
        <f t="shared" si="29"/>
        <v>0</v>
      </c>
    </row>
    <row r="574" spans="1:8" s="62" customFormat="1" hidden="1">
      <c r="A574" s="56" t="str">
        <f>IF((LEN('Copy paste to Here'!G622))&gt;5,((CONCATENATE('Copy paste to Here'!G622," &amp; ",'Copy paste to Here'!D622,"  &amp;  ",'Copy paste to Here'!E622))),"Empty Cell")</f>
        <v>Empty Cell</v>
      </c>
      <c r="B574" s="57">
        <f>'Copy paste to Here'!C622</f>
        <v>0</v>
      </c>
      <c r="C574" s="57"/>
      <c r="D574" s="58"/>
      <c r="E574" s="59"/>
      <c r="F574" s="59">
        <f t="shared" si="27"/>
        <v>0</v>
      </c>
      <c r="G574" s="60">
        <f t="shared" si="28"/>
        <v>0</v>
      </c>
      <c r="H574" s="63">
        <f t="shared" si="29"/>
        <v>0</v>
      </c>
    </row>
    <row r="575" spans="1:8" s="62" customFormat="1" hidden="1">
      <c r="A575" s="56" t="str">
        <f>IF((LEN('Copy paste to Here'!G623))&gt;5,((CONCATENATE('Copy paste to Here'!G623," &amp; ",'Copy paste to Here'!D623,"  &amp;  ",'Copy paste to Here'!E623))),"Empty Cell")</f>
        <v>Empty Cell</v>
      </c>
      <c r="B575" s="57">
        <f>'Copy paste to Here'!C623</f>
        <v>0</v>
      </c>
      <c r="C575" s="57"/>
      <c r="D575" s="58"/>
      <c r="E575" s="59"/>
      <c r="F575" s="59">
        <f t="shared" si="27"/>
        <v>0</v>
      </c>
      <c r="G575" s="60">
        <f t="shared" si="28"/>
        <v>0</v>
      </c>
      <c r="H575" s="63">
        <f t="shared" si="29"/>
        <v>0</v>
      </c>
    </row>
    <row r="576" spans="1:8" s="62" customFormat="1" hidden="1">
      <c r="A576" s="56" t="str">
        <f>IF((LEN('Copy paste to Here'!G624))&gt;5,((CONCATENATE('Copy paste to Here'!G624," &amp; ",'Copy paste to Here'!D624,"  &amp;  ",'Copy paste to Here'!E624))),"Empty Cell")</f>
        <v>Empty Cell</v>
      </c>
      <c r="B576" s="57">
        <f>'Copy paste to Here'!C624</f>
        <v>0</v>
      </c>
      <c r="C576" s="57"/>
      <c r="D576" s="58"/>
      <c r="E576" s="59"/>
      <c r="F576" s="59">
        <f t="shared" si="27"/>
        <v>0</v>
      </c>
      <c r="G576" s="60">
        <f t="shared" si="28"/>
        <v>0</v>
      </c>
      <c r="H576" s="63">
        <f t="shared" si="29"/>
        <v>0</v>
      </c>
    </row>
    <row r="577" spans="1:8" s="62" customFormat="1" hidden="1">
      <c r="A577" s="56" t="str">
        <f>IF((LEN('Copy paste to Here'!G625))&gt;5,((CONCATENATE('Copy paste to Here'!G625," &amp; ",'Copy paste to Here'!D625,"  &amp;  ",'Copy paste to Here'!E625))),"Empty Cell")</f>
        <v>Empty Cell</v>
      </c>
      <c r="B577" s="57">
        <f>'Copy paste to Here'!C625</f>
        <v>0</v>
      </c>
      <c r="C577" s="57"/>
      <c r="D577" s="58"/>
      <c r="E577" s="59"/>
      <c r="F577" s="59">
        <f t="shared" si="27"/>
        <v>0</v>
      </c>
      <c r="G577" s="60">
        <f t="shared" si="28"/>
        <v>0</v>
      </c>
      <c r="H577" s="63">
        <f t="shared" si="29"/>
        <v>0</v>
      </c>
    </row>
    <row r="578" spans="1:8" s="62" customFormat="1" hidden="1">
      <c r="A578" s="56" t="str">
        <f>IF((LEN('Copy paste to Here'!G626))&gt;5,((CONCATENATE('Copy paste to Here'!G626," &amp; ",'Copy paste to Here'!D626,"  &amp;  ",'Copy paste to Here'!E626))),"Empty Cell")</f>
        <v>Empty Cell</v>
      </c>
      <c r="B578" s="57">
        <f>'Copy paste to Here'!C626</f>
        <v>0</v>
      </c>
      <c r="C578" s="57"/>
      <c r="D578" s="58"/>
      <c r="E578" s="59"/>
      <c r="F578" s="59">
        <f t="shared" si="27"/>
        <v>0</v>
      </c>
      <c r="G578" s="60">
        <f t="shared" si="28"/>
        <v>0</v>
      </c>
      <c r="H578" s="63">
        <f t="shared" si="29"/>
        <v>0</v>
      </c>
    </row>
    <row r="579" spans="1:8" s="62" customFormat="1" hidden="1">
      <c r="A579" s="56" t="str">
        <f>IF((LEN('Copy paste to Here'!G627))&gt;5,((CONCATENATE('Copy paste to Here'!G627," &amp; ",'Copy paste to Here'!D627,"  &amp;  ",'Copy paste to Here'!E627))),"Empty Cell")</f>
        <v>Empty Cell</v>
      </c>
      <c r="B579" s="57">
        <f>'Copy paste to Here'!C627</f>
        <v>0</v>
      </c>
      <c r="C579" s="57"/>
      <c r="D579" s="58"/>
      <c r="E579" s="59"/>
      <c r="F579" s="59">
        <f t="shared" si="27"/>
        <v>0</v>
      </c>
      <c r="G579" s="60">
        <f t="shared" si="28"/>
        <v>0</v>
      </c>
      <c r="H579" s="63">
        <f t="shared" si="29"/>
        <v>0</v>
      </c>
    </row>
    <row r="580" spans="1:8" s="62" customFormat="1" hidden="1">
      <c r="A580" s="56" t="str">
        <f>IF((LEN('Copy paste to Here'!G628))&gt;5,((CONCATENATE('Copy paste to Here'!G628," &amp; ",'Copy paste to Here'!D628,"  &amp;  ",'Copy paste to Here'!E628))),"Empty Cell")</f>
        <v>Empty Cell</v>
      </c>
      <c r="B580" s="57">
        <f>'Copy paste to Here'!C628</f>
        <v>0</v>
      </c>
      <c r="C580" s="57"/>
      <c r="D580" s="58"/>
      <c r="E580" s="59"/>
      <c r="F580" s="59">
        <f t="shared" si="27"/>
        <v>0</v>
      </c>
      <c r="G580" s="60">
        <f t="shared" si="28"/>
        <v>0</v>
      </c>
      <c r="H580" s="63">
        <f t="shared" si="29"/>
        <v>0</v>
      </c>
    </row>
    <row r="581" spans="1:8" s="62" customFormat="1" hidden="1">
      <c r="A581" s="56" t="str">
        <f>IF((LEN('Copy paste to Here'!G629))&gt;5,((CONCATENATE('Copy paste to Here'!G629," &amp; ",'Copy paste to Here'!D629,"  &amp;  ",'Copy paste to Here'!E629))),"Empty Cell")</f>
        <v>Empty Cell</v>
      </c>
      <c r="B581" s="57">
        <f>'Copy paste to Here'!C629</f>
        <v>0</v>
      </c>
      <c r="C581" s="57"/>
      <c r="D581" s="58"/>
      <c r="E581" s="59"/>
      <c r="F581" s="59">
        <f t="shared" si="27"/>
        <v>0</v>
      </c>
      <c r="G581" s="60">
        <f t="shared" si="28"/>
        <v>0</v>
      </c>
      <c r="H581" s="63">
        <f t="shared" si="29"/>
        <v>0</v>
      </c>
    </row>
    <row r="582" spans="1:8" s="62" customFormat="1" hidden="1">
      <c r="A582" s="56" t="str">
        <f>IF((LEN('Copy paste to Here'!G630))&gt;5,((CONCATENATE('Copy paste to Here'!G630," &amp; ",'Copy paste to Here'!D630,"  &amp;  ",'Copy paste to Here'!E630))),"Empty Cell")</f>
        <v>Empty Cell</v>
      </c>
      <c r="B582" s="57">
        <f>'Copy paste to Here'!C630</f>
        <v>0</v>
      </c>
      <c r="C582" s="57"/>
      <c r="D582" s="58"/>
      <c r="E582" s="59"/>
      <c r="F582" s="59">
        <f t="shared" si="27"/>
        <v>0</v>
      </c>
      <c r="G582" s="60">
        <f t="shared" si="28"/>
        <v>0</v>
      </c>
      <c r="H582" s="63">
        <f t="shared" si="29"/>
        <v>0</v>
      </c>
    </row>
    <row r="583" spans="1:8" s="62" customFormat="1" hidden="1">
      <c r="A583" s="56" t="str">
        <f>IF((LEN('Copy paste to Here'!G631))&gt;5,((CONCATENATE('Copy paste to Here'!G631," &amp; ",'Copy paste to Here'!D631,"  &amp;  ",'Copy paste to Here'!E631))),"Empty Cell")</f>
        <v>Empty Cell</v>
      </c>
      <c r="B583" s="57">
        <f>'Copy paste to Here'!C631</f>
        <v>0</v>
      </c>
      <c r="C583" s="57"/>
      <c r="D583" s="58"/>
      <c r="E583" s="59"/>
      <c r="F583" s="59">
        <f t="shared" si="27"/>
        <v>0</v>
      </c>
      <c r="G583" s="60">
        <f t="shared" si="28"/>
        <v>0</v>
      </c>
      <c r="H583" s="63">
        <f t="shared" si="29"/>
        <v>0</v>
      </c>
    </row>
    <row r="584" spans="1:8" s="62" customFormat="1" hidden="1">
      <c r="A584" s="56" t="str">
        <f>IF((LEN('Copy paste to Here'!G632))&gt;5,((CONCATENATE('Copy paste to Here'!G632," &amp; ",'Copy paste to Here'!D632,"  &amp;  ",'Copy paste to Here'!E632))),"Empty Cell")</f>
        <v>Empty Cell</v>
      </c>
      <c r="B584" s="57">
        <f>'Copy paste to Here'!C632</f>
        <v>0</v>
      </c>
      <c r="C584" s="57"/>
      <c r="D584" s="58"/>
      <c r="E584" s="59"/>
      <c r="F584" s="59">
        <f t="shared" si="27"/>
        <v>0</v>
      </c>
      <c r="G584" s="60">
        <f t="shared" si="28"/>
        <v>0</v>
      </c>
      <c r="H584" s="63">
        <f t="shared" si="29"/>
        <v>0</v>
      </c>
    </row>
    <row r="585" spans="1:8" s="62" customFormat="1" hidden="1">
      <c r="A585" s="56" t="str">
        <f>IF((LEN('Copy paste to Here'!G633))&gt;5,((CONCATENATE('Copy paste to Here'!G633," &amp; ",'Copy paste to Here'!D633,"  &amp;  ",'Copy paste to Here'!E633))),"Empty Cell")</f>
        <v>Empty Cell</v>
      </c>
      <c r="B585" s="57">
        <f>'Copy paste to Here'!C633</f>
        <v>0</v>
      </c>
      <c r="C585" s="57"/>
      <c r="D585" s="58"/>
      <c r="E585" s="59"/>
      <c r="F585" s="59">
        <f t="shared" si="27"/>
        <v>0</v>
      </c>
      <c r="G585" s="60">
        <f t="shared" si="28"/>
        <v>0</v>
      </c>
      <c r="H585" s="63">
        <f t="shared" si="29"/>
        <v>0</v>
      </c>
    </row>
    <row r="586" spans="1:8" s="62" customFormat="1" hidden="1">
      <c r="A586" s="56" t="str">
        <f>IF((LEN('Copy paste to Here'!G634))&gt;5,((CONCATENATE('Copy paste to Here'!G634," &amp; ",'Copy paste to Here'!D634,"  &amp;  ",'Copy paste to Here'!E634))),"Empty Cell")</f>
        <v>Empty Cell</v>
      </c>
      <c r="B586" s="57">
        <f>'Copy paste to Here'!C634</f>
        <v>0</v>
      </c>
      <c r="C586" s="57"/>
      <c r="D586" s="58"/>
      <c r="E586" s="59"/>
      <c r="F586" s="59">
        <f t="shared" si="27"/>
        <v>0</v>
      </c>
      <c r="G586" s="60">
        <f t="shared" si="28"/>
        <v>0</v>
      </c>
      <c r="H586" s="63">
        <f t="shared" si="29"/>
        <v>0</v>
      </c>
    </row>
    <row r="587" spans="1:8" s="62" customFormat="1" hidden="1">
      <c r="A587" s="56" t="str">
        <f>IF((LEN('Copy paste to Here'!G635))&gt;5,((CONCATENATE('Copy paste to Here'!G635," &amp; ",'Copy paste to Here'!D635,"  &amp;  ",'Copy paste to Here'!E635))),"Empty Cell")</f>
        <v>Empty Cell</v>
      </c>
      <c r="B587" s="57">
        <f>'Copy paste to Here'!C635</f>
        <v>0</v>
      </c>
      <c r="C587" s="57"/>
      <c r="D587" s="58"/>
      <c r="E587" s="59"/>
      <c r="F587" s="59">
        <f t="shared" si="27"/>
        <v>0</v>
      </c>
      <c r="G587" s="60">
        <f t="shared" si="28"/>
        <v>0</v>
      </c>
      <c r="H587" s="63">
        <f t="shared" si="29"/>
        <v>0</v>
      </c>
    </row>
    <row r="588" spans="1:8" s="62" customFormat="1" hidden="1">
      <c r="A588" s="56" t="str">
        <f>IF((LEN('Copy paste to Here'!G636))&gt;5,((CONCATENATE('Copy paste to Here'!G636," &amp; ",'Copy paste to Here'!D636,"  &amp;  ",'Copy paste to Here'!E636))),"Empty Cell")</f>
        <v>Empty Cell</v>
      </c>
      <c r="B588" s="57">
        <f>'Copy paste to Here'!C636</f>
        <v>0</v>
      </c>
      <c r="C588" s="57"/>
      <c r="D588" s="58"/>
      <c r="E588" s="59"/>
      <c r="F588" s="59">
        <f t="shared" si="27"/>
        <v>0</v>
      </c>
      <c r="G588" s="60">
        <f t="shared" si="28"/>
        <v>0</v>
      </c>
      <c r="H588" s="63">
        <f t="shared" si="29"/>
        <v>0</v>
      </c>
    </row>
    <row r="589" spans="1:8" s="62" customFormat="1" hidden="1">
      <c r="A589" s="56" t="str">
        <f>IF((LEN('Copy paste to Here'!G637))&gt;5,((CONCATENATE('Copy paste to Here'!G637," &amp; ",'Copy paste to Here'!D637,"  &amp;  ",'Copy paste to Here'!E637))),"Empty Cell")</f>
        <v>Empty Cell</v>
      </c>
      <c r="B589" s="57">
        <f>'Copy paste to Here'!C637</f>
        <v>0</v>
      </c>
      <c r="C589" s="57"/>
      <c r="D589" s="58"/>
      <c r="E589" s="59"/>
      <c r="F589" s="59">
        <f t="shared" si="27"/>
        <v>0</v>
      </c>
      <c r="G589" s="60">
        <f t="shared" si="28"/>
        <v>0</v>
      </c>
      <c r="H589" s="63">
        <f t="shared" si="29"/>
        <v>0</v>
      </c>
    </row>
    <row r="590" spans="1:8" s="62" customFormat="1" hidden="1">
      <c r="A590" s="56" t="str">
        <f>IF((LEN('Copy paste to Here'!G638))&gt;5,((CONCATENATE('Copy paste to Here'!G638," &amp; ",'Copy paste to Here'!D638,"  &amp;  ",'Copy paste to Here'!E638))),"Empty Cell")</f>
        <v>Empty Cell</v>
      </c>
      <c r="B590" s="57">
        <f>'Copy paste to Here'!C638</f>
        <v>0</v>
      </c>
      <c r="C590" s="57"/>
      <c r="D590" s="58"/>
      <c r="E590" s="59"/>
      <c r="F590" s="59">
        <f t="shared" si="27"/>
        <v>0</v>
      </c>
      <c r="G590" s="60">
        <f t="shared" si="28"/>
        <v>0</v>
      </c>
      <c r="H590" s="63">
        <f t="shared" si="29"/>
        <v>0</v>
      </c>
    </row>
    <row r="591" spans="1:8" s="62" customFormat="1" hidden="1">
      <c r="A591" s="56" t="str">
        <f>IF((LEN('Copy paste to Here'!G639))&gt;5,((CONCATENATE('Copy paste to Here'!G639," &amp; ",'Copy paste to Here'!D639,"  &amp;  ",'Copy paste to Here'!E639))),"Empty Cell")</f>
        <v>Empty Cell</v>
      </c>
      <c r="B591" s="57">
        <f>'Copy paste to Here'!C639</f>
        <v>0</v>
      </c>
      <c r="C591" s="57"/>
      <c r="D591" s="58"/>
      <c r="E591" s="59"/>
      <c r="F591" s="59">
        <f t="shared" si="27"/>
        <v>0</v>
      </c>
      <c r="G591" s="60">
        <f t="shared" si="28"/>
        <v>0</v>
      </c>
      <c r="H591" s="63">
        <f t="shared" si="29"/>
        <v>0</v>
      </c>
    </row>
    <row r="592" spans="1:8" s="62" customFormat="1" hidden="1">
      <c r="A592" s="56" t="str">
        <f>IF((LEN('Copy paste to Here'!G640))&gt;5,((CONCATENATE('Copy paste to Here'!G640," &amp; ",'Copy paste to Here'!D640,"  &amp;  ",'Copy paste to Here'!E640))),"Empty Cell")</f>
        <v>Empty Cell</v>
      </c>
      <c r="B592" s="57">
        <f>'Copy paste to Here'!C640</f>
        <v>0</v>
      </c>
      <c r="C592" s="57"/>
      <c r="D592" s="58"/>
      <c r="E592" s="59"/>
      <c r="F592" s="59">
        <f t="shared" si="27"/>
        <v>0</v>
      </c>
      <c r="G592" s="60">
        <f t="shared" si="28"/>
        <v>0</v>
      </c>
      <c r="H592" s="63">
        <f t="shared" si="29"/>
        <v>0</v>
      </c>
    </row>
    <row r="593" spans="1:8" s="62" customFormat="1" hidden="1">
      <c r="A593" s="56" t="str">
        <f>IF((LEN('Copy paste to Here'!G641))&gt;5,((CONCATENATE('Copy paste to Here'!G641," &amp; ",'Copy paste to Here'!D641,"  &amp;  ",'Copy paste to Here'!E641))),"Empty Cell")</f>
        <v>Empty Cell</v>
      </c>
      <c r="B593" s="57">
        <f>'Copy paste to Here'!C641</f>
        <v>0</v>
      </c>
      <c r="C593" s="57"/>
      <c r="D593" s="58"/>
      <c r="E593" s="59"/>
      <c r="F593" s="59">
        <f t="shared" si="27"/>
        <v>0</v>
      </c>
      <c r="G593" s="60">
        <f t="shared" si="28"/>
        <v>0</v>
      </c>
      <c r="H593" s="63">
        <f t="shared" si="29"/>
        <v>0</v>
      </c>
    </row>
    <row r="594" spans="1:8" s="62" customFormat="1" hidden="1">
      <c r="A594" s="56" t="str">
        <f>IF((LEN('Copy paste to Here'!G642))&gt;5,((CONCATENATE('Copy paste to Here'!G642," &amp; ",'Copy paste to Here'!D642,"  &amp;  ",'Copy paste to Here'!E642))),"Empty Cell")</f>
        <v>Empty Cell</v>
      </c>
      <c r="B594" s="57">
        <f>'Copy paste to Here'!C642</f>
        <v>0</v>
      </c>
      <c r="C594" s="57"/>
      <c r="D594" s="58"/>
      <c r="E594" s="59"/>
      <c r="F594" s="59">
        <f t="shared" si="27"/>
        <v>0</v>
      </c>
      <c r="G594" s="60">
        <f t="shared" si="28"/>
        <v>0</v>
      </c>
      <c r="H594" s="63">
        <f t="shared" si="29"/>
        <v>0</v>
      </c>
    </row>
    <row r="595" spans="1:8" s="62" customFormat="1" hidden="1">
      <c r="A595" s="56" t="str">
        <f>IF((LEN('Copy paste to Here'!G643))&gt;5,((CONCATENATE('Copy paste to Here'!G643," &amp; ",'Copy paste to Here'!D643,"  &amp;  ",'Copy paste to Here'!E643))),"Empty Cell")</f>
        <v>Empty Cell</v>
      </c>
      <c r="B595" s="57">
        <f>'Copy paste to Here'!C643</f>
        <v>0</v>
      </c>
      <c r="C595" s="57"/>
      <c r="D595" s="58"/>
      <c r="E595" s="59"/>
      <c r="F595" s="59">
        <f t="shared" si="27"/>
        <v>0</v>
      </c>
      <c r="G595" s="60">
        <f t="shared" si="28"/>
        <v>0</v>
      </c>
      <c r="H595" s="63">
        <f t="shared" si="29"/>
        <v>0</v>
      </c>
    </row>
    <row r="596" spans="1:8" s="62" customFormat="1" hidden="1">
      <c r="A596" s="56" t="str">
        <f>IF((LEN('Copy paste to Here'!G644))&gt;5,((CONCATENATE('Copy paste to Here'!G644," &amp; ",'Copy paste to Here'!D644,"  &amp;  ",'Copy paste to Here'!E644))),"Empty Cell")</f>
        <v>Empty Cell</v>
      </c>
      <c r="B596" s="57">
        <f>'Copy paste to Here'!C644</f>
        <v>0</v>
      </c>
      <c r="C596" s="57"/>
      <c r="D596" s="58"/>
      <c r="E596" s="59"/>
      <c r="F596" s="59">
        <f t="shared" si="27"/>
        <v>0</v>
      </c>
      <c r="G596" s="60">
        <f t="shared" si="28"/>
        <v>0</v>
      </c>
      <c r="H596" s="63">
        <f t="shared" si="29"/>
        <v>0</v>
      </c>
    </row>
    <row r="597" spans="1:8" s="62" customFormat="1" hidden="1">
      <c r="A597" s="56" t="str">
        <f>IF((LEN('Copy paste to Here'!G645))&gt;5,((CONCATENATE('Copy paste to Here'!G645," &amp; ",'Copy paste to Here'!D645,"  &amp;  ",'Copy paste to Here'!E645))),"Empty Cell")</f>
        <v>Empty Cell</v>
      </c>
      <c r="B597" s="57">
        <f>'Copy paste to Here'!C645</f>
        <v>0</v>
      </c>
      <c r="C597" s="57"/>
      <c r="D597" s="58"/>
      <c r="E597" s="59"/>
      <c r="F597" s="59">
        <f t="shared" si="27"/>
        <v>0</v>
      </c>
      <c r="G597" s="60">
        <f t="shared" si="28"/>
        <v>0</v>
      </c>
      <c r="H597" s="63">
        <f t="shared" si="29"/>
        <v>0</v>
      </c>
    </row>
    <row r="598" spans="1:8" s="62" customFormat="1" hidden="1">
      <c r="A598" s="56" t="str">
        <f>IF((LEN('Copy paste to Here'!G646))&gt;5,((CONCATENATE('Copy paste to Here'!G646," &amp; ",'Copy paste to Here'!D646,"  &amp;  ",'Copy paste to Here'!E646))),"Empty Cell")</f>
        <v>Empty Cell</v>
      </c>
      <c r="B598" s="57">
        <f>'Copy paste to Here'!C646</f>
        <v>0</v>
      </c>
      <c r="C598" s="57"/>
      <c r="D598" s="58"/>
      <c r="E598" s="59"/>
      <c r="F598" s="59">
        <f t="shared" si="27"/>
        <v>0</v>
      </c>
      <c r="G598" s="60">
        <f t="shared" si="28"/>
        <v>0</v>
      </c>
      <c r="H598" s="63">
        <f t="shared" si="29"/>
        <v>0</v>
      </c>
    </row>
    <row r="599" spans="1:8" s="62" customFormat="1" hidden="1">
      <c r="A599" s="56" t="str">
        <f>IF((LEN('Copy paste to Here'!G647))&gt;5,((CONCATENATE('Copy paste to Here'!G647," &amp; ",'Copy paste to Here'!D647,"  &amp;  ",'Copy paste to Here'!E647))),"Empty Cell")</f>
        <v>Empty Cell</v>
      </c>
      <c r="B599" s="57">
        <f>'Copy paste to Here'!C647</f>
        <v>0</v>
      </c>
      <c r="C599" s="57"/>
      <c r="D599" s="58"/>
      <c r="E599" s="59"/>
      <c r="F599" s="59">
        <f t="shared" si="27"/>
        <v>0</v>
      </c>
      <c r="G599" s="60">
        <f t="shared" si="28"/>
        <v>0</v>
      </c>
      <c r="H599" s="63">
        <f t="shared" si="29"/>
        <v>0</v>
      </c>
    </row>
    <row r="600" spans="1:8" s="62" customFormat="1" hidden="1">
      <c r="A600" s="56" t="str">
        <f>IF((LEN('Copy paste to Here'!G648))&gt;5,((CONCATENATE('Copy paste to Here'!G648," &amp; ",'Copy paste to Here'!D648,"  &amp;  ",'Copy paste to Here'!E648))),"Empty Cell")</f>
        <v>Empty Cell</v>
      </c>
      <c r="B600" s="57">
        <f>'Copy paste to Here'!C648</f>
        <v>0</v>
      </c>
      <c r="C600" s="57"/>
      <c r="D600" s="58"/>
      <c r="E600" s="59"/>
      <c r="F600" s="59">
        <f t="shared" si="27"/>
        <v>0</v>
      </c>
      <c r="G600" s="60">
        <f t="shared" si="28"/>
        <v>0</v>
      </c>
      <c r="H600" s="63">
        <f t="shared" si="29"/>
        <v>0</v>
      </c>
    </row>
    <row r="601" spans="1:8" s="62" customFormat="1" hidden="1">
      <c r="A601" s="56" t="str">
        <f>IF((LEN('Copy paste to Here'!G649))&gt;5,((CONCATENATE('Copy paste to Here'!G649," &amp; ",'Copy paste to Here'!D649,"  &amp;  ",'Copy paste to Here'!E649))),"Empty Cell")</f>
        <v>Empty Cell</v>
      </c>
      <c r="B601" s="57">
        <f>'Copy paste to Here'!C649</f>
        <v>0</v>
      </c>
      <c r="C601" s="57"/>
      <c r="D601" s="58"/>
      <c r="E601" s="59"/>
      <c r="F601" s="59">
        <f t="shared" si="27"/>
        <v>0</v>
      </c>
      <c r="G601" s="60">
        <f t="shared" si="28"/>
        <v>0</v>
      </c>
      <c r="H601" s="63">
        <f t="shared" si="29"/>
        <v>0</v>
      </c>
    </row>
    <row r="602" spans="1:8" s="62" customFormat="1" hidden="1">
      <c r="A602" s="56" t="str">
        <f>IF((LEN('Copy paste to Here'!G650))&gt;5,((CONCATENATE('Copy paste to Here'!G650," &amp; ",'Copy paste to Here'!D650,"  &amp;  ",'Copy paste to Here'!E650))),"Empty Cell")</f>
        <v>Empty Cell</v>
      </c>
      <c r="B602" s="57">
        <f>'Copy paste to Here'!C650</f>
        <v>0</v>
      </c>
      <c r="C602" s="57"/>
      <c r="D602" s="58"/>
      <c r="E602" s="59"/>
      <c r="F602" s="59">
        <f t="shared" si="27"/>
        <v>0</v>
      </c>
      <c r="G602" s="60">
        <f t="shared" si="28"/>
        <v>0</v>
      </c>
      <c r="H602" s="63">
        <f t="shared" si="29"/>
        <v>0</v>
      </c>
    </row>
    <row r="603" spans="1:8" s="62" customFormat="1" hidden="1">
      <c r="A603" s="56" t="str">
        <f>IF((LEN('Copy paste to Here'!G651))&gt;5,((CONCATENATE('Copy paste to Here'!G651," &amp; ",'Copy paste to Here'!D651,"  &amp;  ",'Copy paste to Here'!E651))),"Empty Cell")</f>
        <v>Empty Cell</v>
      </c>
      <c r="B603" s="57">
        <f>'Copy paste to Here'!C651</f>
        <v>0</v>
      </c>
      <c r="C603" s="57"/>
      <c r="D603" s="58"/>
      <c r="E603" s="59"/>
      <c r="F603" s="59">
        <f t="shared" si="27"/>
        <v>0</v>
      </c>
      <c r="G603" s="60">
        <f t="shared" si="28"/>
        <v>0</v>
      </c>
      <c r="H603" s="63">
        <f t="shared" si="29"/>
        <v>0</v>
      </c>
    </row>
    <row r="604" spans="1:8" s="62" customFormat="1" hidden="1">
      <c r="A604" s="56" t="str">
        <f>IF((LEN('Copy paste to Here'!G652))&gt;5,((CONCATENATE('Copy paste to Here'!G652," &amp; ",'Copy paste to Here'!D652,"  &amp;  ",'Copy paste to Here'!E652))),"Empty Cell")</f>
        <v>Empty Cell</v>
      </c>
      <c r="B604" s="57">
        <f>'Copy paste to Here'!C652</f>
        <v>0</v>
      </c>
      <c r="C604" s="57"/>
      <c r="D604" s="58"/>
      <c r="E604" s="59"/>
      <c r="F604" s="59">
        <f t="shared" si="27"/>
        <v>0</v>
      </c>
      <c r="G604" s="60">
        <f t="shared" si="28"/>
        <v>0</v>
      </c>
      <c r="H604" s="63">
        <f t="shared" si="29"/>
        <v>0</v>
      </c>
    </row>
    <row r="605" spans="1:8" s="62" customFormat="1" hidden="1">
      <c r="A605" s="56" t="str">
        <f>IF((LEN('Copy paste to Here'!G653))&gt;5,((CONCATENATE('Copy paste to Here'!G653," &amp; ",'Copy paste to Here'!D653,"  &amp;  ",'Copy paste to Here'!E653))),"Empty Cell")</f>
        <v>Empty Cell</v>
      </c>
      <c r="B605" s="57">
        <f>'Copy paste to Here'!C653</f>
        <v>0</v>
      </c>
      <c r="C605" s="57"/>
      <c r="D605" s="58"/>
      <c r="E605" s="59"/>
      <c r="F605" s="59">
        <f t="shared" si="27"/>
        <v>0</v>
      </c>
      <c r="G605" s="60">
        <f t="shared" si="28"/>
        <v>0</v>
      </c>
      <c r="H605" s="63">
        <f t="shared" si="29"/>
        <v>0</v>
      </c>
    </row>
    <row r="606" spans="1:8" s="62" customFormat="1" hidden="1">
      <c r="A606" s="56" t="str">
        <f>IF((LEN('Copy paste to Here'!G654))&gt;5,((CONCATENATE('Copy paste to Here'!G654," &amp; ",'Copy paste to Here'!D654,"  &amp;  ",'Copy paste to Here'!E654))),"Empty Cell")</f>
        <v>Empty Cell</v>
      </c>
      <c r="B606" s="57">
        <f>'Copy paste to Here'!C654</f>
        <v>0</v>
      </c>
      <c r="C606" s="57"/>
      <c r="D606" s="58"/>
      <c r="E606" s="59"/>
      <c r="F606" s="59">
        <f t="shared" si="27"/>
        <v>0</v>
      </c>
      <c r="G606" s="60">
        <f t="shared" si="28"/>
        <v>0</v>
      </c>
      <c r="H606" s="63">
        <f t="shared" si="29"/>
        <v>0</v>
      </c>
    </row>
    <row r="607" spans="1:8" s="62" customFormat="1" hidden="1">
      <c r="A607" s="56" t="str">
        <f>IF((LEN('Copy paste to Here'!G655))&gt;5,((CONCATENATE('Copy paste to Here'!G655," &amp; ",'Copy paste to Here'!D655,"  &amp;  ",'Copy paste to Here'!E655))),"Empty Cell")</f>
        <v>Empty Cell</v>
      </c>
      <c r="B607" s="57">
        <f>'Copy paste to Here'!C655</f>
        <v>0</v>
      </c>
      <c r="C607" s="57"/>
      <c r="D607" s="58"/>
      <c r="E607" s="59"/>
      <c r="F607" s="59">
        <f t="shared" si="27"/>
        <v>0</v>
      </c>
      <c r="G607" s="60">
        <f t="shared" si="28"/>
        <v>0</v>
      </c>
      <c r="H607" s="63">
        <f t="shared" si="29"/>
        <v>0</v>
      </c>
    </row>
    <row r="608" spans="1:8" s="62" customFormat="1" hidden="1">
      <c r="A608" s="56" t="str">
        <f>IF((LEN('Copy paste to Here'!G656))&gt;5,((CONCATENATE('Copy paste to Here'!G656," &amp; ",'Copy paste to Here'!D656,"  &amp;  ",'Copy paste to Here'!E656))),"Empty Cell")</f>
        <v>Empty Cell</v>
      </c>
      <c r="B608" s="57">
        <f>'Copy paste to Here'!C656</f>
        <v>0</v>
      </c>
      <c r="C608" s="57"/>
      <c r="D608" s="58"/>
      <c r="E608" s="59"/>
      <c r="F608" s="59">
        <f t="shared" si="27"/>
        <v>0</v>
      </c>
      <c r="G608" s="60">
        <f t="shared" si="28"/>
        <v>0</v>
      </c>
      <c r="H608" s="63">
        <f t="shared" si="29"/>
        <v>0</v>
      </c>
    </row>
    <row r="609" spans="1:8" s="62" customFormat="1" hidden="1">
      <c r="A609" s="56" t="str">
        <f>IF((LEN('Copy paste to Here'!G657))&gt;5,((CONCATENATE('Copy paste to Here'!G657," &amp; ",'Copy paste to Here'!D657,"  &amp;  ",'Copy paste to Here'!E657))),"Empty Cell")</f>
        <v>Empty Cell</v>
      </c>
      <c r="B609" s="57">
        <f>'Copy paste to Here'!C657</f>
        <v>0</v>
      </c>
      <c r="C609" s="57"/>
      <c r="D609" s="58"/>
      <c r="E609" s="59"/>
      <c r="F609" s="59">
        <f t="shared" si="27"/>
        <v>0</v>
      </c>
      <c r="G609" s="60">
        <f t="shared" si="28"/>
        <v>0</v>
      </c>
      <c r="H609" s="63">
        <f t="shared" si="29"/>
        <v>0</v>
      </c>
    </row>
    <row r="610" spans="1:8" s="62" customFormat="1" hidden="1">
      <c r="A610" s="56" t="str">
        <f>IF((LEN('Copy paste to Here'!G658))&gt;5,((CONCATENATE('Copy paste to Here'!G658," &amp; ",'Copy paste to Here'!D658,"  &amp;  ",'Copy paste to Here'!E658))),"Empty Cell")</f>
        <v>Empty Cell</v>
      </c>
      <c r="B610" s="57">
        <f>'Copy paste to Here'!C658</f>
        <v>0</v>
      </c>
      <c r="C610" s="57"/>
      <c r="D610" s="58"/>
      <c r="E610" s="59"/>
      <c r="F610" s="59">
        <f t="shared" si="27"/>
        <v>0</v>
      </c>
      <c r="G610" s="60">
        <f t="shared" si="28"/>
        <v>0</v>
      </c>
      <c r="H610" s="63">
        <f t="shared" si="29"/>
        <v>0</v>
      </c>
    </row>
    <row r="611" spans="1:8" s="62" customFormat="1" hidden="1">
      <c r="A611" s="56" t="str">
        <f>IF((LEN('Copy paste to Here'!G659))&gt;5,((CONCATENATE('Copy paste to Here'!G659," &amp; ",'Copy paste to Here'!D659,"  &amp;  ",'Copy paste to Here'!E659))),"Empty Cell")</f>
        <v>Empty Cell</v>
      </c>
      <c r="B611" s="57">
        <f>'Copy paste to Here'!C659</f>
        <v>0</v>
      </c>
      <c r="C611" s="57"/>
      <c r="D611" s="58"/>
      <c r="E611" s="59"/>
      <c r="F611" s="59">
        <f t="shared" si="27"/>
        <v>0</v>
      </c>
      <c r="G611" s="60">
        <f t="shared" si="28"/>
        <v>0</v>
      </c>
      <c r="H611" s="63">
        <f t="shared" si="29"/>
        <v>0</v>
      </c>
    </row>
    <row r="612" spans="1:8" s="62" customFormat="1" hidden="1">
      <c r="A612" s="56" t="str">
        <f>IF((LEN('Copy paste to Here'!G660))&gt;5,((CONCATENATE('Copy paste to Here'!G660," &amp; ",'Copy paste to Here'!D660,"  &amp;  ",'Copy paste to Here'!E660))),"Empty Cell")</f>
        <v>Empty Cell</v>
      </c>
      <c r="B612" s="57">
        <f>'Copy paste to Here'!C660</f>
        <v>0</v>
      </c>
      <c r="C612" s="57"/>
      <c r="D612" s="58"/>
      <c r="E612" s="59"/>
      <c r="F612" s="59">
        <f t="shared" si="27"/>
        <v>0</v>
      </c>
      <c r="G612" s="60">
        <f t="shared" si="28"/>
        <v>0</v>
      </c>
      <c r="H612" s="63">
        <f t="shared" si="29"/>
        <v>0</v>
      </c>
    </row>
    <row r="613" spans="1:8" s="62" customFormat="1" hidden="1">
      <c r="A613" s="56" t="str">
        <f>IF((LEN('Copy paste to Here'!G661))&gt;5,((CONCATENATE('Copy paste to Here'!G661," &amp; ",'Copy paste to Here'!D661,"  &amp;  ",'Copy paste to Here'!E661))),"Empty Cell")</f>
        <v>Empty Cell</v>
      </c>
      <c r="B613" s="57">
        <f>'Copy paste to Here'!C661</f>
        <v>0</v>
      </c>
      <c r="C613" s="57"/>
      <c r="D613" s="58"/>
      <c r="E613" s="59"/>
      <c r="F613" s="59">
        <f t="shared" si="27"/>
        <v>0</v>
      </c>
      <c r="G613" s="60">
        <f t="shared" si="28"/>
        <v>0</v>
      </c>
      <c r="H613" s="63">
        <f t="shared" si="29"/>
        <v>0</v>
      </c>
    </row>
    <row r="614" spans="1:8" s="62" customFormat="1" hidden="1">
      <c r="A614" s="56" t="str">
        <f>IF((LEN('Copy paste to Here'!G662))&gt;5,((CONCATENATE('Copy paste to Here'!G662," &amp; ",'Copy paste to Here'!D662,"  &amp;  ",'Copy paste to Here'!E662))),"Empty Cell")</f>
        <v>Empty Cell</v>
      </c>
      <c r="B614" s="57">
        <f>'Copy paste to Here'!C662</f>
        <v>0</v>
      </c>
      <c r="C614" s="57"/>
      <c r="D614" s="58"/>
      <c r="E614" s="59"/>
      <c r="F614" s="59">
        <f t="shared" si="27"/>
        <v>0</v>
      </c>
      <c r="G614" s="60">
        <f t="shared" si="28"/>
        <v>0</v>
      </c>
      <c r="H614" s="63">
        <f t="shared" si="29"/>
        <v>0</v>
      </c>
    </row>
    <row r="615" spans="1:8" s="62" customFormat="1" hidden="1">
      <c r="A615" s="56" t="str">
        <f>IF((LEN('Copy paste to Here'!G663))&gt;5,((CONCATENATE('Copy paste to Here'!G663," &amp; ",'Copy paste to Here'!D663,"  &amp;  ",'Copy paste to Here'!E663))),"Empty Cell")</f>
        <v>Empty Cell</v>
      </c>
      <c r="B615" s="57">
        <f>'Copy paste to Here'!C663</f>
        <v>0</v>
      </c>
      <c r="C615" s="57"/>
      <c r="D615" s="58"/>
      <c r="E615" s="59"/>
      <c r="F615" s="59">
        <f t="shared" ref="F615:F678" si="30">D615*E615</f>
        <v>0</v>
      </c>
      <c r="G615" s="60">
        <f t="shared" ref="G615:G678" si="31">E615*$E$14</f>
        <v>0</v>
      </c>
      <c r="H615" s="63">
        <f t="shared" ref="H615:H678" si="32">D615*G615</f>
        <v>0</v>
      </c>
    </row>
    <row r="616" spans="1:8" s="62" customFormat="1" hidden="1">
      <c r="A616" s="56" t="str">
        <f>IF((LEN('Copy paste to Here'!G664))&gt;5,((CONCATENATE('Copy paste to Here'!G664," &amp; ",'Copy paste to Here'!D664,"  &amp;  ",'Copy paste to Here'!E664))),"Empty Cell")</f>
        <v>Empty Cell</v>
      </c>
      <c r="B616" s="57">
        <f>'Copy paste to Here'!C664</f>
        <v>0</v>
      </c>
      <c r="C616" s="57"/>
      <c r="D616" s="58"/>
      <c r="E616" s="59"/>
      <c r="F616" s="59">
        <f t="shared" si="30"/>
        <v>0</v>
      </c>
      <c r="G616" s="60">
        <f t="shared" si="31"/>
        <v>0</v>
      </c>
      <c r="H616" s="63">
        <f t="shared" si="32"/>
        <v>0</v>
      </c>
    </row>
    <row r="617" spans="1:8" s="62" customFormat="1" hidden="1">
      <c r="A617" s="56" t="str">
        <f>IF((LEN('Copy paste to Here'!G665))&gt;5,((CONCATENATE('Copy paste to Here'!G665," &amp; ",'Copy paste to Here'!D665,"  &amp;  ",'Copy paste to Here'!E665))),"Empty Cell")</f>
        <v>Empty Cell</v>
      </c>
      <c r="B617" s="57">
        <f>'Copy paste to Here'!C665</f>
        <v>0</v>
      </c>
      <c r="C617" s="57"/>
      <c r="D617" s="58"/>
      <c r="E617" s="59"/>
      <c r="F617" s="59">
        <f t="shared" si="30"/>
        <v>0</v>
      </c>
      <c r="G617" s="60">
        <f t="shared" si="31"/>
        <v>0</v>
      </c>
      <c r="H617" s="63">
        <f t="shared" si="32"/>
        <v>0</v>
      </c>
    </row>
    <row r="618" spans="1:8" s="62" customFormat="1" hidden="1">
      <c r="A618" s="56" t="str">
        <f>IF((LEN('Copy paste to Here'!G666))&gt;5,((CONCATENATE('Copy paste to Here'!G666," &amp; ",'Copy paste to Here'!D666,"  &amp;  ",'Copy paste to Here'!E666))),"Empty Cell")</f>
        <v>Empty Cell</v>
      </c>
      <c r="B618" s="57">
        <f>'Copy paste to Here'!C666</f>
        <v>0</v>
      </c>
      <c r="C618" s="57"/>
      <c r="D618" s="58"/>
      <c r="E618" s="59"/>
      <c r="F618" s="59">
        <f t="shared" si="30"/>
        <v>0</v>
      </c>
      <c r="G618" s="60">
        <f t="shared" si="31"/>
        <v>0</v>
      </c>
      <c r="H618" s="63">
        <f t="shared" si="32"/>
        <v>0</v>
      </c>
    </row>
    <row r="619" spans="1:8" s="62" customFormat="1" hidden="1">
      <c r="A619" s="56" t="str">
        <f>IF((LEN('Copy paste to Here'!G667))&gt;5,((CONCATENATE('Copy paste to Here'!G667," &amp; ",'Copy paste to Here'!D667,"  &amp;  ",'Copy paste to Here'!E667))),"Empty Cell")</f>
        <v>Empty Cell</v>
      </c>
      <c r="B619" s="57">
        <f>'Copy paste to Here'!C667</f>
        <v>0</v>
      </c>
      <c r="C619" s="57"/>
      <c r="D619" s="58"/>
      <c r="E619" s="59"/>
      <c r="F619" s="59">
        <f t="shared" si="30"/>
        <v>0</v>
      </c>
      <c r="G619" s="60">
        <f t="shared" si="31"/>
        <v>0</v>
      </c>
      <c r="H619" s="63">
        <f t="shared" si="32"/>
        <v>0</v>
      </c>
    </row>
    <row r="620" spans="1:8" s="62" customFormat="1" hidden="1">
      <c r="A620" s="56" t="str">
        <f>IF((LEN('Copy paste to Here'!G668))&gt;5,((CONCATENATE('Copy paste to Here'!G668," &amp; ",'Copy paste to Here'!D668,"  &amp;  ",'Copy paste to Here'!E668))),"Empty Cell")</f>
        <v>Empty Cell</v>
      </c>
      <c r="B620" s="57">
        <f>'Copy paste to Here'!C668</f>
        <v>0</v>
      </c>
      <c r="C620" s="57"/>
      <c r="D620" s="58"/>
      <c r="E620" s="59"/>
      <c r="F620" s="59">
        <f t="shared" si="30"/>
        <v>0</v>
      </c>
      <c r="G620" s="60">
        <f t="shared" si="31"/>
        <v>0</v>
      </c>
      <c r="H620" s="63">
        <f t="shared" si="32"/>
        <v>0</v>
      </c>
    </row>
    <row r="621" spans="1:8" s="62" customFormat="1" hidden="1">
      <c r="A621" s="56" t="str">
        <f>IF((LEN('Copy paste to Here'!G669))&gt;5,((CONCATENATE('Copy paste to Here'!G669," &amp; ",'Copy paste to Here'!D669,"  &amp;  ",'Copy paste to Here'!E669))),"Empty Cell")</f>
        <v>Empty Cell</v>
      </c>
      <c r="B621" s="57">
        <f>'Copy paste to Here'!C669</f>
        <v>0</v>
      </c>
      <c r="C621" s="57"/>
      <c r="D621" s="58"/>
      <c r="E621" s="59"/>
      <c r="F621" s="59">
        <f t="shared" si="30"/>
        <v>0</v>
      </c>
      <c r="G621" s="60">
        <f t="shared" si="31"/>
        <v>0</v>
      </c>
      <c r="H621" s="63">
        <f t="shared" si="32"/>
        <v>0</v>
      </c>
    </row>
    <row r="622" spans="1:8" s="62" customFormat="1" hidden="1">
      <c r="A622" s="56" t="str">
        <f>IF((LEN('Copy paste to Here'!G670))&gt;5,((CONCATENATE('Copy paste to Here'!G670," &amp; ",'Copy paste to Here'!D670,"  &amp;  ",'Copy paste to Here'!E670))),"Empty Cell")</f>
        <v>Empty Cell</v>
      </c>
      <c r="B622" s="57">
        <f>'Copy paste to Here'!C670</f>
        <v>0</v>
      </c>
      <c r="C622" s="57"/>
      <c r="D622" s="58"/>
      <c r="E622" s="59"/>
      <c r="F622" s="59">
        <f t="shared" si="30"/>
        <v>0</v>
      </c>
      <c r="G622" s="60">
        <f t="shared" si="31"/>
        <v>0</v>
      </c>
      <c r="H622" s="63">
        <f t="shared" si="32"/>
        <v>0</v>
      </c>
    </row>
    <row r="623" spans="1:8" s="62" customFormat="1" hidden="1">
      <c r="A623" s="56" t="str">
        <f>IF((LEN('Copy paste to Here'!G671))&gt;5,((CONCATENATE('Copy paste to Here'!G671," &amp; ",'Copy paste to Here'!D671,"  &amp;  ",'Copy paste to Here'!E671))),"Empty Cell")</f>
        <v>Empty Cell</v>
      </c>
      <c r="B623" s="57">
        <f>'Copy paste to Here'!C671</f>
        <v>0</v>
      </c>
      <c r="C623" s="57"/>
      <c r="D623" s="58"/>
      <c r="E623" s="59"/>
      <c r="F623" s="59">
        <f t="shared" si="30"/>
        <v>0</v>
      </c>
      <c r="G623" s="60">
        <f t="shared" si="31"/>
        <v>0</v>
      </c>
      <c r="H623" s="63">
        <f t="shared" si="32"/>
        <v>0</v>
      </c>
    </row>
    <row r="624" spans="1:8" s="62" customFormat="1" hidden="1">
      <c r="A624" s="56" t="str">
        <f>IF((LEN('Copy paste to Here'!G672))&gt;5,((CONCATENATE('Copy paste to Here'!G672," &amp; ",'Copy paste to Here'!D672,"  &amp;  ",'Copy paste to Here'!E672))),"Empty Cell")</f>
        <v>Empty Cell</v>
      </c>
      <c r="B624" s="57">
        <f>'Copy paste to Here'!C672</f>
        <v>0</v>
      </c>
      <c r="C624" s="57"/>
      <c r="D624" s="58"/>
      <c r="E624" s="59"/>
      <c r="F624" s="59">
        <f t="shared" si="30"/>
        <v>0</v>
      </c>
      <c r="G624" s="60">
        <f t="shared" si="31"/>
        <v>0</v>
      </c>
      <c r="H624" s="63">
        <f t="shared" si="32"/>
        <v>0</v>
      </c>
    </row>
    <row r="625" spans="1:8" s="62" customFormat="1" hidden="1">
      <c r="A625" s="56" t="str">
        <f>IF((LEN('Copy paste to Here'!G673))&gt;5,((CONCATENATE('Copy paste to Here'!G673," &amp; ",'Copy paste to Here'!D673,"  &amp;  ",'Copy paste to Here'!E673))),"Empty Cell")</f>
        <v>Empty Cell</v>
      </c>
      <c r="B625" s="57">
        <f>'Copy paste to Here'!C673</f>
        <v>0</v>
      </c>
      <c r="C625" s="57"/>
      <c r="D625" s="58"/>
      <c r="E625" s="59"/>
      <c r="F625" s="59">
        <f t="shared" si="30"/>
        <v>0</v>
      </c>
      <c r="G625" s="60">
        <f t="shared" si="31"/>
        <v>0</v>
      </c>
      <c r="H625" s="63">
        <f t="shared" si="32"/>
        <v>0</v>
      </c>
    </row>
    <row r="626" spans="1:8" s="62" customFormat="1" hidden="1">
      <c r="A626" s="56" t="str">
        <f>IF((LEN('Copy paste to Here'!G674))&gt;5,((CONCATENATE('Copy paste to Here'!G674," &amp; ",'Copy paste to Here'!D674,"  &amp;  ",'Copy paste to Here'!E674))),"Empty Cell")</f>
        <v>Empty Cell</v>
      </c>
      <c r="B626" s="57">
        <f>'Copy paste to Here'!C674</f>
        <v>0</v>
      </c>
      <c r="C626" s="57"/>
      <c r="D626" s="58"/>
      <c r="E626" s="59"/>
      <c r="F626" s="59">
        <f t="shared" si="30"/>
        <v>0</v>
      </c>
      <c r="G626" s="60">
        <f t="shared" si="31"/>
        <v>0</v>
      </c>
      <c r="H626" s="63">
        <f t="shared" si="32"/>
        <v>0</v>
      </c>
    </row>
    <row r="627" spans="1:8" s="62" customFormat="1" hidden="1">
      <c r="A627" s="56" t="str">
        <f>IF((LEN('Copy paste to Here'!G675))&gt;5,((CONCATENATE('Copy paste to Here'!G675," &amp; ",'Copy paste to Here'!D675,"  &amp;  ",'Copy paste to Here'!E675))),"Empty Cell")</f>
        <v>Empty Cell</v>
      </c>
      <c r="B627" s="57">
        <f>'Copy paste to Here'!C675</f>
        <v>0</v>
      </c>
      <c r="C627" s="57"/>
      <c r="D627" s="58"/>
      <c r="E627" s="59"/>
      <c r="F627" s="59">
        <f t="shared" si="30"/>
        <v>0</v>
      </c>
      <c r="G627" s="60">
        <f t="shared" si="31"/>
        <v>0</v>
      </c>
      <c r="H627" s="63">
        <f t="shared" si="32"/>
        <v>0</v>
      </c>
    </row>
    <row r="628" spans="1:8" s="62" customFormat="1" hidden="1">
      <c r="A628" s="56" t="str">
        <f>IF((LEN('Copy paste to Here'!G676))&gt;5,((CONCATENATE('Copy paste to Here'!G676," &amp; ",'Copy paste to Here'!D676,"  &amp;  ",'Copy paste to Here'!E676))),"Empty Cell")</f>
        <v>Empty Cell</v>
      </c>
      <c r="B628" s="57">
        <f>'Copy paste to Here'!C676</f>
        <v>0</v>
      </c>
      <c r="C628" s="57"/>
      <c r="D628" s="58"/>
      <c r="E628" s="59"/>
      <c r="F628" s="59">
        <f t="shared" si="30"/>
        <v>0</v>
      </c>
      <c r="G628" s="60">
        <f t="shared" si="31"/>
        <v>0</v>
      </c>
      <c r="H628" s="63">
        <f t="shared" si="32"/>
        <v>0</v>
      </c>
    </row>
    <row r="629" spans="1:8" s="62" customFormat="1" hidden="1">
      <c r="A629" s="56" t="str">
        <f>IF((LEN('Copy paste to Here'!G677))&gt;5,((CONCATENATE('Copy paste to Here'!G677," &amp; ",'Copy paste to Here'!D677,"  &amp;  ",'Copy paste to Here'!E677))),"Empty Cell")</f>
        <v>Empty Cell</v>
      </c>
      <c r="B629" s="57">
        <f>'Copy paste to Here'!C677</f>
        <v>0</v>
      </c>
      <c r="C629" s="57"/>
      <c r="D629" s="58"/>
      <c r="E629" s="59"/>
      <c r="F629" s="59">
        <f t="shared" si="30"/>
        <v>0</v>
      </c>
      <c r="G629" s="60">
        <f t="shared" si="31"/>
        <v>0</v>
      </c>
      <c r="H629" s="63">
        <f t="shared" si="32"/>
        <v>0</v>
      </c>
    </row>
    <row r="630" spans="1:8" s="62" customFormat="1" hidden="1">
      <c r="A630" s="56" t="str">
        <f>IF((LEN('Copy paste to Here'!G678))&gt;5,((CONCATENATE('Copy paste to Here'!G678," &amp; ",'Copy paste to Here'!D678,"  &amp;  ",'Copy paste to Here'!E678))),"Empty Cell")</f>
        <v>Empty Cell</v>
      </c>
      <c r="B630" s="57">
        <f>'Copy paste to Here'!C678</f>
        <v>0</v>
      </c>
      <c r="C630" s="57"/>
      <c r="D630" s="58"/>
      <c r="E630" s="59"/>
      <c r="F630" s="59">
        <f t="shared" si="30"/>
        <v>0</v>
      </c>
      <c r="G630" s="60">
        <f t="shared" si="31"/>
        <v>0</v>
      </c>
      <c r="H630" s="63">
        <f t="shared" si="32"/>
        <v>0</v>
      </c>
    </row>
    <row r="631" spans="1:8" s="62" customFormat="1" hidden="1">
      <c r="A631" s="56" t="str">
        <f>IF((LEN('Copy paste to Here'!G679))&gt;5,((CONCATENATE('Copy paste to Here'!G679," &amp; ",'Copy paste to Here'!D679,"  &amp;  ",'Copy paste to Here'!E679))),"Empty Cell")</f>
        <v>Empty Cell</v>
      </c>
      <c r="B631" s="57">
        <f>'Copy paste to Here'!C679</f>
        <v>0</v>
      </c>
      <c r="C631" s="57"/>
      <c r="D631" s="58"/>
      <c r="E631" s="59"/>
      <c r="F631" s="59">
        <f t="shared" si="30"/>
        <v>0</v>
      </c>
      <c r="G631" s="60">
        <f t="shared" si="31"/>
        <v>0</v>
      </c>
      <c r="H631" s="63">
        <f t="shared" si="32"/>
        <v>0</v>
      </c>
    </row>
    <row r="632" spans="1:8" s="62" customFormat="1" hidden="1">
      <c r="A632" s="56" t="str">
        <f>IF((LEN('Copy paste to Here'!G680))&gt;5,((CONCATENATE('Copy paste to Here'!G680," &amp; ",'Copy paste to Here'!D680,"  &amp;  ",'Copy paste to Here'!E680))),"Empty Cell")</f>
        <v>Empty Cell</v>
      </c>
      <c r="B632" s="57">
        <f>'Copy paste to Here'!C680</f>
        <v>0</v>
      </c>
      <c r="C632" s="57"/>
      <c r="D632" s="58"/>
      <c r="E632" s="59"/>
      <c r="F632" s="59">
        <f t="shared" si="30"/>
        <v>0</v>
      </c>
      <c r="G632" s="60">
        <f t="shared" si="31"/>
        <v>0</v>
      </c>
      <c r="H632" s="63">
        <f t="shared" si="32"/>
        <v>0</v>
      </c>
    </row>
    <row r="633" spans="1:8" s="62" customFormat="1" hidden="1">
      <c r="A633" s="56" t="str">
        <f>IF((LEN('Copy paste to Here'!G681))&gt;5,((CONCATENATE('Copy paste to Here'!G681," &amp; ",'Copy paste to Here'!D681,"  &amp;  ",'Copy paste to Here'!E681))),"Empty Cell")</f>
        <v>Empty Cell</v>
      </c>
      <c r="B633" s="57">
        <f>'Copy paste to Here'!C681</f>
        <v>0</v>
      </c>
      <c r="C633" s="57"/>
      <c r="D633" s="58"/>
      <c r="E633" s="59"/>
      <c r="F633" s="59">
        <f t="shared" si="30"/>
        <v>0</v>
      </c>
      <c r="G633" s="60">
        <f t="shared" si="31"/>
        <v>0</v>
      </c>
      <c r="H633" s="63">
        <f t="shared" si="32"/>
        <v>0</v>
      </c>
    </row>
    <row r="634" spans="1:8" s="62" customFormat="1" hidden="1">
      <c r="A634" s="56" t="str">
        <f>IF((LEN('Copy paste to Here'!G682))&gt;5,((CONCATENATE('Copy paste to Here'!G682," &amp; ",'Copy paste to Here'!D682,"  &amp;  ",'Copy paste to Here'!E682))),"Empty Cell")</f>
        <v>Empty Cell</v>
      </c>
      <c r="B634" s="57">
        <f>'Copy paste to Here'!C682</f>
        <v>0</v>
      </c>
      <c r="C634" s="57"/>
      <c r="D634" s="58"/>
      <c r="E634" s="59"/>
      <c r="F634" s="59">
        <f t="shared" si="30"/>
        <v>0</v>
      </c>
      <c r="G634" s="60">
        <f t="shared" si="31"/>
        <v>0</v>
      </c>
      <c r="H634" s="63">
        <f t="shared" si="32"/>
        <v>0</v>
      </c>
    </row>
    <row r="635" spans="1:8" s="62" customFormat="1" hidden="1">
      <c r="A635" s="56" t="str">
        <f>IF((LEN('Copy paste to Here'!G683))&gt;5,((CONCATENATE('Copy paste to Here'!G683," &amp; ",'Copy paste to Here'!D683,"  &amp;  ",'Copy paste to Here'!E683))),"Empty Cell")</f>
        <v>Empty Cell</v>
      </c>
      <c r="B635" s="57">
        <f>'Copy paste to Here'!C683</f>
        <v>0</v>
      </c>
      <c r="C635" s="57"/>
      <c r="D635" s="58"/>
      <c r="E635" s="59"/>
      <c r="F635" s="59">
        <f t="shared" si="30"/>
        <v>0</v>
      </c>
      <c r="G635" s="60">
        <f t="shared" si="31"/>
        <v>0</v>
      </c>
      <c r="H635" s="63">
        <f t="shared" si="32"/>
        <v>0</v>
      </c>
    </row>
    <row r="636" spans="1:8" s="62" customFormat="1" hidden="1">
      <c r="A636" s="56" t="str">
        <f>IF((LEN('Copy paste to Here'!G684))&gt;5,((CONCATENATE('Copy paste to Here'!G684," &amp; ",'Copy paste to Here'!D684,"  &amp;  ",'Copy paste to Here'!E684))),"Empty Cell")</f>
        <v>Empty Cell</v>
      </c>
      <c r="B636" s="57">
        <f>'Copy paste to Here'!C684</f>
        <v>0</v>
      </c>
      <c r="C636" s="57"/>
      <c r="D636" s="58"/>
      <c r="E636" s="59"/>
      <c r="F636" s="59">
        <f t="shared" si="30"/>
        <v>0</v>
      </c>
      <c r="G636" s="60">
        <f t="shared" si="31"/>
        <v>0</v>
      </c>
      <c r="H636" s="63">
        <f t="shared" si="32"/>
        <v>0</v>
      </c>
    </row>
    <row r="637" spans="1:8" s="62" customFormat="1" hidden="1">
      <c r="A637" s="56" t="str">
        <f>IF((LEN('Copy paste to Here'!G685))&gt;5,((CONCATENATE('Copy paste to Here'!G685," &amp; ",'Copy paste to Here'!D685,"  &amp;  ",'Copy paste to Here'!E685))),"Empty Cell")</f>
        <v>Empty Cell</v>
      </c>
      <c r="B637" s="57">
        <f>'Copy paste to Here'!C685</f>
        <v>0</v>
      </c>
      <c r="C637" s="57"/>
      <c r="D637" s="58"/>
      <c r="E637" s="59"/>
      <c r="F637" s="59">
        <f t="shared" si="30"/>
        <v>0</v>
      </c>
      <c r="G637" s="60">
        <f t="shared" si="31"/>
        <v>0</v>
      </c>
      <c r="H637" s="63">
        <f t="shared" si="32"/>
        <v>0</v>
      </c>
    </row>
    <row r="638" spans="1:8" s="62" customFormat="1" hidden="1">
      <c r="A638" s="56" t="str">
        <f>IF((LEN('Copy paste to Here'!G686))&gt;5,((CONCATENATE('Copy paste to Here'!G686," &amp; ",'Copy paste to Here'!D686,"  &amp;  ",'Copy paste to Here'!E686))),"Empty Cell")</f>
        <v>Empty Cell</v>
      </c>
      <c r="B638" s="57">
        <f>'Copy paste to Here'!C686</f>
        <v>0</v>
      </c>
      <c r="C638" s="57"/>
      <c r="D638" s="58"/>
      <c r="E638" s="59"/>
      <c r="F638" s="59">
        <f t="shared" si="30"/>
        <v>0</v>
      </c>
      <c r="G638" s="60">
        <f t="shared" si="31"/>
        <v>0</v>
      </c>
      <c r="H638" s="63">
        <f t="shared" si="32"/>
        <v>0</v>
      </c>
    </row>
    <row r="639" spans="1:8" s="62" customFormat="1" hidden="1">
      <c r="A639" s="56" t="str">
        <f>IF((LEN('Copy paste to Here'!G687))&gt;5,((CONCATENATE('Copy paste to Here'!G687," &amp; ",'Copy paste to Here'!D687,"  &amp;  ",'Copy paste to Here'!E687))),"Empty Cell")</f>
        <v>Empty Cell</v>
      </c>
      <c r="B639" s="57">
        <f>'Copy paste to Here'!C687</f>
        <v>0</v>
      </c>
      <c r="C639" s="57"/>
      <c r="D639" s="58"/>
      <c r="E639" s="59"/>
      <c r="F639" s="59">
        <f t="shared" si="30"/>
        <v>0</v>
      </c>
      <c r="G639" s="60">
        <f t="shared" si="31"/>
        <v>0</v>
      </c>
      <c r="H639" s="63">
        <f t="shared" si="32"/>
        <v>0</v>
      </c>
    </row>
    <row r="640" spans="1:8" s="62" customFormat="1" hidden="1">
      <c r="A640" s="56" t="str">
        <f>IF((LEN('Copy paste to Here'!G688))&gt;5,((CONCATENATE('Copy paste to Here'!G688," &amp; ",'Copy paste to Here'!D688,"  &amp;  ",'Copy paste to Here'!E688))),"Empty Cell")</f>
        <v>Empty Cell</v>
      </c>
      <c r="B640" s="57">
        <f>'Copy paste to Here'!C688</f>
        <v>0</v>
      </c>
      <c r="C640" s="57"/>
      <c r="D640" s="58"/>
      <c r="E640" s="59"/>
      <c r="F640" s="59">
        <f t="shared" si="30"/>
        <v>0</v>
      </c>
      <c r="G640" s="60">
        <f t="shared" si="31"/>
        <v>0</v>
      </c>
      <c r="H640" s="63">
        <f t="shared" si="32"/>
        <v>0</v>
      </c>
    </row>
    <row r="641" spans="1:8" s="62" customFormat="1" hidden="1">
      <c r="A641" s="56" t="str">
        <f>IF((LEN('Copy paste to Here'!G689))&gt;5,((CONCATENATE('Copy paste to Here'!G689," &amp; ",'Copy paste to Here'!D689,"  &amp;  ",'Copy paste to Here'!E689))),"Empty Cell")</f>
        <v>Empty Cell</v>
      </c>
      <c r="B641" s="57">
        <f>'Copy paste to Here'!C689</f>
        <v>0</v>
      </c>
      <c r="C641" s="57"/>
      <c r="D641" s="58"/>
      <c r="E641" s="59"/>
      <c r="F641" s="59">
        <f t="shared" si="30"/>
        <v>0</v>
      </c>
      <c r="G641" s="60">
        <f t="shared" si="31"/>
        <v>0</v>
      </c>
      <c r="H641" s="63">
        <f t="shared" si="32"/>
        <v>0</v>
      </c>
    </row>
    <row r="642" spans="1:8" s="62" customFormat="1" hidden="1">
      <c r="A642" s="56" t="str">
        <f>IF((LEN('Copy paste to Here'!G690))&gt;5,((CONCATENATE('Copy paste to Here'!G690," &amp; ",'Copy paste to Here'!D690,"  &amp;  ",'Copy paste to Here'!E690))),"Empty Cell")</f>
        <v>Empty Cell</v>
      </c>
      <c r="B642" s="57">
        <f>'Copy paste to Here'!C690</f>
        <v>0</v>
      </c>
      <c r="C642" s="57"/>
      <c r="D642" s="58"/>
      <c r="E642" s="59"/>
      <c r="F642" s="59">
        <f t="shared" si="30"/>
        <v>0</v>
      </c>
      <c r="G642" s="60">
        <f t="shared" si="31"/>
        <v>0</v>
      </c>
      <c r="H642" s="63">
        <f t="shared" si="32"/>
        <v>0</v>
      </c>
    </row>
    <row r="643" spans="1:8" s="62" customFormat="1" hidden="1">
      <c r="A643" s="56" t="str">
        <f>IF((LEN('Copy paste to Here'!G691))&gt;5,((CONCATENATE('Copy paste to Here'!G691," &amp; ",'Copy paste to Here'!D691,"  &amp;  ",'Copy paste to Here'!E691))),"Empty Cell")</f>
        <v>Empty Cell</v>
      </c>
      <c r="B643" s="57">
        <f>'Copy paste to Here'!C691</f>
        <v>0</v>
      </c>
      <c r="C643" s="57"/>
      <c r="D643" s="58"/>
      <c r="E643" s="59"/>
      <c r="F643" s="59">
        <f t="shared" si="30"/>
        <v>0</v>
      </c>
      <c r="G643" s="60">
        <f t="shared" si="31"/>
        <v>0</v>
      </c>
      <c r="H643" s="63">
        <f t="shared" si="32"/>
        <v>0</v>
      </c>
    </row>
    <row r="644" spans="1:8" s="62" customFormat="1" hidden="1">
      <c r="A644" s="56" t="str">
        <f>IF((LEN('Copy paste to Here'!G692))&gt;5,((CONCATENATE('Copy paste to Here'!G692," &amp; ",'Copy paste to Here'!D692,"  &amp;  ",'Copy paste to Here'!E692))),"Empty Cell")</f>
        <v>Empty Cell</v>
      </c>
      <c r="B644" s="57">
        <f>'Copy paste to Here'!C692</f>
        <v>0</v>
      </c>
      <c r="C644" s="57"/>
      <c r="D644" s="58"/>
      <c r="E644" s="59"/>
      <c r="F644" s="59">
        <f t="shared" si="30"/>
        <v>0</v>
      </c>
      <c r="G644" s="60">
        <f t="shared" si="31"/>
        <v>0</v>
      </c>
      <c r="H644" s="63">
        <f t="shared" si="32"/>
        <v>0</v>
      </c>
    </row>
    <row r="645" spans="1:8" s="62" customFormat="1" hidden="1">
      <c r="A645" s="56" t="str">
        <f>IF((LEN('Copy paste to Here'!G693))&gt;5,((CONCATENATE('Copy paste to Here'!G693," &amp; ",'Copy paste to Here'!D693,"  &amp;  ",'Copy paste to Here'!E693))),"Empty Cell")</f>
        <v>Empty Cell</v>
      </c>
      <c r="B645" s="57">
        <f>'Copy paste to Here'!C693</f>
        <v>0</v>
      </c>
      <c r="C645" s="57"/>
      <c r="D645" s="58"/>
      <c r="E645" s="59"/>
      <c r="F645" s="59">
        <f t="shared" si="30"/>
        <v>0</v>
      </c>
      <c r="G645" s="60">
        <f t="shared" si="31"/>
        <v>0</v>
      </c>
      <c r="H645" s="63">
        <f t="shared" si="32"/>
        <v>0</v>
      </c>
    </row>
    <row r="646" spans="1:8" s="62" customFormat="1" hidden="1">
      <c r="A646" s="56" t="str">
        <f>IF((LEN('Copy paste to Here'!G694))&gt;5,((CONCATENATE('Copy paste to Here'!G694," &amp; ",'Copy paste to Here'!D694,"  &amp;  ",'Copy paste to Here'!E694))),"Empty Cell")</f>
        <v>Empty Cell</v>
      </c>
      <c r="B646" s="57">
        <f>'Copy paste to Here'!C694</f>
        <v>0</v>
      </c>
      <c r="C646" s="57"/>
      <c r="D646" s="58"/>
      <c r="E646" s="59"/>
      <c r="F646" s="59">
        <f t="shared" si="30"/>
        <v>0</v>
      </c>
      <c r="G646" s="60">
        <f t="shared" si="31"/>
        <v>0</v>
      </c>
      <c r="H646" s="63">
        <f t="shared" si="32"/>
        <v>0</v>
      </c>
    </row>
    <row r="647" spans="1:8" s="62" customFormat="1" hidden="1">
      <c r="A647" s="56" t="str">
        <f>IF((LEN('Copy paste to Here'!G695))&gt;5,((CONCATENATE('Copy paste to Here'!G695," &amp; ",'Copy paste to Here'!D695,"  &amp;  ",'Copy paste to Here'!E695))),"Empty Cell")</f>
        <v>Empty Cell</v>
      </c>
      <c r="B647" s="57">
        <f>'Copy paste to Here'!C695</f>
        <v>0</v>
      </c>
      <c r="C647" s="57"/>
      <c r="D647" s="58"/>
      <c r="E647" s="59"/>
      <c r="F647" s="59">
        <f t="shared" si="30"/>
        <v>0</v>
      </c>
      <c r="G647" s="60">
        <f t="shared" si="31"/>
        <v>0</v>
      </c>
      <c r="H647" s="63">
        <f t="shared" si="32"/>
        <v>0</v>
      </c>
    </row>
    <row r="648" spans="1:8" s="62" customFormat="1" hidden="1">
      <c r="A648" s="56" t="str">
        <f>IF((LEN('Copy paste to Here'!G696))&gt;5,((CONCATENATE('Copy paste to Here'!G696," &amp; ",'Copy paste to Here'!D696,"  &amp;  ",'Copy paste to Here'!E696))),"Empty Cell")</f>
        <v>Empty Cell</v>
      </c>
      <c r="B648" s="57">
        <f>'Copy paste to Here'!C696</f>
        <v>0</v>
      </c>
      <c r="C648" s="57"/>
      <c r="D648" s="58"/>
      <c r="E648" s="59"/>
      <c r="F648" s="59">
        <f t="shared" si="30"/>
        <v>0</v>
      </c>
      <c r="G648" s="60">
        <f t="shared" si="31"/>
        <v>0</v>
      </c>
      <c r="H648" s="63">
        <f t="shared" si="32"/>
        <v>0</v>
      </c>
    </row>
    <row r="649" spans="1:8" s="62" customFormat="1" hidden="1">
      <c r="A649" s="56" t="str">
        <f>IF((LEN('Copy paste to Here'!G697))&gt;5,((CONCATENATE('Copy paste to Here'!G697," &amp; ",'Copy paste to Here'!D697,"  &amp;  ",'Copy paste to Here'!E697))),"Empty Cell")</f>
        <v>Empty Cell</v>
      </c>
      <c r="B649" s="57">
        <f>'Copy paste to Here'!C697</f>
        <v>0</v>
      </c>
      <c r="C649" s="57"/>
      <c r="D649" s="58"/>
      <c r="E649" s="59"/>
      <c r="F649" s="59">
        <f t="shared" si="30"/>
        <v>0</v>
      </c>
      <c r="G649" s="60">
        <f t="shared" si="31"/>
        <v>0</v>
      </c>
      <c r="H649" s="63">
        <f t="shared" si="32"/>
        <v>0</v>
      </c>
    </row>
    <row r="650" spans="1:8" s="62" customFormat="1" hidden="1">
      <c r="A650" s="56" t="str">
        <f>IF((LEN('Copy paste to Here'!G698))&gt;5,((CONCATENATE('Copy paste to Here'!G698," &amp; ",'Copy paste to Here'!D698,"  &amp;  ",'Copy paste to Here'!E698))),"Empty Cell")</f>
        <v>Empty Cell</v>
      </c>
      <c r="B650" s="57">
        <f>'Copy paste to Here'!C698</f>
        <v>0</v>
      </c>
      <c r="C650" s="57"/>
      <c r="D650" s="58"/>
      <c r="E650" s="59"/>
      <c r="F650" s="59">
        <f t="shared" si="30"/>
        <v>0</v>
      </c>
      <c r="G650" s="60">
        <f t="shared" si="31"/>
        <v>0</v>
      </c>
      <c r="H650" s="63">
        <f t="shared" si="32"/>
        <v>0</v>
      </c>
    </row>
    <row r="651" spans="1:8" s="62" customFormat="1" hidden="1">
      <c r="A651" s="56" t="str">
        <f>IF((LEN('Copy paste to Here'!G699))&gt;5,((CONCATENATE('Copy paste to Here'!G699," &amp; ",'Copy paste to Here'!D699,"  &amp;  ",'Copy paste to Here'!E699))),"Empty Cell")</f>
        <v>Empty Cell</v>
      </c>
      <c r="B651" s="57">
        <f>'Copy paste to Here'!C699</f>
        <v>0</v>
      </c>
      <c r="C651" s="57"/>
      <c r="D651" s="58"/>
      <c r="E651" s="59"/>
      <c r="F651" s="59">
        <f t="shared" si="30"/>
        <v>0</v>
      </c>
      <c r="G651" s="60">
        <f t="shared" si="31"/>
        <v>0</v>
      </c>
      <c r="H651" s="63">
        <f t="shared" si="32"/>
        <v>0</v>
      </c>
    </row>
    <row r="652" spans="1:8" s="62" customFormat="1" hidden="1">
      <c r="A652" s="56" t="str">
        <f>IF((LEN('Copy paste to Here'!G700))&gt;5,((CONCATENATE('Copy paste to Here'!G700," &amp; ",'Copy paste to Here'!D700,"  &amp;  ",'Copy paste to Here'!E700))),"Empty Cell")</f>
        <v>Empty Cell</v>
      </c>
      <c r="B652" s="57">
        <f>'Copy paste to Here'!C700</f>
        <v>0</v>
      </c>
      <c r="C652" s="57"/>
      <c r="D652" s="58"/>
      <c r="E652" s="59"/>
      <c r="F652" s="59">
        <f t="shared" si="30"/>
        <v>0</v>
      </c>
      <c r="G652" s="60">
        <f t="shared" si="31"/>
        <v>0</v>
      </c>
      <c r="H652" s="63">
        <f t="shared" si="32"/>
        <v>0</v>
      </c>
    </row>
    <row r="653" spans="1:8" s="62" customFormat="1" hidden="1">
      <c r="A653" s="56" t="str">
        <f>IF((LEN('Copy paste to Here'!G701))&gt;5,((CONCATENATE('Copy paste to Here'!G701," &amp; ",'Copy paste to Here'!D701,"  &amp;  ",'Copy paste to Here'!E701))),"Empty Cell")</f>
        <v>Empty Cell</v>
      </c>
      <c r="B653" s="57">
        <f>'Copy paste to Here'!C701</f>
        <v>0</v>
      </c>
      <c r="C653" s="57"/>
      <c r="D653" s="58"/>
      <c r="E653" s="59"/>
      <c r="F653" s="59">
        <f t="shared" si="30"/>
        <v>0</v>
      </c>
      <c r="G653" s="60">
        <f t="shared" si="31"/>
        <v>0</v>
      </c>
      <c r="H653" s="63">
        <f t="shared" si="32"/>
        <v>0</v>
      </c>
    </row>
    <row r="654" spans="1:8" s="62" customFormat="1" hidden="1">
      <c r="A654" s="56" t="str">
        <f>IF((LEN('Copy paste to Here'!G702))&gt;5,((CONCATENATE('Copy paste to Here'!G702," &amp; ",'Copy paste to Here'!D702,"  &amp;  ",'Copy paste to Here'!E702))),"Empty Cell")</f>
        <v>Empty Cell</v>
      </c>
      <c r="B654" s="57">
        <f>'Copy paste to Here'!C702</f>
        <v>0</v>
      </c>
      <c r="C654" s="57"/>
      <c r="D654" s="58"/>
      <c r="E654" s="59"/>
      <c r="F654" s="59">
        <f t="shared" si="30"/>
        <v>0</v>
      </c>
      <c r="G654" s="60">
        <f t="shared" si="31"/>
        <v>0</v>
      </c>
      <c r="H654" s="63">
        <f t="shared" si="32"/>
        <v>0</v>
      </c>
    </row>
    <row r="655" spans="1:8" s="62" customFormat="1" hidden="1">
      <c r="A655" s="56" t="str">
        <f>IF((LEN('Copy paste to Here'!G703))&gt;5,((CONCATENATE('Copy paste to Here'!G703," &amp; ",'Copy paste to Here'!D703,"  &amp;  ",'Copy paste to Here'!E703))),"Empty Cell")</f>
        <v>Empty Cell</v>
      </c>
      <c r="B655" s="57">
        <f>'Copy paste to Here'!C703</f>
        <v>0</v>
      </c>
      <c r="C655" s="57"/>
      <c r="D655" s="58"/>
      <c r="E655" s="59"/>
      <c r="F655" s="59">
        <f t="shared" si="30"/>
        <v>0</v>
      </c>
      <c r="G655" s="60">
        <f t="shared" si="31"/>
        <v>0</v>
      </c>
      <c r="H655" s="63">
        <f t="shared" si="32"/>
        <v>0</v>
      </c>
    </row>
    <row r="656" spans="1:8" s="62" customFormat="1" hidden="1">
      <c r="A656" s="56" t="str">
        <f>IF((LEN('Copy paste to Here'!G704))&gt;5,((CONCATENATE('Copy paste to Here'!G704," &amp; ",'Copy paste to Here'!D704,"  &amp;  ",'Copy paste to Here'!E704))),"Empty Cell")</f>
        <v>Empty Cell</v>
      </c>
      <c r="B656" s="57">
        <f>'Copy paste to Here'!C704</f>
        <v>0</v>
      </c>
      <c r="C656" s="57"/>
      <c r="D656" s="58"/>
      <c r="E656" s="59"/>
      <c r="F656" s="59">
        <f t="shared" si="30"/>
        <v>0</v>
      </c>
      <c r="G656" s="60">
        <f t="shared" si="31"/>
        <v>0</v>
      </c>
      <c r="H656" s="63">
        <f t="shared" si="32"/>
        <v>0</v>
      </c>
    </row>
    <row r="657" spans="1:8" s="62" customFormat="1" hidden="1">
      <c r="A657" s="56" t="str">
        <f>IF((LEN('Copy paste to Here'!G705))&gt;5,((CONCATENATE('Copy paste to Here'!G705," &amp; ",'Copy paste to Here'!D705,"  &amp;  ",'Copy paste to Here'!E705))),"Empty Cell")</f>
        <v>Empty Cell</v>
      </c>
      <c r="B657" s="57">
        <f>'Copy paste to Here'!C705</f>
        <v>0</v>
      </c>
      <c r="C657" s="57"/>
      <c r="D657" s="58"/>
      <c r="E657" s="59"/>
      <c r="F657" s="59">
        <f t="shared" si="30"/>
        <v>0</v>
      </c>
      <c r="G657" s="60">
        <f t="shared" si="31"/>
        <v>0</v>
      </c>
      <c r="H657" s="63">
        <f t="shared" si="32"/>
        <v>0</v>
      </c>
    </row>
    <row r="658" spans="1:8" s="62" customFormat="1" hidden="1">
      <c r="A658" s="56" t="str">
        <f>IF((LEN('Copy paste to Here'!G706))&gt;5,((CONCATENATE('Copy paste to Here'!G706," &amp; ",'Copy paste to Here'!D706,"  &amp;  ",'Copy paste to Here'!E706))),"Empty Cell")</f>
        <v>Empty Cell</v>
      </c>
      <c r="B658" s="57">
        <f>'Copy paste to Here'!C706</f>
        <v>0</v>
      </c>
      <c r="C658" s="57"/>
      <c r="D658" s="58"/>
      <c r="E658" s="59"/>
      <c r="F658" s="59">
        <f t="shared" si="30"/>
        <v>0</v>
      </c>
      <c r="G658" s="60">
        <f t="shared" si="31"/>
        <v>0</v>
      </c>
      <c r="H658" s="63">
        <f t="shared" si="32"/>
        <v>0</v>
      </c>
    </row>
    <row r="659" spans="1:8" s="62" customFormat="1" hidden="1">
      <c r="A659" s="56" t="str">
        <f>IF((LEN('Copy paste to Here'!G707))&gt;5,((CONCATENATE('Copy paste to Here'!G707," &amp; ",'Copy paste to Here'!D707,"  &amp;  ",'Copy paste to Here'!E707))),"Empty Cell")</f>
        <v>Empty Cell</v>
      </c>
      <c r="B659" s="57">
        <f>'Copy paste to Here'!C707</f>
        <v>0</v>
      </c>
      <c r="C659" s="57"/>
      <c r="D659" s="58"/>
      <c r="E659" s="59"/>
      <c r="F659" s="59">
        <f t="shared" si="30"/>
        <v>0</v>
      </c>
      <c r="G659" s="60">
        <f t="shared" si="31"/>
        <v>0</v>
      </c>
      <c r="H659" s="63">
        <f t="shared" si="32"/>
        <v>0</v>
      </c>
    </row>
    <row r="660" spans="1:8" s="62" customFormat="1" hidden="1">
      <c r="A660" s="56" t="str">
        <f>IF((LEN('Copy paste to Here'!G708))&gt;5,((CONCATENATE('Copy paste to Here'!G708," &amp; ",'Copy paste to Here'!D708,"  &amp;  ",'Copy paste to Here'!E708))),"Empty Cell")</f>
        <v>Empty Cell</v>
      </c>
      <c r="B660" s="57">
        <f>'Copy paste to Here'!C708</f>
        <v>0</v>
      </c>
      <c r="C660" s="57"/>
      <c r="D660" s="58"/>
      <c r="E660" s="59"/>
      <c r="F660" s="59">
        <f t="shared" si="30"/>
        <v>0</v>
      </c>
      <c r="G660" s="60">
        <f t="shared" si="31"/>
        <v>0</v>
      </c>
      <c r="H660" s="63">
        <f t="shared" si="32"/>
        <v>0</v>
      </c>
    </row>
    <row r="661" spans="1:8" s="62" customFormat="1" hidden="1">
      <c r="A661" s="56" t="str">
        <f>IF((LEN('Copy paste to Here'!G709))&gt;5,((CONCATENATE('Copy paste to Here'!G709," &amp; ",'Copy paste to Here'!D709,"  &amp;  ",'Copy paste to Here'!E709))),"Empty Cell")</f>
        <v>Empty Cell</v>
      </c>
      <c r="B661" s="57">
        <f>'Copy paste to Here'!C709</f>
        <v>0</v>
      </c>
      <c r="C661" s="57"/>
      <c r="D661" s="58"/>
      <c r="E661" s="59"/>
      <c r="F661" s="59">
        <f t="shared" si="30"/>
        <v>0</v>
      </c>
      <c r="G661" s="60">
        <f t="shared" si="31"/>
        <v>0</v>
      </c>
      <c r="H661" s="63">
        <f t="shared" si="32"/>
        <v>0</v>
      </c>
    </row>
    <row r="662" spans="1:8" s="62" customFormat="1" hidden="1">
      <c r="A662" s="56" t="str">
        <f>IF((LEN('Copy paste to Here'!G710))&gt;5,((CONCATENATE('Copy paste to Here'!G710," &amp; ",'Copy paste to Here'!D710,"  &amp;  ",'Copy paste to Here'!E710))),"Empty Cell")</f>
        <v>Empty Cell</v>
      </c>
      <c r="B662" s="57">
        <f>'Copy paste to Here'!C710</f>
        <v>0</v>
      </c>
      <c r="C662" s="57"/>
      <c r="D662" s="58"/>
      <c r="E662" s="59"/>
      <c r="F662" s="59">
        <f t="shared" si="30"/>
        <v>0</v>
      </c>
      <c r="G662" s="60">
        <f t="shared" si="31"/>
        <v>0</v>
      </c>
      <c r="H662" s="63">
        <f t="shared" si="32"/>
        <v>0</v>
      </c>
    </row>
    <row r="663" spans="1:8" s="62" customFormat="1" hidden="1">
      <c r="A663" s="56" t="str">
        <f>IF((LEN('Copy paste to Here'!G711))&gt;5,((CONCATENATE('Copy paste to Here'!G711," &amp; ",'Copy paste to Here'!D711,"  &amp;  ",'Copy paste to Here'!E711))),"Empty Cell")</f>
        <v>Empty Cell</v>
      </c>
      <c r="B663" s="57">
        <f>'Copy paste to Here'!C711</f>
        <v>0</v>
      </c>
      <c r="C663" s="57"/>
      <c r="D663" s="58"/>
      <c r="E663" s="59"/>
      <c r="F663" s="59">
        <f t="shared" si="30"/>
        <v>0</v>
      </c>
      <c r="G663" s="60">
        <f t="shared" si="31"/>
        <v>0</v>
      </c>
      <c r="H663" s="63">
        <f t="shared" si="32"/>
        <v>0</v>
      </c>
    </row>
    <row r="664" spans="1:8" s="62" customFormat="1" hidden="1">
      <c r="A664" s="56" t="str">
        <f>IF((LEN('Copy paste to Here'!G712))&gt;5,((CONCATENATE('Copy paste to Here'!G712," &amp; ",'Copy paste to Here'!D712,"  &amp;  ",'Copy paste to Here'!E712))),"Empty Cell")</f>
        <v>Empty Cell</v>
      </c>
      <c r="B664" s="57">
        <f>'Copy paste to Here'!C712</f>
        <v>0</v>
      </c>
      <c r="C664" s="57"/>
      <c r="D664" s="58"/>
      <c r="E664" s="59"/>
      <c r="F664" s="59">
        <f t="shared" si="30"/>
        <v>0</v>
      </c>
      <c r="G664" s="60">
        <f t="shared" si="31"/>
        <v>0</v>
      </c>
      <c r="H664" s="63">
        <f t="shared" si="32"/>
        <v>0</v>
      </c>
    </row>
    <row r="665" spans="1:8" s="62" customFormat="1" hidden="1">
      <c r="A665" s="56" t="str">
        <f>IF((LEN('Copy paste to Here'!G713))&gt;5,((CONCATENATE('Copy paste to Here'!G713," &amp; ",'Copy paste to Here'!D713,"  &amp;  ",'Copy paste to Here'!E713))),"Empty Cell")</f>
        <v>Empty Cell</v>
      </c>
      <c r="B665" s="57">
        <f>'Copy paste to Here'!C713</f>
        <v>0</v>
      </c>
      <c r="C665" s="57"/>
      <c r="D665" s="58"/>
      <c r="E665" s="59"/>
      <c r="F665" s="59">
        <f t="shared" si="30"/>
        <v>0</v>
      </c>
      <c r="G665" s="60">
        <f t="shared" si="31"/>
        <v>0</v>
      </c>
      <c r="H665" s="63">
        <f t="shared" si="32"/>
        <v>0</v>
      </c>
    </row>
    <row r="666" spans="1:8" s="62" customFormat="1" hidden="1">
      <c r="A666" s="56" t="str">
        <f>IF((LEN('Copy paste to Here'!G714))&gt;5,((CONCATENATE('Copy paste to Here'!G714," &amp; ",'Copy paste to Here'!D714,"  &amp;  ",'Copy paste to Here'!E714))),"Empty Cell")</f>
        <v>Empty Cell</v>
      </c>
      <c r="B666" s="57">
        <f>'Copy paste to Here'!C714</f>
        <v>0</v>
      </c>
      <c r="C666" s="57"/>
      <c r="D666" s="58"/>
      <c r="E666" s="59"/>
      <c r="F666" s="59">
        <f t="shared" si="30"/>
        <v>0</v>
      </c>
      <c r="G666" s="60">
        <f t="shared" si="31"/>
        <v>0</v>
      </c>
      <c r="H666" s="63">
        <f t="shared" si="32"/>
        <v>0</v>
      </c>
    </row>
    <row r="667" spans="1:8" s="62" customFormat="1" hidden="1">
      <c r="A667" s="56" t="str">
        <f>IF((LEN('Copy paste to Here'!G715))&gt;5,((CONCATENATE('Copy paste to Here'!G715," &amp; ",'Copy paste to Here'!D715,"  &amp;  ",'Copy paste to Here'!E715))),"Empty Cell")</f>
        <v>Empty Cell</v>
      </c>
      <c r="B667" s="57">
        <f>'Copy paste to Here'!C715</f>
        <v>0</v>
      </c>
      <c r="C667" s="57"/>
      <c r="D667" s="58"/>
      <c r="E667" s="59"/>
      <c r="F667" s="59">
        <f t="shared" si="30"/>
        <v>0</v>
      </c>
      <c r="G667" s="60">
        <f t="shared" si="31"/>
        <v>0</v>
      </c>
      <c r="H667" s="63">
        <f t="shared" si="32"/>
        <v>0</v>
      </c>
    </row>
    <row r="668" spans="1:8" s="62" customFormat="1" hidden="1">
      <c r="A668" s="56" t="str">
        <f>IF((LEN('Copy paste to Here'!G716))&gt;5,((CONCATENATE('Copy paste to Here'!G716," &amp; ",'Copy paste to Here'!D716,"  &amp;  ",'Copy paste to Here'!E716))),"Empty Cell")</f>
        <v>Empty Cell</v>
      </c>
      <c r="B668" s="57">
        <f>'Copy paste to Here'!C716</f>
        <v>0</v>
      </c>
      <c r="C668" s="57"/>
      <c r="D668" s="58"/>
      <c r="E668" s="59"/>
      <c r="F668" s="59">
        <f t="shared" si="30"/>
        <v>0</v>
      </c>
      <c r="G668" s="60">
        <f t="shared" si="31"/>
        <v>0</v>
      </c>
      <c r="H668" s="63">
        <f t="shared" si="32"/>
        <v>0</v>
      </c>
    </row>
    <row r="669" spans="1:8" s="62" customFormat="1" hidden="1">
      <c r="A669" s="56" t="str">
        <f>IF((LEN('Copy paste to Here'!G717))&gt;5,((CONCATENATE('Copy paste to Here'!G717," &amp; ",'Copy paste to Here'!D717,"  &amp;  ",'Copy paste to Here'!E717))),"Empty Cell")</f>
        <v>Empty Cell</v>
      </c>
      <c r="B669" s="57">
        <f>'Copy paste to Here'!C717</f>
        <v>0</v>
      </c>
      <c r="C669" s="57"/>
      <c r="D669" s="58"/>
      <c r="E669" s="59"/>
      <c r="F669" s="59">
        <f t="shared" si="30"/>
        <v>0</v>
      </c>
      <c r="G669" s="60">
        <f t="shared" si="31"/>
        <v>0</v>
      </c>
      <c r="H669" s="63">
        <f t="shared" si="32"/>
        <v>0</v>
      </c>
    </row>
    <row r="670" spans="1:8" s="62" customFormat="1" hidden="1">
      <c r="A670" s="56" t="str">
        <f>IF((LEN('Copy paste to Here'!G718))&gt;5,((CONCATENATE('Copy paste to Here'!G718," &amp; ",'Copy paste to Here'!D718,"  &amp;  ",'Copy paste to Here'!E718))),"Empty Cell")</f>
        <v>Empty Cell</v>
      </c>
      <c r="B670" s="57">
        <f>'Copy paste to Here'!C718</f>
        <v>0</v>
      </c>
      <c r="C670" s="57"/>
      <c r="D670" s="58"/>
      <c r="E670" s="59"/>
      <c r="F670" s="59">
        <f t="shared" si="30"/>
        <v>0</v>
      </c>
      <c r="G670" s="60">
        <f t="shared" si="31"/>
        <v>0</v>
      </c>
      <c r="H670" s="63">
        <f t="shared" si="32"/>
        <v>0</v>
      </c>
    </row>
    <row r="671" spans="1:8" s="62" customFormat="1" hidden="1">
      <c r="A671" s="56" t="str">
        <f>IF((LEN('Copy paste to Here'!G719))&gt;5,((CONCATENATE('Copy paste to Here'!G719," &amp; ",'Copy paste to Here'!D719,"  &amp;  ",'Copy paste to Here'!E719))),"Empty Cell")</f>
        <v>Empty Cell</v>
      </c>
      <c r="B671" s="57">
        <f>'Copy paste to Here'!C719</f>
        <v>0</v>
      </c>
      <c r="C671" s="57"/>
      <c r="D671" s="58"/>
      <c r="E671" s="59"/>
      <c r="F671" s="59">
        <f t="shared" si="30"/>
        <v>0</v>
      </c>
      <c r="G671" s="60">
        <f t="shared" si="31"/>
        <v>0</v>
      </c>
      <c r="H671" s="63">
        <f t="shared" si="32"/>
        <v>0</v>
      </c>
    </row>
    <row r="672" spans="1:8" s="62" customFormat="1" hidden="1">
      <c r="A672" s="56" t="str">
        <f>IF((LEN('Copy paste to Here'!G720))&gt;5,((CONCATENATE('Copy paste to Here'!G720," &amp; ",'Copy paste to Here'!D720,"  &amp;  ",'Copy paste to Here'!E720))),"Empty Cell")</f>
        <v>Empty Cell</v>
      </c>
      <c r="B672" s="57">
        <f>'Copy paste to Here'!C720</f>
        <v>0</v>
      </c>
      <c r="C672" s="57"/>
      <c r="D672" s="58"/>
      <c r="E672" s="59"/>
      <c r="F672" s="59">
        <f t="shared" si="30"/>
        <v>0</v>
      </c>
      <c r="G672" s="60">
        <f t="shared" si="31"/>
        <v>0</v>
      </c>
      <c r="H672" s="63">
        <f t="shared" si="32"/>
        <v>0</v>
      </c>
    </row>
    <row r="673" spans="1:8" s="62" customFormat="1" hidden="1">
      <c r="A673" s="56" t="str">
        <f>IF((LEN('Copy paste to Here'!G721))&gt;5,((CONCATENATE('Copy paste to Here'!G721," &amp; ",'Copy paste to Here'!D721,"  &amp;  ",'Copy paste to Here'!E721))),"Empty Cell")</f>
        <v>Empty Cell</v>
      </c>
      <c r="B673" s="57">
        <f>'Copy paste to Here'!C721</f>
        <v>0</v>
      </c>
      <c r="C673" s="57"/>
      <c r="D673" s="58"/>
      <c r="E673" s="59"/>
      <c r="F673" s="59">
        <f t="shared" si="30"/>
        <v>0</v>
      </c>
      <c r="G673" s="60">
        <f t="shared" si="31"/>
        <v>0</v>
      </c>
      <c r="H673" s="63">
        <f t="shared" si="32"/>
        <v>0</v>
      </c>
    </row>
    <row r="674" spans="1:8" s="62" customFormat="1" hidden="1">
      <c r="A674" s="56" t="str">
        <f>IF((LEN('Copy paste to Here'!G722))&gt;5,((CONCATENATE('Copy paste to Here'!G722," &amp; ",'Copy paste to Here'!D722,"  &amp;  ",'Copy paste to Here'!E722))),"Empty Cell")</f>
        <v>Empty Cell</v>
      </c>
      <c r="B674" s="57">
        <f>'Copy paste to Here'!C722</f>
        <v>0</v>
      </c>
      <c r="C674" s="57"/>
      <c r="D674" s="58"/>
      <c r="E674" s="59"/>
      <c r="F674" s="59">
        <f t="shared" si="30"/>
        <v>0</v>
      </c>
      <c r="G674" s="60">
        <f t="shared" si="31"/>
        <v>0</v>
      </c>
      <c r="H674" s="63">
        <f t="shared" si="32"/>
        <v>0</v>
      </c>
    </row>
    <row r="675" spans="1:8" s="62" customFormat="1" hidden="1">
      <c r="A675" s="56" t="str">
        <f>IF((LEN('Copy paste to Here'!G723))&gt;5,((CONCATENATE('Copy paste to Here'!G723," &amp; ",'Copy paste to Here'!D723,"  &amp;  ",'Copy paste to Here'!E723))),"Empty Cell")</f>
        <v>Empty Cell</v>
      </c>
      <c r="B675" s="57">
        <f>'Copy paste to Here'!C723</f>
        <v>0</v>
      </c>
      <c r="C675" s="57"/>
      <c r="D675" s="58"/>
      <c r="E675" s="59"/>
      <c r="F675" s="59">
        <f t="shared" si="30"/>
        <v>0</v>
      </c>
      <c r="G675" s="60">
        <f t="shared" si="31"/>
        <v>0</v>
      </c>
      <c r="H675" s="63">
        <f t="shared" si="32"/>
        <v>0</v>
      </c>
    </row>
    <row r="676" spans="1:8" s="62" customFormat="1" hidden="1">
      <c r="A676" s="56" t="str">
        <f>IF((LEN('Copy paste to Here'!G724))&gt;5,((CONCATENATE('Copy paste to Here'!G724," &amp; ",'Copy paste to Here'!D724,"  &amp;  ",'Copy paste to Here'!E724))),"Empty Cell")</f>
        <v>Empty Cell</v>
      </c>
      <c r="B676" s="57">
        <f>'Copy paste to Here'!C724</f>
        <v>0</v>
      </c>
      <c r="C676" s="57"/>
      <c r="D676" s="58"/>
      <c r="E676" s="59"/>
      <c r="F676" s="59">
        <f t="shared" si="30"/>
        <v>0</v>
      </c>
      <c r="G676" s="60">
        <f t="shared" si="31"/>
        <v>0</v>
      </c>
      <c r="H676" s="63">
        <f t="shared" si="32"/>
        <v>0</v>
      </c>
    </row>
    <row r="677" spans="1:8" s="62" customFormat="1" hidden="1">
      <c r="A677" s="56" t="str">
        <f>IF((LEN('Copy paste to Here'!G725))&gt;5,((CONCATENATE('Copy paste to Here'!G725," &amp; ",'Copy paste to Here'!D725,"  &amp;  ",'Copy paste to Here'!E725))),"Empty Cell")</f>
        <v>Empty Cell</v>
      </c>
      <c r="B677" s="57">
        <f>'Copy paste to Here'!C725</f>
        <v>0</v>
      </c>
      <c r="C677" s="57"/>
      <c r="D677" s="58"/>
      <c r="E677" s="59"/>
      <c r="F677" s="59">
        <f t="shared" si="30"/>
        <v>0</v>
      </c>
      <c r="G677" s="60">
        <f t="shared" si="31"/>
        <v>0</v>
      </c>
      <c r="H677" s="63">
        <f t="shared" si="32"/>
        <v>0</v>
      </c>
    </row>
    <row r="678" spans="1:8" s="62" customFormat="1" hidden="1">
      <c r="A678" s="56" t="str">
        <f>IF((LEN('Copy paste to Here'!G726))&gt;5,((CONCATENATE('Copy paste to Here'!G726," &amp; ",'Copy paste to Here'!D726,"  &amp;  ",'Copy paste to Here'!E726))),"Empty Cell")</f>
        <v>Empty Cell</v>
      </c>
      <c r="B678" s="57">
        <f>'Copy paste to Here'!C726</f>
        <v>0</v>
      </c>
      <c r="C678" s="57"/>
      <c r="D678" s="58"/>
      <c r="E678" s="59"/>
      <c r="F678" s="59">
        <f t="shared" si="30"/>
        <v>0</v>
      </c>
      <c r="G678" s="60">
        <f t="shared" si="31"/>
        <v>0</v>
      </c>
      <c r="H678" s="63">
        <f t="shared" si="32"/>
        <v>0</v>
      </c>
    </row>
    <row r="679" spans="1:8" s="62" customFormat="1" hidden="1">
      <c r="A679" s="56" t="str">
        <f>IF((LEN('Copy paste to Here'!G727))&gt;5,((CONCATENATE('Copy paste to Here'!G727," &amp; ",'Copy paste to Here'!D727,"  &amp;  ",'Copy paste to Here'!E727))),"Empty Cell")</f>
        <v>Empty Cell</v>
      </c>
      <c r="B679" s="57">
        <f>'Copy paste to Here'!C727</f>
        <v>0</v>
      </c>
      <c r="C679" s="57"/>
      <c r="D679" s="58"/>
      <c r="E679" s="59"/>
      <c r="F679" s="59">
        <f t="shared" ref="F679:F742" si="33">D679*E679</f>
        <v>0</v>
      </c>
      <c r="G679" s="60">
        <f t="shared" ref="G679:G742" si="34">E679*$E$14</f>
        <v>0</v>
      </c>
      <c r="H679" s="63">
        <f t="shared" ref="H679:H742" si="35">D679*G679</f>
        <v>0</v>
      </c>
    </row>
    <row r="680" spans="1:8" s="62" customFormat="1" hidden="1">
      <c r="A680" s="56" t="str">
        <f>IF((LEN('Copy paste to Here'!G728))&gt;5,((CONCATENATE('Copy paste to Here'!G728," &amp; ",'Copy paste to Here'!D728,"  &amp;  ",'Copy paste to Here'!E728))),"Empty Cell")</f>
        <v>Empty Cell</v>
      </c>
      <c r="B680" s="57">
        <f>'Copy paste to Here'!C728</f>
        <v>0</v>
      </c>
      <c r="C680" s="57"/>
      <c r="D680" s="58"/>
      <c r="E680" s="59"/>
      <c r="F680" s="59">
        <f t="shared" si="33"/>
        <v>0</v>
      </c>
      <c r="G680" s="60">
        <f t="shared" si="34"/>
        <v>0</v>
      </c>
      <c r="H680" s="63">
        <f t="shared" si="35"/>
        <v>0</v>
      </c>
    </row>
    <row r="681" spans="1:8" s="62" customFormat="1" hidden="1">
      <c r="A681" s="56" t="str">
        <f>IF((LEN('Copy paste to Here'!G729))&gt;5,((CONCATENATE('Copy paste to Here'!G729," &amp; ",'Copy paste to Here'!D729,"  &amp;  ",'Copy paste to Here'!E729))),"Empty Cell")</f>
        <v>Empty Cell</v>
      </c>
      <c r="B681" s="57">
        <f>'Copy paste to Here'!C729</f>
        <v>0</v>
      </c>
      <c r="C681" s="57"/>
      <c r="D681" s="58"/>
      <c r="E681" s="59"/>
      <c r="F681" s="59">
        <f t="shared" si="33"/>
        <v>0</v>
      </c>
      <c r="G681" s="60">
        <f t="shared" si="34"/>
        <v>0</v>
      </c>
      <c r="H681" s="63">
        <f t="shared" si="35"/>
        <v>0</v>
      </c>
    </row>
    <row r="682" spans="1:8" s="62" customFormat="1" hidden="1">
      <c r="A682" s="56" t="str">
        <f>IF((LEN('Copy paste to Here'!G730))&gt;5,((CONCATENATE('Copy paste to Here'!G730," &amp; ",'Copy paste to Here'!D730,"  &amp;  ",'Copy paste to Here'!E730))),"Empty Cell")</f>
        <v>Empty Cell</v>
      </c>
      <c r="B682" s="57">
        <f>'Copy paste to Here'!C730</f>
        <v>0</v>
      </c>
      <c r="C682" s="57"/>
      <c r="D682" s="58"/>
      <c r="E682" s="59"/>
      <c r="F682" s="59">
        <f t="shared" si="33"/>
        <v>0</v>
      </c>
      <c r="G682" s="60">
        <f t="shared" si="34"/>
        <v>0</v>
      </c>
      <c r="H682" s="63">
        <f t="shared" si="35"/>
        <v>0</v>
      </c>
    </row>
    <row r="683" spans="1:8" s="62" customFormat="1" hidden="1">
      <c r="A683" s="56" t="str">
        <f>IF((LEN('Copy paste to Here'!G731))&gt;5,((CONCATENATE('Copy paste to Here'!G731," &amp; ",'Copy paste to Here'!D731,"  &amp;  ",'Copy paste to Here'!E731))),"Empty Cell")</f>
        <v>Empty Cell</v>
      </c>
      <c r="B683" s="57">
        <f>'Copy paste to Here'!C731</f>
        <v>0</v>
      </c>
      <c r="C683" s="57"/>
      <c r="D683" s="58"/>
      <c r="E683" s="59"/>
      <c r="F683" s="59">
        <f t="shared" si="33"/>
        <v>0</v>
      </c>
      <c r="G683" s="60">
        <f t="shared" si="34"/>
        <v>0</v>
      </c>
      <c r="H683" s="63">
        <f t="shared" si="35"/>
        <v>0</v>
      </c>
    </row>
    <row r="684" spans="1:8" s="62" customFormat="1" hidden="1">
      <c r="A684" s="56" t="str">
        <f>IF((LEN('Copy paste to Here'!G732))&gt;5,((CONCATENATE('Copy paste to Here'!G732," &amp; ",'Copy paste to Here'!D732,"  &amp;  ",'Copy paste to Here'!E732))),"Empty Cell")</f>
        <v>Empty Cell</v>
      </c>
      <c r="B684" s="57">
        <f>'Copy paste to Here'!C732</f>
        <v>0</v>
      </c>
      <c r="C684" s="57"/>
      <c r="D684" s="58"/>
      <c r="E684" s="59"/>
      <c r="F684" s="59">
        <f t="shared" si="33"/>
        <v>0</v>
      </c>
      <c r="G684" s="60">
        <f t="shared" si="34"/>
        <v>0</v>
      </c>
      <c r="H684" s="63">
        <f t="shared" si="35"/>
        <v>0</v>
      </c>
    </row>
    <row r="685" spans="1:8" s="62" customFormat="1" hidden="1">
      <c r="A685" s="56" t="str">
        <f>IF((LEN('Copy paste to Here'!G733))&gt;5,((CONCATENATE('Copy paste to Here'!G733," &amp; ",'Copy paste to Here'!D733,"  &amp;  ",'Copy paste to Here'!E733))),"Empty Cell")</f>
        <v>Empty Cell</v>
      </c>
      <c r="B685" s="57">
        <f>'Copy paste to Here'!C733</f>
        <v>0</v>
      </c>
      <c r="C685" s="57"/>
      <c r="D685" s="58"/>
      <c r="E685" s="59"/>
      <c r="F685" s="59">
        <f t="shared" si="33"/>
        <v>0</v>
      </c>
      <c r="G685" s="60">
        <f t="shared" si="34"/>
        <v>0</v>
      </c>
      <c r="H685" s="63">
        <f t="shared" si="35"/>
        <v>0</v>
      </c>
    </row>
    <row r="686" spans="1:8" s="62" customFormat="1" hidden="1">
      <c r="A686" s="56" t="str">
        <f>IF((LEN('Copy paste to Here'!G734))&gt;5,((CONCATENATE('Copy paste to Here'!G734," &amp; ",'Copy paste to Here'!D734,"  &amp;  ",'Copy paste to Here'!E734))),"Empty Cell")</f>
        <v>Empty Cell</v>
      </c>
      <c r="B686" s="57">
        <f>'Copy paste to Here'!C734</f>
        <v>0</v>
      </c>
      <c r="C686" s="57"/>
      <c r="D686" s="58"/>
      <c r="E686" s="59"/>
      <c r="F686" s="59">
        <f t="shared" si="33"/>
        <v>0</v>
      </c>
      <c r="G686" s="60">
        <f t="shared" si="34"/>
        <v>0</v>
      </c>
      <c r="H686" s="63">
        <f t="shared" si="35"/>
        <v>0</v>
      </c>
    </row>
    <row r="687" spans="1:8" s="62" customFormat="1" hidden="1">
      <c r="A687" s="56" t="str">
        <f>IF((LEN('Copy paste to Here'!G735))&gt;5,((CONCATENATE('Copy paste to Here'!G735," &amp; ",'Copy paste to Here'!D735,"  &amp;  ",'Copy paste to Here'!E735))),"Empty Cell")</f>
        <v>Empty Cell</v>
      </c>
      <c r="B687" s="57">
        <f>'Copy paste to Here'!C735</f>
        <v>0</v>
      </c>
      <c r="C687" s="57"/>
      <c r="D687" s="58"/>
      <c r="E687" s="59"/>
      <c r="F687" s="59">
        <f t="shared" si="33"/>
        <v>0</v>
      </c>
      <c r="G687" s="60">
        <f t="shared" si="34"/>
        <v>0</v>
      </c>
      <c r="H687" s="63">
        <f t="shared" si="35"/>
        <v>0</v>
      </c>
    </row>
    <row r="688" spans="1:8" s="62" customFormat="1" hidden="1">
      <c r="A688" s="56" t="str">
        <f>IF((LEN('Copy paste to Here'!G736))&gt;5,((CONCATENATE('Copy paste to Here'!G736," &amp; ",'Copy paste to Here'!D736,"  &amp;  ",'Copy paste to Here'!E736))),"Empty Cell")</f>
        <v>Empty Cell</v>
      </c>
      <c r="B688" s="57">
        <f>'Copy paste to Here'!C736</f>
        <v>0</v>
      </c>
      <c r="C688" s="57"/>
      <c r="D688" s="58"/>
      <c r="E688" s="59"/>
      <c r="F688" s="59">
        <f t="shared" si="33"/>
        <v>0</v>
      </c>
      <c r="G688" s="60">
        <f t="shared" si="34"/>
        <v>0</v>
      </c>
      <c r="H688" s="63">
        <f t="shared" si="35"/>
        <v>0</v>
      </c>
    </row>
    <row r="689" spans="1:8" s="62" customFormat="1" hidden="1">
      <c r="A689" s="56" t="str">
        <f>IF((LEN('Copy paste to Here'!G737))&gt;5,((CONCATENATE('Copy paste to Here'!G737," &amp; ",'Copy paste to Here'!D737,"  &amp;  ",'Copy paste to Here'!E737))),"Empty Cell")</f>
        <v>Empty Cell</v>
      </c>
      <c r="B689" s="57">
        <f>'Copy paste to Here'!C737</f>
        <v>0</v>
      </c>
      <c r="C689" s="57"/>
      <c r="D689" s="58"/>
      <c r="E689" s="59"/>
      <c r="F689" s="59">
        <f t="shared" si="33"/>
        <v>0</v>
      </c>
      <c r="G689" s="60">
        <f t="shared" si="34"/>
        <v>0</v>
      </c>
      <c r="H689" s="63">
        <f t="shared" si="35"/>
        <v>0</v>
      </c>
    </row>
    <row r="690" spans="1:8" s="62" customFormat="1" hidden="1">
      <c r="A690" s="56" t="str">
        <f>IF((LEN('Copy paste to Here'!G738))&gt;5,((CONCATENATE('Copy paste to Here'!G738," &amp; ",'Copy paste to Here'!D738,"  &amp;  ",'Copy paste to Here'!E738))),"Empty Cell")</f>
        <v>Empty Cell</v>
      </c>
      <c r="B690" s="57">
        <f>'Copy paste to Here'!C738</f>
        <v>0</v>
      </c>
      <c r="C690" s="57"/>
      <c r="D690" s="58"/>
      <c r="E690" s="59"/>
      <c r="F690" s="59">
        <f t="shared" si="33"/>
        <v>0</v>
      </c>
      <c r="G690" s="60">
        <f t="shared" si="34"/>
        <v>0</v>
      </c>
      <c r="H690" s="63">
        <f t="shared" si="35"/>
        <v>0</v>
      </c>
    </row>
    <row r="691" spans="1:8" s="62" customFormat="1" hidden="1">
      <c r="A691" s="56" t="str">
        <f>IF((LEN('Copy paste to Here'!G739))&gt;5,((CONCATENATE('Copy paste to Here'!G739," &amp; ",'Copy paste to Here'!D739,"  &amp;  ",'Copy paste to Here'!E739))),"Empty Cell")</f>
        <v>Empty Cell</v>
      </c>
      <c r="B691" s="57">
        <f>'Copy paste to Here'!C739</f>
        <v>0</v>
      </c>
      <c r="C691" s="57"/>
      <c r="D691" s="58"/>
      <c r="E691" s="59"/>
      <c r="F691" s="59">
        <f t="shared" si="33"/>
        <v>0</v>
      </c>
      <c r="G691" s="60">
        <f t="shared" si="34"/>
        <v>0</v>
      </c>
      <c r="H691" s="63">
        <f t="shared" si="35"/>
        <v>0</v>
      </c>
    </row>
    <row r="692" spans="1:8" s="62" customFormat="1" hidden="1">
      <c r="A692" s="56" t="str">
        <f>IF((LEN('Copy paste to Here'!G740))&gt;5,((CONCATENATE('Copy paste to Here'!G740," &amp; ",'Copy paste to Here'!D740,"  &amp;  ",'Copy paste to Here'!E740))),"Empty Cell")</f>
        <v>Empty Cell</v>
      </c>
      <c r="B692" s="57">
        <f>'Copy paste to Here'!C740</f>
        <v>0</v>
      </c>
      <c r="C692" s="57"/>
      <c r="D692" s="58"/>
      <c r="E692" s="59"/>
      <c r="F692" s="59">
        <f t="shared" si="33"/>
        <v>0</v>
      </c>
      <c r="G692" s="60">
        <f t="shared" si="34"/>
        <v>0</v>
      </c>
      <c r="H692" s="63">
        <f t="shared" si="35"/>
        <v>0</v>
      </c>
    </row>
    <row r="693" spans="1:8" s="62" customFormat="1" hidden="1">
      <c r="A693" s="56" t="str">
        <f>IF((LEN('Copy paste to Here'!G741))&gt;5,((CONCATENATE('Copy paste to Here'!G741," &amp; ",'Copy paste to Here'!D741,"  &amp;  ",'Copy paste to Here'!E741))),"Empty Cell")</f>
        <v>Empty Cell</v>
      </c>
      <c r="B693" s="57">
        <f>'Copy paste to Here'!C741</f>
        <v>0</v>
      </c>
      <c r="C693" s="57"/>
      <c r="D693" s="58"/>
      <c r="E693" s="59"/>
      <c r="F693" s="59">
        <f t="shared" si="33"/>
        <v>0</v>
      </c>
      <c r="G693" s="60">
        <f t="shared" si="34"/>
        <v>0</v>
      </c>
      <c r="H693" s="63">
        <f t="shared" si="35"/>
        <v>0</v>
      </c>
    </row>
    <row r="694" spans="1:8" s="62" customFormat="1" hidden="1">
      <c r="A694" s="56" t="str">
        <f>IF((LEN('Copy paste to Here'!G742))&gt;5,((CONCATENATE('Copy paste to Here'!G742," &amp; ",'Copy paste to Here'!D742,"  &amp;  ",'Copy paste to Here'!E742))),"Empty Cell")</f>
        <v>Empty Cell</v>
      </c>
      <c r="B694" s="57">
        <f>'Copy paste to Here'!C742</f>
        <v>0</v>
      </c>
      <c r="C694" s="57"/>
      <c r="D694" s="58"/>
      <c r="E694" s="59"/>
      <c r="F694" s="59">
        <f t="shared" si="33"/>
        <v>0</v>
      </c>
      <c r="G694" s="60">
        <f t="shared" si="34"/>
        <v>0</v>
      </c>
      <c r="H694" s="63">
        <f t="shared" si="35"/>
        <v>0</v>
      </c>
    </row>
    <row r="695" spans="1:8" s="62" customFormat="1" hidden="1">
      <c r="A695" s="56" t="str">
        <f>IF((LEN('Copy paste to Here'!G743))&gt;5,((CONCATENATE('Copy paste to Here'!G743," &amp; ",'Copy paste to Here'!D743,"  &amp;  ",'Copy paste to Here'!E743))),"Empty Cell")</f>
        <v>Empty Cell</v>
      </c>
      <c r="B695" s="57">
        <f>'Copy paste to Here'!C743</f>
        <v>0</v>
      </c>
      <c r="C695" s="57"/>
      <c r="D695" s="58"/>
      <c r="E695" s="59"/>
      <c r="F695" s="59">
        <f t="shared" si="33"/>
        <v>0</v>
      </c>
      <c r="G695" s="60">
        <f t="shared" si="34"/>
        <v>0</v>
      </c>
      <c r="H695" s="63">
        <f t="shared" si="35"/>
        <v>0</v>
      </c>
    </row>
    <row r="696" spans="1:8" s="62" customFormat="1" hidden="1">
      <c r="A696" s="56" t="str">
        <f>IF((LEN('Copy paste to Here'!G744))&gt;5,((CONCATENATE('Copy paste to Here'!G744," &amp; ",'Copy paste to Here'!D744,"  &amp;  ",'Copy paste to Here'!E744))),"Empty Cell")</f>
        <v>Empty Cell</v>
      </c>
      <c r="B696" s="57">
        <f>'Copy paste to Here'!C744</f>
        <v>0</v>
      </c>
      <c r="C696" s="57"/>
      <c r="D696" s="58"/>
      <c r="E696" s="59"/>
      <c r="F696" s="59">
        <f t="shared" si="33"/>
        <v>0</v>
      </c>
      <c r="G696" s="60">
        <f t="shared" si="34"/>
        <v>0</v>
      </c>
      <c r="H696" s="63">
        <f t="shared" si="35"/>
        <v>0</v>
      </c>
    </row>
    <row r="697" spans="1:8" s="62" customFormat="1" hidden="1">
      <c r="A697" s="56" t="str">
        <f>IF((LEN('Copy paste to Here'!G745))&gt;5,((CONCATENATE('Copy paste to Here'!G745," &amp; ",'Copy paste to Here'!D745,"  &amp;  ",'Copy paste to Here'!E745))),"Empty Cell")</f>
        <v>Empty Cell</v>
      </c>
      <c r="B697" s="57">
        <f>'Copy paste to Here'!C745</f>
        <v>0</v>
      </c>
      <c r="C697" s="57"/>
      <c r="D697" s="58"/>
      <c r="E697" s="59"/>
      <c r="F697" s="59">
        <f t="shared" si="33"/>
        <v>0</v>
      </c>
      <c r="G697" s="60">
        <f t="shared" si="34"/>
        <v>0</v>
      </c>
      <c r="H697" s="63">
        <f t="shared" si="35"/>
        <v>0</v>
      </c>
    </row>
    <row r="698" spans="1:8" s="62" customFormat="1" hidden="1">
      <c r="A698" s="56" t="str">
        <f>IF((LEN('Copy paste to Here'!G746))&gt;5,((CONCATENATE('Copy paste to Here'!G746," &amp; ",'Copy paste to Here'!D746,"  &amp;  ",'Copy paste to Here'!E746))),"Empty Cell")</f>
        <v>Empty Cell</v>
      </c>
      <c r="B698" s="57">
        <f>'Copy paste to Here'!C746</f>
        <v>0</v>
      </c>
      <c r="C698" s="57"/>
      <c r="D698" s="58"/>
      <c r="E698" s="59"/>
      <c r="F698" s="59">
        <f t="shared" si="33"/>
        <v>0</v>
      </c>
      <c r="G698" s="60">
        <f t="shared" si="34"/>
        <v>0</v>
      </c>
      <c r="H698" s="63">
        <f t="shared" si="35"/>
        <v>0</v>
      </c>
    </row>
    <row r="699" spans="1:8" s="62" customFormat="1" hidden="1">
      <c r="A699" s="56" t="str">
        <f>IF((LEN('Copy paste to Here'!G747))&gt;5,((CONCATENATE('Copy paste to Here'!G747," &amp; ",'Copy paste to Here'!D747,"  &amp;  ",'Copy paste to Here'!E747))),"Empty Cell")</f>
        <v>Empty Cell</v>
      </c>
      <c r="B699" s="57">
        <f>'Copy paste to Here'!C747</f>
        <v>0</v>
      </c>
      <c r="C699" s="57"/>
      <c r="D699" s="58"/>
      <c r="E699" s="59"/>
      <c r="F699" s="59">
        <f t="shared" si="33"/>
        <v>0</v>
      </c>
      <c r="G699" s="60">
        <f t="shared" si="34"/>
        <v>0</v>
      </c>
      <c r="H699" s="63">
        <f t="shared" si="35"/>
        <v>0</v>
      </c>
    </row>
    <row r="700" spans="1:8" s="62" customFormat="1" hidden="1">
      <c r="A700" s="56" t="str">
        <f>IF((LEN('Copy paste to Here'!G748))&gt;5,((CONCATENATE('Copy paste to Here'!G748," &amp; ",'Copy paste to Here'!D748,"  &amp;  ",'Copy paste to Here'!E748))),"Empty Cell")</f>
        <v>Empty Cell</v>
      </c>
      <c r="B700" s="57">
        <f>'Copy paste to Here'!C748</f>
        <v>0</v>
      </c>
      <c r="C700" s="57"/>
      <c r="D700" s="58"/>
      <c r="E700" s="59"/>
      <c r="F700" s="59">
        <f t="shared" si="33"/>
        <v>0</v>
      </c>
      <c r="G700" s="60">
        <f t="shared" si="34"/>
        <v>0</v>
      </c>
      <c r="H700" s="63">
        <f t="shared" si="35"/>
        <v>0</v>
      </c>
    </row>
    <row r="701" spans="1:8" s="62" customFormat="1" hidden="1">
      <c r="A701" s="56" t="str">
        <f>IF((LEN('Copy paste to Here'!G749))&gt;5,((CONCATENATE('Copy paste to Here'!G749," &amp; ",'Copy paste to Here'!D749,"  &amp;  ",'Copy paste to Here'!E749))),"Empty Cell")</f>
        <v>Empty Cell</v>
      </c>
      <c r="B701" s="57">
        <f>'Copy paste to Here'!C749</f>
        <v>0</v>
      </c>
      <c r="C701" s="57"/>
      <c r="D701" s="58"/>
      <c r="E701" s="59"/>
      <c r="F701" s="59">
        <f t="shared" si="33"/>
        <v>0</v>
      </c>
      <c r="G701" s="60">
        <f t="shared" si="34"/>
        <v>0</v>
      </c>
      <c r="H701" s="63">
        <f t="shared" si="35"/>
        <v>0</v>
      </c>
    </row>
    <row r="702" spans="1:8" s="62" customFormat="1" hidden="1">
      <c r="A702" s="56" t="str">
        <f>IF((LEN('Copy paste to Here'!G750))&gt;5,((CONCATENATE('Copy paste to Here'!G750," &amp; ",'Copy paste to Here'!D750,"  &amp;  ",'Copy paste to Here'!E750))),"Empty Cell")</f>
        <v>Empty Cell</v>
      </c>
      <c r="B702" s="57">
        <f>'Copy paste to Here'!C750</f>
        <v>0</v>
      </c>
      <c r="C702" s="57"/>
      <c r="D702" s="58"/>
      <c r="E702" s="59"/>
      <c r="F702" s="59">
        <f t="shared" si="33"/>
        <v>0</v>
      </c>
      <c r="G702" s="60">
        <f t="shared" si="34"/>
        <v>0</v>
      </c>
      <c r="H702" s="63">
        <f t="shared" si="35"/>
        <v>0</v>
      </c>
    </row>
    <row r="703" spans="1:8" s="62" customFormat="1" hidden="1">
      <c r="A703" s="56" t="str">
        <f>IF((LEN('Copy paste to Here'!G751))&gt;5,((CONCATENATE('Copy paste to Here'!G751," &amp; ",'Copy paste to Here'!D751,"  &amp;  ",'Copy paste to Here'!E751))),"Empty Cell")</f>
        <v>Empty Cell</v>
      </c>
      <c r="B703" s="57">
        <f>'Copy paste to Here'!C751</f>
        <v>0</v>
      </c>
      <c r="C703" s="57"/>
      <c r="D703" s="58"/>
      <c r="E703" s="59"/>
      <c r="F703" s="59">
        <f t="shared" si="33"/>
        <v>0</v>
      </c>
      <c r="G703" s="60">
        <f t="shared" si="34"/>
        <v>0</v>
      </c>
      <c r="H703" s="63">
        <f t="shared" si="35"/>
        <v>0</v>
      </c>
    </row>
    <row r="704" spans="1:8" s="62" customFormat="1" hidden="1">
      <c r="A704" s="56" t="str">
        <f>IF((LEN('Copy paste to Here'!G752))&gt;5,((CONCATENATE('Copy paste to Here'!G752," &amp; ",'Copy paste to Here'!D752,"  &amp;  ",'Copy paste to Here'!E752))),"Empty Cell")</f>
        <v>Empty Cell</v>
      </c>
      <c r="B704" s="57">
        <f>'Copy paste to Here'!C752</f>
        <v>0</v>
      </c>
      <c r="C704" s="57"/>
      <c r="D704" s="58"/>
      <c r="E704" s="59"/>
      <c r="F704" s="59">
        <f t="shared" si="33"/>
        <v>0</v>
      </c>
      <c r="G704" s="60">
        <f t="shared" si="34"/>
        <v>0</v>
      </c>
      <c r="H704" s="63">
        <f t="shared" si="35"/>
        <v>0</v>
      </c>
    </row>
    <row r="705" spans="1:8" s="62" customFormat="1" hidden="1">
      <c r="A705" s="56" t="str">
        <f>IF((LEN('Copy paste to Here'!G753))&gt;5,((CONCATENATE('Copy paste to Here'!G753," &amp; ",'Copy paste to Here'!D753,"  &amp;  ",'Copy paste to Here'!E753))),"Empty Cell")</f>
        <v>Empty Cell</v>
      </c>
      <c r="B705" s="57">
        <f>'Copy paste to Here'!C753</f>
        <v>0</v>
      </c>
      <c r="C705" s="57"/>
      <c r="D705" s="58"/>
      <c r="E705" s="59"/>
      <c r="F705" s="59">
        <f t="shared" si="33"/>
        <v>0</v>
      </c>
      <c r="G705" s="60">
        <f t="shared" si="34"/>
        <v>0</v>
      </c>
      <c r="H705" s="63">
        <f t="shared" si="35"/>
        <v>0</v>
      </c>
    </row>
    <row r="706" spans="1:8" s="62" customFormat="1" hidden="1">
      <c r="A706" s="56" t="str">
        <f>IF((LEN('Copy paste to Here'!G754))&gt;5,((CONCATENATE('Copy paste to Here'!G754," &amp; ",'Copy paste to Here'!D754,"  &amp;  ",'Copy paste to Here'!E754))),"Empty Cell")</f>
        <v>Empty Cell</v>
      </c>
      <c r="B706" s="57">
        <f>'Copy paste to Here'!C754</f>
        <v>0</v>
      </c>
      <c r="C706" s="57"/>
      <c r="D706" s="58"/>
      <c r="E706" s="59"/>
      <c r="F706" s="59">
        <f t="shared" si="33"/>
        <v>0</v>
      </c>
      <c r="G706" s="60">
        <f t="shared" si="34"/>
        <v>0</v>
      </c>
      <c r="H706" s="63">
        <f t="shared" si="35"/>
        <v>0</v>
      </c>
    </row>
    <row r="707" spans="1:8" s="62" customFormat="1" hidden="1">
      <c r="A707" s="56" t="str">
        <f>IF((LEN('Copy paste to Here'!G755))&gt;5,((CONCATENATE('Copy paste to Here'!G755," &amp; ",'Copy paste to Here'!D755,"  &amp;  ",'Copy paste to Here'!E755))),"Empty Cell")</f>
        <v>Empty Cell</v>
      </c>
      <c r="B707" s="57">
        <f>'Copy paste to Here'!C755</f>
        <v>0</v>
      </c>
      <c r="C707" s="57"/>
      <c r="D707" s="58"/>
      <c r="E707" s="59"/>
      <c r="F707" s="59">
        <f t="shared" si="33"/>
        <v>0</v>
      </c>
      <c r="G707" s="60">
        <f t="shared" si="34"/>
        <v>0</v>
      </c>
      <c r="H707" s="63">
        <f t="shared" si="35"/>
        <v>0</v>
      </c>
    </row>
    <row r="708" spans="1:8" s="62" customFormat="1" hidden="1">
      <c r="A708" s="56" t="str">
        <f>IF((LEN('Copy paste to Here'!G756))&gt;5,((CONCATENATE('Copy paste to Here'!G756," &amp; ",'Copy paste to Here'!D756,"  &amp;  ",'Copy paste to Here'!E756))),"Empty Cell")</f>
        <v>Empty Cell</v>
      </c>
      <c r="B708" s="57">
        <f>'Copy paste to Here'!C756</f>
        <v>0</v>
      </c>
      <c r="C708" s="57"/>
      <c r="D708" s="58"/>
      <c r="E708" s="59"/>
      <c r="F708" s="59">
        <f t="shared" si="33"/>
        <v>0</v>
      </c>
      <c r="G708" s="60">
        <f t="shared" si="34"/>
        <v>0</v>
      </c>
      <c r="H708" s="63">
        <f t="shared" si="35"/>
        <v>0</v>
      </c>
    </row>
    <row r="709" spans="1:8" s="62" customFormat="1" hidden="1">
      <c r="A709" s="56" t="str">
        <f>IF((LEN('Copy paste to Here'!G757))&gt;5,((CONCATENATE('Copy paste to Here'!G757," &amp; ",'Copy paste to Here'!D757,"  &amp;  ",'Copy paste to Here'!E757))),"Empty Cell")</f>
        <v>Empty Cell</v>
      </c>
      <c r="B709" s="57">
        <f>'Copy paste to Here'!C757</f>
        <v>0</v>
      </c>
      <c r="C709" s="57"/>
      <c r="D709" s="58"/>
      <c r="E709" s="59"/>
      <c r="F709" s="59">
        <f t="shared" si="33"/>
        <v>0</v>
      </c>
      <c r="G709" s="60">
        <f t="shared" si="34"/>
        <v>0</v>
      </c>
      <c r="H709" s="63">
        <f t="shared" si="35"/>
        <v>0</v>
      </c>
    </row>
    <row r="710" spans="1:8" s="62" customFormat="1" hidden="1">
      <c r="A710" s="56" t="str">
        <f>IF((LEN('Copy paste to Here'!G758))&gt;5,((CONCATENATE('Copy paste to Here'!G758," &amp; ",'Copy paste to Here'!D758,"  &amp;  ",'Copy paste to Here'!E758))),"Empty Cell")</f>
        <v>Empty Cell</v>
      </c>
      <c r="B710" s="57">
        <f>'Copy paste to Here'!C758</f>
        <v>0</v>
      </c>
      <c r="C710" s="57"/>
      <c r="D710" s="58"/>
      <c r="E710" s="59"/>
      <c r="F710" s="59">
        <f t="shared" si="33"/>
        <v>0</v>
      </c>
      <c r="G710" s="60">
        <f t="shared" si="34"/>
        <v>0</v>
      </c>
      <c r="H710" s="63">
        <f t="shared" si="35"/>
        <v>0</v>
      </c>
    </row>
    <row r="711" spans="1:8" s="62" customFormat="1" hidden="1">
      <c r="A711" s="56" t="str">
        <f>IF((LEN('Copy paste to Here'!G759))&gt;5,((CONCATENATE('Copy paste to Here'!G759," &amp; ",'Copy paste to Here'!D759,"  &amp;  ",'Copy paste to Here'!E759))),"Empty Cell")</f>
        <v>Empty Cell</v>
      </c>
      <c r="B711" s="57">
        <f>'Copy paste to Here'!C759</f>
        <v>0</v>
      </c>
      <c r="C711" s="57"/>
      <c r="D711" s="58"/>
      <c r="E711" s="59"/>
      <c r="F711" s="59">
        <f t="shared" si="33"/>
        <v>0</v>
      </c>
      <c r="G711" s="60">
        <f t="shared" si="34"/>
        <v>0</v>
      </c>
      <c r="H711" s="63">
        <f t="shared" si="35"/>
        <v>0</v>
      </c>
    </row>
    <row r="712" spans="1:8" s="62" customFormat="1" hidden="1">
      <c r="A712" s="56" t="str">
        <f>IF((LEN('Copy paste to Here'!G760))&gt;5,((CONCATENATE('Copy paste to Here'!G760," &amp; ",'Copy paste to Here'!D760,"  &amp;  ",'Copy paste to Here'!E760))),"Empty Cell")</f>
        <v>Empty Cell</v>
      </c>
      <c r="B712" s="57">
        <f>'Copy paste to Here'!C760</f>
        <v>0</v>
      </c>
      <c r="C712" s="57"/>
      <c r="D712" s="58"/>
      <c r="E712" s="59"/>
      <c r="F712" s="59">
        <f t="shared" si="33"/>
        <v>0</v>
      </c>
      <c r="G712" s="60">
        <f t="shared" si="34"/>
        <v>0</v>
      </c>
      <c r="H712" s="63">
        <f t="shared" si="35"/>
        <v>0</v>
      </c>
    </row>
    <row r="713" spans="1:8" s="62" customFormat="1" hidden="1">
      <c r="A713" s="56" t="str">
        <f>IF((LEN('Copy paste to Here'!G761))&gt;5,((CONCATENATE('Copy paste to Here'!G761," &amp; ",'Copy paste to Here'!D761,"  &amp;  ",'Copy paste to Here'!E761))),"Empty Cell")</f>
        <v>Empty Cell</v>
      </c>
      <c r="B713" s="57">
        <f>'Copy paste to Here'!C761</f>
        <v>0</v>
      </c>
      <c r="C713" s="57"/>
      <c r="D713" s="58"/>
      <c r="E713" s="59"/>
      <c r="F713" s="59">
        <f t="shared" si="33"/>
        <v>0</v>
      </c>
      <c r="G713" s="60">
        <f t="shared" si="34"/>
        <v>0</v>
      </c>
      <c r="H713" s="63">
        <f t="shared" si="35"/>
        <v>0</v>
      </c>
    </row>
    <row r="714" spans="1:8" s="62" customFormat="1" hidden="1">
      <c r="A714" s="56" t="str">
        <f>IF((LEN('Copy paste to Here'!G762))&gt;5,((CONCATENATE('Copy paste to Here'!G762," &amp; ",'Copy paste to Here'!D762,"  &amp;  ",'Copy paste to Here'!E762))),"Empty Cell")</f>
        <v>Empty Cell</v>
      </c>
      <c r="B714" s="57">
        <f>'Copy paste to Here'!C762</f>
        <v>0</v>
      </c>
      <c r="C714" s="57"/>
      <c r="D714" s="58"/>
      <c r="E714" s="59"/>
      <c r="F714" s="59">
        <f t="shared" si="33"/>
        <v>0</v>
      </c>
      <c r="G714" s="60">
        <f t="shared" si="34"/>
        <v>0</v>
      </c>
      <c r="H714" s="63">
        <f t="shared" si="35"/>
        <v>0</v>
      </c>
    </row>
    <row r="715" spans="1:8" s="62" customFormat="1" hidden="1">
      <c r="A715" s="56" t="str">
        <f>IF((LEN('Copy paste to Here'!G763))&gt;5,((CONCATENATE('Copy paste to Here'!G763," &amp; ",'Copy paste to Here'!D763,"  &amp;  ",'Copy paste to Here'!E763))),"Empty Cell")</f>
        <v>Empty Cell</v>
      </c>
      <c r="B715" s="57">
        <f>'Copy paste to Here'!C763</f>
        <v>0</v>
      </c>
      <c r="C715" s="57"/>
      <c r="D715" s="58"/>
      <c r="E715" s="59"/>
      <c r="F715" s="59">
        <f t="shared" si="33"/>
        <v>0</v>
      </c>
      <c r="G715" s="60">
        <f t="shared" si="34"/>
        <v>0</v>
      </c>
      <c r="H715" s="63">
        <f t="shared" si="35"/>
        <v>0</v>
      </c>
    </row>
    <row r="716" spans="1:8" s="62" customFormat="1" hidden="1">
      <c r="A716" s="56" t="str">
        <f>IF((LEN('Copy paste to Here'!G764))&gt;5,((CONCATENATE('Copy paste to Here'!G764," &amp; ",'Copy paste to Here'!D764,"  &amp;  ",'Copy paste to Here'!E764))),"Empty Cell")</f>
        <v>Empty Cell</v>
      </c>
      <c r="B716" s="57">
        <f>'Copy paste to Here'!C764</f>
        <v>0</v>
      </c>
      <c r="C716" s="57"/>
      <c r="D716" s="58"/>
      <c r="E716" s="59"/>
      <c r="F716" s="59">
        <f t="shared" si="33"/>
        <v>0</v>
      </c>
      <c r="G716" s="60">
        <f t="shared" si="34"/>
        <v>0</v>
      </c>
      <c r="H716" s="63">
        <f t="shared" si="35"/>
        <v>0</v>
      </c>
    </row>
    <row r="717" spans="1:8" s="62" customFormat="1" hidden="1">
      <c r="A717" s="56" t="str">
        <f>IF((LEN('Copy paste to Here'!G765))&gt;5,((CONCATENATE('Copy paste to Here'!G765," &amp; ",'Copy paste to Here'!D765,"  &amp;  ",'Copy paste to Here'!E765))),"Empty Cell")</f>
        <v>Empty Cell</v>
      </c>
      <c r="B717" s="57">
        <f>'Copy paste to Here'!C765</f>
        <v>0</v>
      </c>
      <c r="C717" s="57"/>
      <c r="D717" s="58"/>
      <c r="E717" s="59"/>
      <c r="F717" s="59">
        <f t="shared" si="33"/>
        <v>0</v>
      </c>
      <c r="G717" s="60">
        <f t="shared" si="34"/>
        <v>0</v>
      </c>
      <c r="H717" s="63">
        <f t="shared" si="35"/>
        <v>0</v>
      </c>
    </row>
    <row r="718" spans="1:8" s="62" customFormat="1" hidden="1">
      <c r="A718" s="56" t="str">
        <f>IF((LEN('Copy paste to Here'!G766))&gt;5,((CONCATENATE('Copy paste to Here'!G766," &amp; ",'Copy paste to Here'!D766,"  &amp;  ",'Copy paste to Here'!E766))),"Empty Cell")</f>
        <v>Empty Cell</v>
      </c>
      <c r="B718" s="57">
        <f>'Copy paste to Here'!C766</f>
        <v>0</v>
      </c>
      <c r="C718" s="57"/>
      <c r="D718" s="58"/>
      <c r="E718" s="59"/>
      <c r="F718" s="59">
        <f t="shared" si="33"/>
        <v>0</v>
      </c>
      <c r="G718" s="60">
        <f t="shared" si="34"/>
        <v>0</v>
      </c>
      <c r="H718" s="63">
        <f t="shared" si="35"/>
        <v>0</v>
      </c>
    </row>
    <row r="719" spans="1:8" s="62" customFormat="1" hidden="1">
      <c r="A719" s="56" t="str">
        <f>IF((LEN('Copy paste to Here'!G767))&gt;5,((CONCATENATE('Copy paste to Here'!G767," &amp; ",'Copy paste to Here'!D767,"  &amp;  ",'Copy paste to Here'!E767))),"Empty Cell")</f>
        <v>Empty Cell</v>
      </c>
      <c r="B719" s="57">
        <f>'Copy paste to Here'!C767</f>
        <v>0</v>
      </c>
      <c r="C719" s="57"/>
      <c r="D719" s="58"/>
      <c r="E719" s="59"/>
      <c r="F719" s="59">
        <f t="shared" si="33"/>
        <v>0</v>
      </c>
      <c r="G719" s="60">
        <f t="shared" si="34"/>
        <v>0</v>
      </c>
      <c r="H719" s="63">
        <f t="shared" si="35"/>
        <v>0</v>
      </c>
    </row>
    <row r="720" spans="1:8" s="62" customFormat="1" hidden="1">
      <c r="A720" s="56" t="str">
        <f>IF((LEN('Copy paste to Here'!G768))&gt;5,((CONCATENATE('Copy paste to Here'!G768," &amp; ",'Copy paste to Here'!D768,"  &amp;  ",'Copy paste to Here'!E768))),"Empty Cell")</f>
        <v>Empty Cell</v>
      </c>
      <c r="B720" s="57">
        <f>'Copy paste to Here'!C768</f>
        <v>0</v>
      </c>
      <c r="C720" s="57"/>
      <c r="D720" s="58"/>
      <c r="E720" s="59"/>
      <c r="F720" s="59">
        <f t="shared" si="33"/>
        <v>0</v>
      </c>
      <c r="G720" s="60">
        <f t="shared" si="34"/>
        <v>0</v>
      </c>
      <c r="H720" s="63">
        <f t="shared" si="35"/>
        <v>0</v>
      </c>
    </row>
    <row r="721" spans="1:8" s="62" customFormat="1" hidden="1">
      <c r="A721" s="56" t="str">
        <f>IF((LEN('Copy paste to Here'!G769))&gt;5,((CONCATENATE('Copy paste to Here'!G769," &amp; ",'Copy paste to Here'!D769,"  &amp;  ",'Copy paste to Here'!E769))),"Empty Cell")</f>
        <v>Empty Cell</v>
      </c>
      <c r="B721" s="57">
        <f>'Copy paste to Here'!C769</f>
        <v>0</v>
      </c>
      <c r="C721" s="57"/>
      <c r="D721" s="58"/>
      <c r="E721" s="59"/>
      <c r="F721" s="59">
        <f t="shared" si="33"/>
        <v>0</v>
      </c>
      <c r="G721" s="60">
        <f t="shared" si="34"/>
        <v>0</v>
      </c>
      <c r="H721" s="63">
        <f t="shared" si="35"/>
        <v>0</v>
      </c>
    </row>
    <row r="722" spans="1:8" s="62" customFormat="1" hidden="1">
      <c r="A722" s="56" t="str">
        <f>IF((LEN('Copy paste to Here'!G770))&gt;5,((CONCATENATE('Copy paste to Here'!G770," &amp; ",'Copy paste to Here'!D770,"  &amp;  ",'Copy paste to Here'!E770))),"Empty Cell")</f>
        <v>Empty Cell</v>
      </c>
      <c r="B722" s="57">
        <f>'Copy paste to Here'!C770</f>
        <v>0</v>
      </c>
      <c r="C722" s="57"/>
      <c r="D722" s="58"/>
      <c r="E722" s="59"/>
      <c r="F722" s="59">
        <f t="shared" si="33"/>
        <v>0</v>
      </c>
      <c r="G722" s="60">
        <f t="shared" si="34"/>
        <v>0</v>
      </c>
      <c r="H722" s="63">
        <f t="shared" si="35"/>
        <v>0</v>
      </c>
    </row>
    <row r="723" spans="1:8" s="62" customFormat="1" hidden="1">
      <c r="A723" s="56" t="str">
        <f>IF((LEN('Copy paste to Here'!G771))&gt;5,((CONCATENATE('Copy paste to Here'!G771," &amp; ",'Copy paste to Here'!D771,"  &amp;  ",'Copy paste to Here'!E771))),"Empty Cell")</f>
        <v>Empty Cell</v>
      </c>
      <c r="B723" s="57">
        <f>'Copy paste to Here'!C771</f>
        <v>0</v>
      </c>
      <c r="C723" s="57"/>
      <c r="D723" s="58"/>
      <c r="E723" s="59"/>
      <c r="F723" s="59">
        <f t="shared" si="33"/>
        <v>0</v>
      </c>
      <c r="G723" s="60">
        <f t="shared" si="34"/>
        <v>0</v>
      </c>
      <c r="H723" s="63">
        <f t="shared" si="35"/>
        <v>0</v>
      </c>
    </row>
    <row r="724" spans="1:8" s="62" customFormat="1" hidden="1">
      <c r="A724" s="56" t="str">
        <f>IF((LEN('Copy paste to Here'!G772))&gt;5,((CONCATENATE('Copy paste to Here'!G772," &amp; ",'Copy paste to Here'!D772,"  &amp;  ",'Copy paste to Here'!E772))),"Empty Cell")</f>
        <v>Empty Cell</v>
      </c>
      <c r="B724" s="57">
        <f>'Copy paste to Here'!C772</f>
        <v>0</v>
      </c>
      <c r="C724" s="57"/>
      <c r="D724" s="58"/>
      <c r="E724" s="59"/>
      <c r="F724" s="59">
        <f t="shared" si="33"/>
        <v>0</v>
      </c>
      <c r="G724" s="60">
        <f t="shared" si="34"/>
        <v>0</v>
      </c>
      <c r="H724" s="63">
        <f t="shared" si="35"/>
        <v>0</v>
      </c>
    </row>
    <row r="725" spans="1:8" s="62" customFormat="1" hidden="1">
      <c r="A725" s="56" t="str">
        <f>IF((LEN('Copy paste to Here'!G773))&gt;5,((CONCATENATE('Copy paste to Here'!G773," &amp; ",'Copy paste to Here'!D773,"  &amp;  ",'Copy paste to Here'!E773))),"Empty Cell")</f>
        <v>Empty Cell</v>
      </c>
      <c r="B725" s="57">
        <f>'Copy paste to Here'!C773</f>
        <v>0</v>
      </c>
      <c r="C725" s="57"/>
      <c r="D725" s="58"/>
      <c r="E725" s="59"/>
      <c r="F725" s="59">
        <f t="shared" si="33"/>
        <v>0</v>
      </c>
      <c r="G725" s="60">
        <f t="shared" si="34"/>
        <v>0</v>
      </c>
      <c r="H725" s="63">
        <f t="shared" si="35"/>
        <v>0</v>
      </c>
    </row>
    <row r="726" spans="1:8" s="62" customFormat="1" hidden="1">
      <c r="A726" s="56" t="str">
        <f>IF((LEN('Copy paste to Here'!G774))&gt;5,((CONCATENATE('Copy paste to Here'!G774," &amp; ",'Copy paste to Here'!D774,"  &amp;  ",'Copy paste to Here'!E774))),"Empty Cell")</f>
        <v>Empty Cell</v>
      </c>
      <c r="B726" s="57">
        <f>'Copy paste to Here'!C774</f>
        <v>0</v>
      </c>
      <c r="C726" s="57"/>
      <c r="D726" s="58"/>
      <c r="E726" s="59"/>
      <c r="F726" s="59">
        <f t="shared" si="33"/>
        <v>0</v>
      </c>
      <c r="G726" s="60">
        <f t="shared" si="34"/>
        <v>0</v>
      </c>
      <c r="H726" s="63">
        <f t="shared" si="35"/>
        <v>0</v>
      </c>
    </row>
    <row r="727" spans="1:8" s="62" customFormat="1" hidden="1">
      <c r="A727" s="56" t="str">
        <f>IF((LEN('Copy paste to Here'!G775))&gt;5,((CONCATENATE('Copy paste to Here'!G775," &amp; ",'Copy paste to Here'!D775,"  &amp;  ",'Copy paste to Here'!E775))),"Empty Cell")</f>
        <v>Empty Cell</v>
      </c>
      <c r="B727" s="57">
        <f>'Copy paste to Here'!C775</f>
        <v>0</v>
      </c>
      <c r="C727" s="57"/>
      <c r="D727" s="58"/>
      <c r="E727" s="59"/>
      <c r="F727" s="59">
        <f t="shared" si="33"/>
        <v>0</v>
      </c>
      <c r="G727" s="60">
        <f t="shared" si="34"/>
        <v>0</v>
      </c>
      <c r="H727" s="63">
        <f t="shared" si="35"/>
        <v>0</v>
      </c>
    </row>
    <row r="728" spans="1:8" s="62" customFormat="1" hidden="1">
      <c r="A728" s="56" t="str">
        <f>IF((LEN('Copy paste to Here'!G776))&gt;5,((CONCATENATE('Copy paste to Here'!G776," &amp; ",'Copy paste to Here'!D776,"  &amp;  ",'Copy paste to Here'!E776))),"Empty Cell")</f>
        <v>Empty Cell</v>
      </c>
      <c r="B728" s="57">
        <f>'Copy paste to Here'!C776</f>
        <v>0</v>
      </c>
      <c r="C728" s="57"/>
      <c r="D728" s="58"/>
      <c r="E728" s="59"/>
      <c r="F728" s="59">
        <f t="shared" si="33"/>
        <v>0</v>
      </c>
      <c r="G728" s="60">
        <f t="shared" si="34"/>
        <v>0</v>
      </c>
      <c r="H728" s="63">
        <f t="shared" si="35"/>
        <v>0</v>
      </c>
    </row>
    <row r="729" spans="1:8" s="62" customFormat="1" hidden="1">
      <c r="A729" s="56" t="str">
        <f>IF((LEN('Copy paste to Here'!G777))&gt;5,((CONCATENATE('Copy paste to Here'!G777," &amp; ",'Copy paste to Here'!D777,"  &amp;  ",'Copy paste to Here'!E777))),"Empty Cell")</f>
        <v>Empty Cell</v>
      </c>
      <c r="B729" s="57">
        <f>'Copy paste to Here'!C777</f>
        <v>0</v>
      </c>
      <c r="C729" s="57"/>
      <c r="D729" s="58"/>
      <c r="E729" s="59"/>
      <c r="F729" s="59">
        <f t="shared" si="33"/>
        <v>0</v>
      </c>
      <c r="G729" s="60">
        <f t="shared" si="34"/>
        <v>0</v>
      </c>
      <c r="H729" s="63">
        <f t="shared" si="35"/>
        <v>0</v>
      </c>
    </row>
    <row r="730" spans="1:8" s="62" customFormat="1" hidden="1">
      <c r="A730" s="56" t="str">
        <f>IF((LEN('Copy paste to Here'!G778))&gt;5,((CONCATENATE('Copy paste to Here'!G778," &amp; ",'Copy paste to Here'!D778,"  &amp;  ",'Copy paste to Here'!E778))),"Empty Cell")</f>
        <v>Empty Cell</v>
      </c>
      <c r="B730" s="57">
        <f>'Copy paste to Here'!C778</f>
        <v>0</v>
      </c>
      <c r="C730" s="57"/>
      <c r="D730" s="58"/>
      <c r="E730" s="59"/>
      <c r="F730" s="59">
        <f t="shared" si="33"/>
        <v>0</v>
      </c>
      <c r="G730" s="60">
        <f t="shared" si="34"/>
        <v>0</v>
      </c>
      <c r="H730" s="63">
        <f t="shared" si="35"/>
        <v>0</v>
      </c>
    </row>
    <row r="731" spans="1:8" s="62" customFormat="1" hidden="1">
      <c r="A731" s="56" t="str">
        <f>IF((LEN('Copy paste to Here'!G779))&gt;5,((CONCATENATE('Copy paste to Here'!G779," &amp; ",'Copy paste to Here'!D779,"  &amp;  ",'Copy paste to Here'!E779))),"Empty Cell")</f>
        <v>Empty Cell</v>
      </c>
      <c r="B731" s="57">
        <f>'Copy paste to Here'!C779</f>
        <v>0</v>
      </c>
      <c r="C731" s="57"/>
      <c r="D731" s="58"/>
      <c r="E731" s="59"/>
      <c r="F731" s="59">
        <f t="shared" si="33"/>
        <v>0</v>
      </c>
      <c r="G731" s="60">
        <f t="shared" si="34"/>
        <v>0</v>
      </c>
      <c r="H731" s="63">
        <f t="shared" si="35"/>
        <v>0</v>
      </c>
    </row>
    <row r="732" spans="1:8" s="62" customFormat="1" hidden="1">
      <c r="A732" s="56" t="str">
        <f>IF((LEN('Copy paste to Here'!G780))&gt;5,((CONCATENATE('Copy paste to Here'!G780," &amp; ",'Copy paste to Here'!D780,"  &amp;  ",'Copy paste to Here'!E780))),"Empty Cell")</f>
        <v>Empty Cell</v>
      </c>
      <c r="B732" s="57">
        <f>'Copy paste to Here'!C780</f>
        <v>0</v>
      </c>
      <c r="C732" s="57"/>
      <c r="D732" s="58"/>
      <c r="E732" s="59"/>
      <c r="F732" s="59">
        <f t="shared" si="33"/>
        <v>0</v>
      </c>
      <c r="G732" s="60">
        <f t="shared" si="34"/>
        <v>0</v>
      </c>
      <c r="H732" s="63">
        <f t="shared" si="35"/>
        <v>0</v>
      </c>
    </row>
    <row r="733" spans="1:8" s="62" customFormat="1" hidden="1">
      <c r="A733" s="56" t="str">
        <f>IF((LEN('Copy paste to Here'!G781))&gt;5,((CONCATENATE('Copy paste to Here'!G781," &amp; ",'Copy paste to Here'!D781,"  &amp;  ",'Copy paste to Here'!E781))),"Empty Cell")</f>
        <v>Empty Cell</v>
      </c>
      <c r="B733" s="57">
        <f>'Copy paste to Here'!C781</f>
        <v>0</v>
      </c>
      <c r="C733" s="57"/>
      <c r="D733" s="58"/>
      <c r="E733" s="59"/>
      <c r="F733" s="59">
        <f t="shared" si="33"/>
        <v>0</v>
      </c>
      <c r="G733" s="60">
        <f t="shared" si="34"/>
        <v>0</v>
      </c>
      <c r="H733" s="63">
        <f t="shared" si="35"/>
        <v>0</v>
      </c>
    </row>
    <row r="734" spans="1:8" s="62" customFormat="1" hidden="1">
      <c r="A734" s="56" t="str">
        <f>IF((LEN('Copy paste to Here'!G782))&gt;5,((CONCATENATE('Copy paste to Here'!G782," &amp; ",'Copy paste to Here'!D782,"  &amp;  ",'Copy paste to Here'!E782))),"Empty Cell")</f>
        <v>Empty Cell</v>
      </c>
      <c r="B734" s="57">
        <f>'Copy paste to Here'!C782</f>
        <v>0</v>
      </c>
      <c r="C734" s="57"/>
      <c r="D734" s="58"/>
      <c r="E734" s="59"/>
      <c r="F734" s="59">
        <f t="shared" si="33"/>
        <v>0</v>
      </c>
      <c r="G734" s="60">
        <f t="shared" si="34"/>
        <v>0</v>
      </c>
      <c r="H734" s="63">
        <f t="shared" si="35"/>
        <v>0</v>
      </c>
    </row>
    <row r="735" spans="1:8" s="62" customFormat="1" hidden="1">
      <c r="A735" s="56" t="str">
        <f>IF((LEN('Copy paste to Here'!G783))&gt;5,((CONCATENATE('Copy paste to Here'!G783," &amp; ",'Copy paste to Here'!D783,"  &amp;  ",'Copy paste to Here'!E783))),"Empty Cell")</f>
        <v>Empty Cell</v>
      </c>
      <c r="B735" s="57">
        <f>'Copy paste to Here'!C783</f>
        <v>0</v>
      </c>
      <c r="C735" s="57"/>
      <c r="D735" s="58"/>
      <c r="E735" s="59"/>
      <c r="F735" s="59">
        <f t="shared" si="33"/>
        <v>0</v>
      </c>
      <c r="G735" s="60">
        <f t="shared" si="34"/>
        <v>0</v>
      </c>
      <c r="H735" s="63">
        <f t="shared" si="35"/>
        <v>0</v>
      </c>
    </row>
    <row r="736" spans="1:8" s="62" customFormat="1" hidden="1">
      <c r="A736" s="56" t="str">
        <f>IF((LEN('Copy paste to Here'!G784))&gt;5,((CONCATENATE('Copy paste to Here'!G784," &amp; ",'Copy paste to Here'!D784,"  &amp;  ",'Copy paste to Here'!E784))),"Empty Cell")</f>
        <v>Empty Cell</v>
      </c>
      <c r="B736" s="57">
        <f>'Copy paste to Here'!C784</f>
        <v>0</v>
      </c>
      <c r="C736" s="57"/>
      <c r="D736" s="58"/>
      <c r="E736" s="59"/>
      <c r="F736" s="59">
        <f t="shared" si="33"/>
        <v>0</v>
      </c>
      <c r="G736" s="60">
        <f t="shared" si="34"/>
        <v>0</v>
      </c>
      <c r="H736" s="63">
        <f t="shared" si="35"/>
        <v>0</v>
      </c>
    </row>
    <row r="737" spans="1:8" s="62" customFormat="1" hidden="1">
      <c r="A737" s="56" t="str">
        <f>IF((LEN('Copy paste to Here'!G785))&gt;5,((CONCATENATE('Copy paste to Here'!G785," &amp; ",'Copy paste to Here'!D785,"  &amp;  ",'Copy paste to Here'!E785))),"Empty Cell")</f>
        <v>Empty Cell</v>
      </c>
      <c r="B737" s="57">
        <f>'Copy paste to Here'!C785</f>
        <v>0</v>
      </c>
      <c r="C737" s="57"/>
      <c r="D737" s="58"/>
      <c r="E737" s="59"/>
      <c r="F737" s="59">
        <f t="shared" si="33"/>
        <v>0</v>
      </c>
      <c r="G737" s="60">
        <f t="shared" si="34"/>
        <v>0</v>
      </c>
      <c r="H737" s="63">
        <f t="shared" si="35"/>
        <v>0</v>
      </c>
    </row>
    <row r="738" spans="1:8" s="62" customFormat="1" hidden="1">
      <c r="A738" s="56" t="str">
        <f>IF((LEN('Copy paste to Here'!G786))&gt;5,((CONCATENATE('Copy paste to Here'!G786," &amp; ",'Copy paste to Here'!D786,"  &amp;  ",'Copy paste to Here'!E786))),"Empty Cell")</f>
        <v>Empty Cell</v>
      </c>
      <c r="B738" s="57">
        <f>'Copy paste to Here'!C786</f>
        <v>0</v>
      </c>
      <c r="C738" s="57"/>
      <c r="D738" s="58"/>
      <c r="E738" s="59"/>
      <c r="F738" s="59">
        <f t="shared" si="33"/>
        <v>0</v>
      </c>
      <c r="G738" s="60">
        <f t="shared" si="34"/>
        <v>0</v>
      </c>
      <c r="H738" s="63">
        <f t="shared" si="35"/>
        <v>0</v>
      </c>
    </row>
    <row r="739" spans="1:8" s="62" customFormat="1" hidden="1">
      <c r="A739" s="56" t="str">
        <f>IF((LEN('Copy paste to Here'!G787))&gt;5,((CONCATENATE('Copy paste to Here'!G787," &amp; ",'Copy paste to Here'!D787,"  &amp;  ",'Copy paste to Here'!E787))),"Empty Cell")</f>
        <v>Empty Cell</v>
      </c>
      <c r="B739" s="57">
        <f>'Copy paste to Here'!C787</f>
        <v>0</v>
      </c>
      <c r="C739" s="57"/>
      <c r="D739" s="58"/>
      <c r="E739" s="59"/>
      <c r="F739" s="59">
        <f t="shared" si="33"/>
        <v>0</v>
      </c>
      <c r="G739" s="60">
        <f t="shared" si="34"/>
        <v>0</v>
      </c>
      <c r="H739" s="63">
        <f t="shared" si="35"/>
        <v>0</v>
      </c>
    </row>
    <row r="740" spans="1:8" s="62" customFormat="1" hidden="1">
      <c r="A740" s="56" t="str">
        <f>IF((LEN('Copy paste to Here'!G788))&gt;5,((CONCATENATE('Copy paste to Here'!G788," &amp; ",'Copy paste to Here'!D788,"  &amp;  ",'Copy paste to Here'!E788))),"Empty Cell")</f>
        <v>Empty Cell</v>
      </c>
      <c r="B740" s="57">
        <f>'Copy paste to Here'!C788</f>
        <v>0</v>
      </c>
      <c r="C740" s="57"/>
      <c r="D740" s="58"/>
      <c r="E740" s="59"/>
      <c r="F740" s="59">
        <f t="shared" si="33"/>
        <v>0</v>
      </c>
      <c r="G740" s="60">
        <f t="shared" si="34"/>
        <v>0</v>
      </c>
      <c r="H740" s="63">
        <f t="shared" si="35"/>
        <v>0</v>
      </c>
    </row>
    <row r="741" spans="1:8" s="62" customFormat="1" hidden="1">
      <c r="A741" s="56" t="str">
        <f>IF((LEN('Copy paste to Here'!G789))&gt;5,((CONCATENATE('Copy paste to Here'!G789," &amp; ",'Copy paste to Here'!D789,"  &amp;  ",'Copy paste to Here'!E789))),"Empty Cell")</f>
        <v>Empty Cell</v>
      </c>
      <c r="B741" s="57">
        <f>'Copy paste to Here'!C789</f>
        <v>0</v>
      </c>
      <c r="C741" s="57"/>
      <c r="D741" s="58"/>
      <c r="E741" s="59"/>
      <c r="F741" s="59">
        <f t="shared" si="33"/>
        <v>0</v>
      </c>
      <c r="G741" s="60">
        <f t="shared" si="34"/>
        <v>0</v>
      </c>
      <c r="H741" s="63">
        <f t="shared" si="35"/>
        <v>0</v>
      </c>
    </row>
    <row r="742" spans="1:8" s="62" customFormat="1" hidden="1">
      <c r="A742" s="56" t="str">
        <f>IF((LEN('Copy paste to Here'!G790))&gt;5,((CONCATENATE('Copy paste to Here'!G790," &amp; ",'Copy paste to Here'!D790,"  &amp;  ",'Copy paste to Here'!E790))),"Empty Cell")</f>
        <v>Empty Cell</v>
      </c>
      <c r="B742" s="57">
        <f>'Copy paste to Here'!C790</f>
        <v>0</v>
      </c>
      <c r="C742" s="57"/>
      <c r="D742" s="58"/>
      <c r="E742" s="59"/>
      <c r="F742" s="59">
        <f t="shared" si="33"/>
        <v>0</v>
      </c>
      <c r="G742" s="60">
        <f t="shared" si="34"/>
        <v>0</v>
      </c>
      <c r="H742" s="63">
        <f t="shared" si="35"/>
        <v>0</v>
      </c>
    </row>
    <row r="743" spans="1:8" s="62" customFormat="1" hidden="1">
      <c r="A743" s="56" t="str">
        <f>IF((LEN('Copy paste to Here'!G791))&gt;5,((CONCATENATE('Copy paste to Here'!G791," &amp; ",'Copy paste to Here'!D791,"  &amp;  ",'Copy paste to Here'!E791))),"Empty Cell")</f>
        <v>Empty Cell</v>
      </c>
      <c r="B743" s="57">
        <f>'Copy paste to Here'!C791</f>
        <v>0</v>
      </c>
      <c r="C743" s="57"/>
      <c r="D743" s="58"/>
      <c r="E743" s="59"/>
      <c r="F743" s="59">
        <f t="shared" ref="F743:F806" si="36">D743*E743</f>
        <v>0</v>
      </c>
      <c r="G743" s="60">
        <f t="shared" ref="G743:G806" si="37">E743*$E$14</f>
        <v>0</v>
      </c>
      <c r="H743" s="63">
        <f t="shared" ref="H743:H806" si="38">D743*G743</f>
        <v>0</v>
      </c>
    </row>
    <row r="744" spans="1:8" s="62" customFormat="1" hidden="1">
      <c r="A744" s="56" t="str">
        <f>IF((LEN('Copy paste to Here'!G792))&gt;5,((CONCATENATE('Copy paste to Here'!G792," &amp; ",'Copy paste to Here'!D792,"  &amp;  ",'Copy paste to Here'!E792))),"Empty Cell")</f>
        <v>Empty Cell</v>
      </c>
      <c r="B744" s="57">
        <f>'Copy paste to Here'!C792</f>
        <v>0</v>
      </c>
      <c r="C744" s="57"/>
      <c r="D744" s="58"/>
      <c r="E744" s="59"/>
      <c r="F744" s="59">
        <f t="shared" si="36"/>
        <v>0</v>
      </c>
      <c r="G744" s="60">
        <f t="shared" si="37"/>
        <v>0</v>
      </c>
      <c r="H744" s="63">
        <f t="shared" si="38"/>
        <v>0</v>
      </c>
    </row>
    <row r="745" spans="1:8" s="62" customFormat="1" hidden="1">
      <c r="A745" s="56" t="str">
        <f>IF((LEN('Copy paste to Here'!G793))&gt;5,((CONCATENATE('Copy paste to Here'!G793," &amp; ",'Copy paste to Here'!D793,"  &amp;  ",'Copy paste to Here'!E793))),"Empty Cell")</f>
        <v>Empty Cell</v>
      </c>
      <c r="B745" s="57">
        <f>'Copy paste to Here'!C793</f>
        <v>0</v>
      </c>
      <c r="C745" s="57"/>
      <c r="D745" s="58"/>
      <c r="E745" s="59"/>
      <c r="F745" s="59">
        <f t="shared" si="36"/>
        <v>0</v>
      </c>
      <c r="G745" s="60">
        <f t="shared" si="37"/>
        <v>0</v>
      </c>
      <c r="H745" s="63">
        <f t="shared" si="38"/>
        <v>0</v>
      </c>
    </row>
    <row r="746" spans="1:8" s="62" customFormat="1" hidden="1">
      <c r="A746" s="56" t="str">
        <f>IF((LEN('Copy paste to Here'!G794))&gt;5,((CONCATENATE('Copy paste to Here'!G794," &amp; ",'Copy paste to Here'!D794,"  &amp;  ",'Copy paste to Here'!E794))),"Empty Cell")</f>
        <v>Empty Cell</v>
      </c>
      <c r="B746" s="57">
        <f>'Copy paste to Here'!C794</f>
        <v>0</v>
      </c>
      <c r="C746" s="57"/>
      <c r="D746" s="58"/>
      <c r="E746" s="59"/>
      <c r="F746" s="59">
        <f t="shared" si="36"/>
        <v>0</v>
      </c>
      <c r="G746" s="60">
        <f t="shared" si="37"/>
        <v>0</v>
      </c>
      <c r="H746" s="63">
        <f t="shared" si="38"/>
        <v>0</v>
      </c>
    </row>
    <row r="747" spans="1:8" s="62" customFormat="1" hidden="1">
      <c r="A747" s="56" t="str">
        <f>IF((LEN('Copy paste to Here'!G795))&gt;5,((CONCATENATE('Copy paste to Here'!G795," &amp; ",'Copy paste to Here'!D795,"  &amp;  ",'Copy paste to Here'!E795))),"Empty Cell")</f>
        <v>Empty Cell</v>
      </c>
      <c r="B747" s="57">
        <f>'Copy paste to Here'!C795</f>
        <v>0</v>
      </c>
      <c r="C747" s="57"/>
      <c r="D747" s="58"/>
      <c r="E747" s="59"/>
      <c r="F747" s="59">
        <f t="shared" si="36"/>
        <v>0</v>
      </c>
      <c r="G747" s="60">
        <f t="shared" si="37"/>
        <v>0</v>
      </c>
      <c r="H747" s="63">
        <f t="shared" si="38"/>
        <v>0</v>
      </c>
    </row>
    <row r="748" spans="1:8" s="62" customFormat="1" hidden="1">
      <c r="A748" s="56" t="str">
        <f>IF((LEN('Copy paste to Here'!G796))&gt;5,((CONCATENATE('Copy paste to Here'!G796," &amp; ",'Copy paste to Here'!D796,"  &amp;  ",'Copy paste to Here'!E796))),"Empty Cell")</f>
        <v>Empty Cell</v>
      </c>
      <c r="B748" s="57">
        <f>'Copy paste to Here'!C796</f>
        <v>0</v>
      </c>
      <c r="C748" s="57"/>
      <c r="D748" s="58"/>
      <c r="E748" s="59"/>
      <c r="F748" s="59">
        <f t="shared" si="36"/>
        <v>0</v>
      </c>
      <c r="G748" s="60">
        <f t="shared" si="37"/>
        <v>0</v>
      </c>
      <c r="H748" s="63">
        <f t="shared" si="38"/>
        <v>0</v>
      </c>
    </row>
    <row r="749" spans="1:8" s="62" customFormat="1" hidden="1">
      <c r="A749" s="56" t="str">
        <f>IF((LEN('Copy paste to Here'!G797))&gt;5,((CONCATENATE('Copy paste to Here'!G797," &amp; ",'Copy paste to Here'!D797,"  &amp;  ",'Copy paste to Here'!E797))),"Empty Cell")</f>
        <v>Empty Cell</v>
      </c>
      <c r="B749" s="57">
        <f>'Copy paste to Here'!C797</f>
        <v>0</v>
      </c>
      <c r="C749" s="57"/>
      <c r="D749" s="58"/>
      <c r="E749" s="59"/>
      <c r="F749" s="59">
        <f t="shared" si="36"/>
        <v>0</v>
      </c>
      <c r="G749" s="60">
        <f t="shared" si="37"/>
        <v>0</v>
      </c>
      <c r="H749" s="63">
        <f t="shared" si="38"/>
        <v>0</v>
      </c>
    </row>
    <row r="750" spans="1:8" s="62" customFormat="1" hidden="1">
      <c r="A750" s="56" t="str">
        <f>IF((LEN('Copy paste to Here'!G798))&gt;5,((CONCATENATE('Copy paste to Here'!G798," &amp; ",'Copy paste to Here'!D798,"  &amp;  ",'Copy paste to Here'!E798))),"Empty Cell")</f>
        <v>Empty Cell</v>
      </c>
      <c r="B750" s="57">
        <f>'Copy paste to Here'!C798</f>
        <v>0</v>
      </c>
      <c r="C750" s="57"/>
      <c r="D750" s="58"/>
      <c r="E750" s="59"/>
      <c r="F750" s="59">
        <f t="shared" si="36"/>
        <v>0</v>
      </c>
      <c r="G750" s="60">
        <f t="shared" si="37"/>
        <v>0</v>
      </c>
      <c r="H750" s="63">
        <f t="shared" si="38"/>
        <v>0</v>
      </c>
    </row>
    <row r="751" spans="1:8" s="62" customFormat="1" hidden="1">
      <c r="A751" s="56" t="str">
        <f>IF((LEN('Copy paste to Here'!G799))&gt;5,((CONCATENATE('Copy paste to Here'!G799," &amp; ",'Copy paste to Here'!D799,"  &amp;  ",'Copy paste to Here'!E799))),"Empty Cell")</f>
        <v>Empty Cell</v>
      </c>
      <c r="B751" s="57">
        <f>'Copy paste to Here'!C799</f>
        <v>0</v>
      </c>
      <c r="C751" s="57"/>
      <c r="D751" s="58"/>
      <c r="E751" s="59"/>
      <c r="F751" s="59">
        <f t="shared" si="36"/>
        <v>0</v>
      </c>
      <c r="G751" s="60">
        <f t="shared" si="37"/>
        <v>0</v>
      </c>
      <c r="H751" s="63">
        <f t="shared" si="38"/>
        <v>0</v>
      </c>
    </row>
    <row r="752" spans="1:8" s="62" customFormat="1" hidden="1">
      <c r="A752" s="56" t="str">
        <f>IF((LEN('Copy paste to Here'!G800))&gt;5,((CONCATENATE('Copy paste to Here'!G800," &amp; ",'Copy paste to Here'!D800,"  &amp;  ",'Copy paste to Here'!E800))),"Empty Cell")</f>
        <v>Empty Cell</v>
      </c>
      <c r="B752" s="57">
        <f>'Copy paste to Here'!C800</f>
        <v>0</v>
      </c>
      <c r="C752" s="57"/>
      <c r="D752" s="58"/>
      <c r="E752" s="59"/>
      <c r="F752" s="59">
        <f t="shared" si="36"/>
        <v>0</v>
      </c>
      <c r="G752" s="60">
        <f t="shared" si="37"/>
        <v>0</v>
      </c>
      <c r="H752" s="63">
        <f t="shared" si="38"/>
        <v>0</v>
      </c>
    </row>
    <row r="753" spans="1:8" s="62" customFormat="1" hidden="1">
      <c r="A753" s="56" t="str">
        <f>IF((LEN('Copy paste to Here'!G801))&gt;5,((CONCATENATE('Copy paste to Here'!G801," &amp; ",'Copy paste to Here'!D801,"  &amp;  ",'Copy paste to Here'!E801))),"Empty Cell")</f>
        <v>Empty Cell</v>
      </c>
      <c r="B753" s="57">
        <f>'Copy paste to Here'!C801</f>
        <v>0</v>
      </c>
      <c r="C753" s="57"/>
      <c r="D753" s="58"/>
      <c r="E753" s="59"/>
      <c r="F753" s="59">
        <f t="shared" si="36"/>
        <v>0</v>
      </c>
      <c r="G753" s="60">
        <f t="shared" si="37"/>
        <v>0</v>
      </c>
      <c r="H753" s="63">
        <f t="shared" si="38"/>
        <v>0</v>
      </c>
    </row>
    <row r="754" spans="1:8" s="62" customFormat="1" hidden="1">
      <c r="A754" s="56" t="str">
        <f>IF((LEN('Copy paste to Here'!G802))&gt;5,((CONCATENATE('Copy paste to Here'!G802," &amp; ",'Copy paste to Here'!D802,"  &amp;  ",'Copy paste to Here'!E802))),"Empty Cell")</f>
        <v>Empty Cell</v>
      </c>
      <c r="B754" s="57">
        <f>'Copy paste to Here'!C802</f>
        <v>0</v>
      </c>
      <c r="C754" s="57"/>
      <c r="D754" s="58"/>
      <c r="E754" s="59"/>
      <c r="F754" s="59">
        <f t="shared" si="36"/>
        <v>0</v>
      </c>
      <c r="G754" s="60">
        <f t="shared" si="37"/>
        <v>0</v>
      </c>
      <c r="H754" s="63">
        <f t="shared" si="38"/>
        <v>0</v>
      </c>
    </row>
    <row r="755" spans="1:8" s="62" customFormat="1" hidden="1">
      <c r="A755" s="56" t="str">
        <f>IF((LEN('Copy paste to Here'!G803))&gt;5,((CONCATENATE('Copy paste to Here'!G803," &amp; ",'Copy paste to Here'!D803,"  &amp;  ",'Copy paste to Here'!E803))),"Empty Cell")</f>
        <v>Empty Cell</v>
      </c>
      <c r="B755" s="57">
        <f>'Copy paste to Here'!C803</f>
        <v>0</v>
      </c>
      <c r="C755" s="57"/>
      <c r="D755" s="58"/>
      <c r="E755" s="59"/>
      <c r="F755" s="59">
        <f t="shared" si="36"/>
        <v>0</v>
      </c>
      <c r="G755" s="60">
        <f t="shared" si="37"/>
        <v>0</v>
      </c>
      <c r="H755" s="63">
        <f t="shared" si="38"/>
        <v>0</v>
      </c>
    </row>
    <row r="756" spans="1:8" s="62" customFormat="1" hidden="1">
      <c r="A756" s="56" t="str">
        <f>IF((LEN('Copy paste to Here'!G804))&gt;5,((CONCATENATE('Copy paste to Here'!G804," &amp; ",'Copy paste to Here'!D804,"  &amp;  ",'Copy paste to Here'!E804))),"Empty Cell")</f>
        <v>Empty Cell</v>
      </c>
      <c r="B756" s="57">
        <f>'Copy paste to Here'!C804</f>
        <v>0</v>
      </c>
      <c r="C756" s="57"/>
      <c r="D756" s="58"/>
      <c r="E756" s="59"/>
      <c r="F756" s="59">
        <f t="shared" si="36"/>
        <v>0</v>
      </c>
      <c r="G756" s="60">
        <f t="shared" si="37"/>
        <v>0</v>
      </c>
      <c r="H756" s="63">
        <f t="shared" si="38"/>
        <v>0</v>
      </c>
    </row>
    <row r="757" spans="1:8" s="62" customFormat="1" hidden="1">
      <c r="A757" s="56" t="str">
        <f>IF((LEN('Copy paste to Here'!G805))&gt;5,((CONCATENATE('Copy paste to Here'!G805," &amp; ",'Copy paste to Here'!D805,"  &amp;  ",'Copy paste to Here'!E805))),"Empty Cell")</f>
        <v>Empty Cell</v>
      </c>
      <c r="B757" s="57">
        <f>'Copy paste to Here'!C805</f>
        <v>0</v>
      </c>
      <c r="C757" s="57"/>
      <c r="D757" s="58"/>
      <c r="E757" s="59"/>
      <c r="F757" s="59">
        <f t="shared" si="36"/>
        <v>0</v>
      </c>
      <c r="G757" s="60">
        <f t="shared" si="37"/>
        <v>0</v>
      </c>
      <c r="H757" s="63">
        <f t="shared" si="38"/>
        <v>0</v>
      </c>
    </row>
    <row r="758" spans="1:8" s="62" customFormat="1" hidden="1">
      <c r="A758" s="56" t="str">
        <f>IF((LEN('Copy paste to Here'!G806))&gt;5,((CONCATENATE('Copy paste to Here'!G806," &amp; ",'Copy paste to Here'!D806,"  &amp;  ",'Copy paste to Here'!E806))),"Empty Cell")</f>
        <v>Empty Cell</v>
      </c>
      <c r="B758" s="57">
        <f>'Copy paste to Here'!C806</f>
        <v>0</v>
      </c>
      <c r="C758" s="57"/>
      <c r="D758" s="58"/>
      <c r="E758" s="59"/>
      <c r="F758" s="59">
        <f t="shared" si="36"/>
        <v>0</v>
      </c>
      <c r="G758" s="60">
        <f t="shared" si="37"/>
        <v>0</v>
      </c>
      <c r="H758" s="63">
        <f t="shared" si="38"/>
        <v>0</v>
      </c>
    </row>
    <row r="759" spans="1:8" s="62" customFormat="1" hidden="1">
      <c r="A759" s="56" t="str">
        <f>IF((LEN('Copy paste to Here'!G807))&gt;5,((CONCATENATE('Copy paste to Here'!G807," &amp; ",'Copy paste to Here'!D807,"  &amp;  ",'Copy paste to Here'!E807))),"Empty Cell")</f>
        <v>Empty Cell</v>
      </c>
      <c r="B759" s="57">
        <f>'Copy paste to Here'!C807</f>
        <v>0</v>
      </c>
      <c r="C759" s="57"/>
      <c r="D759" s="58"/>
      <c r="E759" s="59"/>
      <c r="F759" s="59">
        <f t="shared" si="36"/>
        <v>0</v>
      </c>
      <c r="G759" s="60">
        <f t="shared" si="37"/>
        <v>0</v>
      </c>
      <c r="H759" s="63">
        <f t="shared" si="38"/>
        <v>0</v>
      </c>
    </row>
    <row r="760" spans="1:8" s="62" customFormat="1" hidden="1">
      <c r="A760" s="56" t="str">
        <f>IF((LEN('Copy paste to Here'!G808))&gt;5,((CONCATENATE('Copy paste to Here'!G808," &amp; ",'Copy paste to Here'!D808,"  &amp;  ",'Copy paste to Here'!E808))),"Empty Cell")</f>
        <v>Empty Cell</v>
      </c>
      <c r="B760" s="57">
        <f>'Copy paste to Here'!C808</f>
        <v>0</v>
      </c>
      <c r="C760" s="57"/>
      <c r="D760" s="58"/>
      <c r="E760" s="59"/>
      <c r="F760" s="59">
        <f t="shared" si="36"/>
        <v>0</v>
      </c>
      <c r="G760" s="60">
        <f t="shared" si="37"/>
        <v>0</v>
      </c>
      <c r="H760" s="63">
        <f t="shared" si="38"/>
        <v>0</v>
      </c>
    </row>
    <row r="761" spans="1:8" s="62" customFormat="1" hidden="1">
      <c r="A761" s="56" t="str">
        <f>IF((LEN('Copy paste to Here'!G809))&gt;5,((CONCATENATE('Copy paste to Here'!G809," &amp; ",'Copy paste to Here'!D809,"  &amp;  ",'Copy paste to Here'!E809))),"Empty Cell")</f>
        <v>Empty Cell</v>
      </c>
      <c r="B761" s="57">
        <f>'Copy paste to Here'!C809</f>
        <v>0</v>
      </c>
      <c r="C761" s="57"/>
      <c r="D761" s="58"/>
      <c r="E761" s="59"/>
      <c r="F761" s="59">
        <f t="shared" si="36"/>
        <v>0</v>
      </c>
      <c r="G761" s="60">
        <f t="shared" si="37"/>
        <v>0</v>
      </c>
      <c r="H761" s="63">
        <f t="shared" si="38"/>
        <v>0</v>
      </c>
    </row>
    <row r="762" spans="1:8" s="62" customFormat="1" hidden="1">
      <c r="A762" s="56" t="str">
        <f>IF((LEN('Copy paste to Here'!G810))&gt;5,((CONCATENATE('Copy paste to Here'!G810," &amp; ",'Copy paste to Here'!D810,"  &amp;  ",'Copy paste to Here'!E810))),"Empty Cell")</f>
        <v>Empty Cell</v>
      </c>
      <c r="B762" s="57">
        <f>'Copy paste to Here'!C810</f>
        <v>0</v>
      </c>
      <c r="C762" s="57"/>
      <c r="D762" s="58"/>
      <c r="E762" s="59"/>
      <c r="F762" s="59">
        <f t="shared" si="36"/>
        <v>0</v>
      </c>
      <c r="G762" s="60">
        <f t="shared" si="37"/>
        <v>0</v>
      </c>
      <c r="H762" s="63">
        <f t="shared" si="38"/>
        <v>0</v>
      </c>
    </row>
    <row r="763" spans="1:8" s="62" customFormat="1" hidden="1">
      <c r="A763" s="56" t="str">
        <f>IF((LEN('Copy paste to Here'!G811))&gt;5,((CONCATENATE('Copy paste to Here'!G811," &amp; ",'Copy paste to Here'!D811,"  &amp;  ",'Copy paste to Here'!E811))),"Empty Cell")</f>
        <v>Empty Cell</v>
      </c>
      <c r="B763" s="57">
        <f>'Copy paste to Here'!C811</f>
        <v>0</v>
      </c>
      <c r="C763" s="57"/>
      <c r="D763" s="58"/>
      <c r="E763" s="59"/>
      <c r="F763" s="59">
        <f t="shared" si="36"/>
        <v>0</v>
      </c>
      <c r="G763" s="60">
        <f t="shared" si="37"/>
        <v>0</v>
      </c>
      <c r="H763" s="63">
        <f t="shared" si="38"/>
        <v>0</v>
      </c>
    </row>
    <row r="764" spans="1:8" s="62" customFormat="1" hidden="1">
      <c r="A764" s="56" t="str">
        <f>IF((LEN('Copy paste to Here'!G812))&gt;5,((CONCATENATE('Copy paste to Here'!G812," &amp; ",'Copy paste to Here'!D812,"  &amp;  ",'Copy paste to Here'!E812))),"Empty Cell")</f>
        <v>Empty Cell</v>
      </c>
      <c r="B764" s="57">
        <f>'Copy paste to Here'!C812</f>
        <v>0</v>
      </c>
      <c r="C764" s="57"/>
      <c r="D764" s="58"/>
      <c r="E764" s="59"/>
      <c r="F764" s="59">
        <f t="shared" si="36"/>
        <v>0</v>
      </c>
      <c r="G764" s="60">
        <f t="shared" si="37"/>
        <v>0</v>
      </c>
      <c r="H764" s="63">
        <f t="shared" si="38"/>
        <v>0</v>
      </c>
    </row>
    <row r="765" spans="1:8" s="62" customFormat="1" hidden="1">
      <c r="A765" s="56" t="str">
        <f>IF((LEN('Copy paste to Here'!G813))&gt;5,((CONCATENATE('Copy paste to Here'!G813," &amp; ",'Copy paste to Here'!D813,"  &amp;  ",'Copy paste to Here'!E813))),"Empty Cell")</f>
        <v>Empty Cell</v>
      </c>
      <c r="B765" s="57">
        <f>'Copy paste to Here'!C813</f>
        <v>0</v>
      </c>
      <c r="C765" s="57"/>
      <c r="D765" s="58"/>
      <c r="E765" s="59"/>
      <c r="F765" s="59">
        <f t="shared" si="36"/>
        <v>0</v>
      </c>
      <c r="G765" s="60">
        <f t="shared" si="37"/>
        <v>0</v>
      </c>
      <c r="H765" s="63">
        <f t="shared" si="38"/>
        <v>0</v>
      </c>
    </row>
    <row r="766" spans="1:8" s="62" customFormat="1" hidden="1">
      <c r="A766" s="56" t="str">
        <f>IF((LEN('Copy paste to Here'!G814))&gt;5,((CONCATENATE('Copy paste to Here'!G814," &amp; ",'Copy paste to Here'!D814,"  &amp;  ",'Copy paste to Here'!E814))),"Empty Cell")</f>
        <v>Empty Cell</v>
      </c>
      <c r="B766" s="57">
        <f>'Copy paste to Here'!C814</f>
        <v>0</v>
      </c>
      <c r="C766" s="57"/>
      <c r="D766" s="58"/>
      <c r="E766" s="59"/>
      <c r="F766" s="59">
        <f t="shared" si="36"/>
        <v>0</v>
      </c>
      <c r="G766" s="60">
        <f t="shared" si="37"/>
        <v>0</v>
      </c>
      <c r="H766" s="63">
        <f t="shared" si="38"/>
        <v>0</v>
      </c>
    </row>
    <row r="767" spans="1:8" s="62" customFormat="1" hidden="1">
      <c r="A767" s="56" t="str">
        <f>IF((LEN('Copy paste to Here'!G815))&gt;5,((CONCATENATE('Copy paste to Here'!G815," &amp; ",'Copy paste to Here'!D815,"  &amp;  ",'Copy paste to Here'!E815))),"Empty Cell")</f>
        <v>Empty Cell</v>
      </c>
      <c r="B767" s="57">
        <f>'Copy paste to Here'!C815</f>
        <v>0</v>
      </c>
      <c r="C767" s="57"/>
      <c r="D767" s="58"/>
      <c r="E767" s="59"/>
      <c r="F767" s="59">
        <f t="shared" si="36"/>
        <v>0</v>
      </c>
      <c r="G767" s="60">
        <f t="shared" si="37"/>
        <v>0</v>
      </c>
      <c r="H767" s="63">
        <f t="shared" si="38"/>
        <v>0</v>
      </c>
    </row>
    <row r="768" spans="1:8" s="62" customFormat="1" hidden="1">
      <c r="A768" s="56" t="str">
        <f>IF((LEN('Copy paste to Here'!G816))&gt;5,((CONCATENATE('Copy paste to Here'!G816," &amp; ",'Copy paste to Here'!D816,"  &amp;  ",'Copy paste to Here'!E816))),"Empty Cell")</f>
        <v>Empty Cell</v>
      </c>
      <c r="B768" s="57">
        <f>'Copy paste to Here'!C816</f>
        <v>0</v>
      </c>
      <c r="C768" s="57"/>
      <c r="D768" s="58"/>
      <c r="E768" s="59"/>
      <c r="F768" s="59">
        <f t="shared" si="36"/>
        <v>0</v>
      </c>
      <c r="G768" s="60">
        <f t="shared" si="37"/>
        <v>0</v>
      </c>
      <c r="H768" s="63">
        <f t="shared" si="38"/>
        <v>0</v>
      </c>
    </row>
    <row r="769" spans="1:8" s="62" customFormat="1" hidden="1">
      <c r="A769" s="56" t="str">
        <f>IF((LEN('Copy paste to Here'!G817))&gt;5,((CONCATENATE('Copy paste to Here'!G817," &amp; ",'Copy paste to Here'!D817,"  &amp;  ",'Copy paste to Here'!E817))),"Empty Cell")</f>
        <v>Empty Cell</v>
      </c>
      <c r="B769" s="57">
        <f>'Copy paste to Here'!C817</f>
        <v>0</v>
      </c>
      <c r="C769" s="57"/>
      <c r="D769" s="58"/>
      <c r="E769" s="59"/>
      <c r="F769" s="59">
        <f t="shared" si="36"/>
        <v>0</v>
      </c>
      <c r="G769" s="60">
        <f t="shared" si="37"/>
        <v>0</v>
      </c>
      <c r="H769" s="63">
        <f t="shared" si="38"/>
        <v>0</v>
      </c>
    </row>
    <row r="770" spans="1:8" s="62" customFormat="1" hidden="1">
      <c r="A770" s="56" t="str">
        <f>IF((LEN('Copy paste to Here'!G818))&gt;5,((CONCATENATE('Copy paste to Here'!G818," &amp; ",'Copy paste to Here'!D818,"  &amp;  ",'Copy paste to Here'!E818))),"Empty Cell")</f>
        <v>Empty Cell</v>
      </c>
      <c r="B770" s="57">
        <f>'Copy paste to Here'!C818</f>
        <v>0</v>
      </c>
      <c r="C770" s="57"/>
      <c r="D770" s="58"/>
      <c r="E770" s="59"/>
      <c r="F770" s="59">
        <f t="shared" si="36"/>
        <v>0</v>
      </c>
      <c r="G770" s="60">
        <f t="shared" si="37"/>
        <v>0</v>
      </c>
      <c r="H770" s="63">
        <f t="shared" si="38"/>
        <v>0</v>
      </c>
    </row>
    <row r="771" spans="1:8" s="62" customFormat="1" hidden="1">
      <c r="A771" s="56" t="str">
        <f>IF((LEN('Copy paste to Here'!G819))&gt;5,((CONCATENATE('Copy paste to Here'!G819," &amp; ",'Copy paste to Here'!D819,"  &amp;  ",'Copy paste to Here'!E819))),"Empty Cell")</f>
        <v>Empty Cell</v>
      </c>
      <c r="B771" s="57">
        <f>'Copy paste to Here'!C819</f>
        <v>0</v>
      </c>
      <c r="C771" s="57"/>
      <c r="D771" s="58"/>
      <c r="E771" s="59"/>
      <c r="F771" s="59">
        <f t="shared" si="36"/>
        <v>0</v>
      </c>
      <c r="G771" s="60">
        <f t="shared" si="37"/>
        <v>0</v>
      </c>
      <c r="H771" s="63">
        <f t="shared" si="38"/>
        <v>0</v>
      </c>
    </row>
    <row r="772" spans="1:8" s="62" customFormat="1" hidden="1">
      <c r="A772" s="56" t="str">
        <f>IF((LEN('Copy paste to Here'!G820))&gt;5,((CONCATENATE('Copy paste to Here'!G820," &amp; ",'Copy paste to Here'!D820,"  &amp;  ",'Copy paste to Here'!E820))),"Empty Cell")</f>
        <v>Empty Cell</v>
      </c>
      <c r="B772" s="57">
        <f>'Copy paste to Here'!C820</f>
        <v>0</v>
      </c>
      <c r="C772" s="57"/>
      <c r="D772" s="58"/>
      <c r="E772" s="59"/>
      <c r="F772" s="59">
        <f t="shared" si="36"/>
        <v>0</v>
      </c>
      <c r="G772" s="60">
        <f t="shared" si="37"/>
        <v>0</v>
      </c>
      <c r="H772" s="63">
        <f t="shared" si="38"/>
        <v>0</v>
      </c>
    </row>
    <row r="773" spans="1:8" s="62" customFormat="1" hidden="1">
      <c r="A773" s="56" t="str">
        <f>IF((LEN('Copy paste to Here'!G821))&gt;5,((CONCATENATE('Copy paste to Here'!G821," &amp; ",'Copy paste to Here'!D821,"  &amp;  ",'Copy paste to Here'!E821))),"Empty Cell")</f>
        <v>Empty Cell</v>
      </c>
      <c r="B773" s="57">
        <f>'Copy paste to Here'!C821</f>
        <v>0</v>
      </c>
      <c r="C773" s="57"/>
      <c r="D773" s="58"/>
      <c r="E773" s="59"/>
      <c r="F773" s="59">
        <f t="shared" si="36"/>
        <v>0</v>
      </c>
      <c r="G773" s="60">
        <f t="shared" si="37"/>
        <v>0</v>
      </c>
      <c r="H773" s="63">
        <f t="shared" si="38"/>
        <v>0</v>
      </c>
    </row>
    <row r="774" spans="1:8" s="62" customFormat="1" hidden="1">
      <c r="A774" s="56" t="str">
        <f>IF((LEN('Copy paste to Here'!G822))&gt;5,((CONCATENATE('Copy paste to Here'!G822," &amp; ",'Copy paste to Here'!D822,"  &amp;  ",'Copy paste to Here'!E822))),"Empty Cell")</f>
        <v>Empty Cell</v>
      </c>
      <c r="B774" s="57">
        <f>'Copy paste to Here'!C822</f>
        <v>0</v>
      </c>
      <c r="C774" s="57"/>
      <c r="D774" s="58"/>
      <c r="E774" s="59"/>
      <c r="F774" s="59">
        <f t="shared" si="36"/>
        <v>0</v>
      </c>
      <c r="G774" s="60">
        <f t="shared" si="37"/>
        <v>0</v>
      </c>
      <c r="H774" s="63">
        <f t="shared" si="38"/>
        <v>0</v>
      </c>
    </row>
    <row r="775" spans="1:8" s="62" customFormat="1" hidden="1">
      <c r="A775" s="56" t="str">
        <f>IF((LEN('Copy paste to Here'!G823))&gt;5,((CONCATENATE('Copy paste to Here'!G823," &amp; ",'Copy paste to Here'!D823,"  &amp;  ",'Copy paste to Here'!E823))),"Empty Cell")</f>
        <v>Empty Cell</v>
      </c>
      <c r="B775" s="57">
        <f>'Copy paste to Here'!C823</f>
        <v>0</v>
      </c>
      <c r="C775" s="57"/>
      <c r="D775" s="58"/>
      <c r="E775" s="59"/>
      <c r="F775" s="59">
        <f t="shared" si="36"/>
        <v>0</v>
      </c>
      <c r="G775" s="60">
        <f t="shared" si="37"/>
        <v>0</v>
      </c>
      <c r="H775" s="63">
        <f t="shared" si="38"/>
        <v>0</v>
      </c>
    </row>
    <row r="776" spans="1:8" s="62" customFormat="1" hidden="1">
      <c r="A776" s="56" t="str">
        <f>IF((LEN('Copy paste to Here'!G824))&gt;5,((CONCATENATE('Copy paste to Here'!G824," &amp; ",'Copy paste to Here'!D824,"  &amp;  ",'Copy paste to Here'!E824))),"Empty Cell")</f>
        <v>Empty Cell</v>
      </c>
      <c r="B776" s="57">
        <f>'Copy paste to Here'!C824</f>
        <v>0</v>
      </c>
      <c r="C776" s="57"/>
      <c r="D776" s="58"/>
      <c r="E776" s="59"/>
      <c r="F776" s="59">
        <f t="shared" si="36"/>
        <v>0</v>
      </c>
      <c r="G776" s="60">
        <f t="shared" si="37"/>
        <v>0</v>
      </c>
      <c r="H776" s="63">
        <f t="shared" si="38"/>
        <v>0</v>
      </c>
    </row>
    <row r="777" spans="1:8" s="62" customFormat="1" hidden="1">
      <c r="A777" s="56" t="str">
        <f>IF((LEN('Copy paste to Here'!G825))&gt;5,((CONCATENATE('Copy paste to Here'!G825," &amp; ",'Copy paste to Here'!D825,"  &amp;  ",'Copy paste to Here'!E825))),"Empty Cell")</f>
        <v>Empty Cell</v>
      </c>
      <c r="B777" s="57">
        <f>'Copy paste to Here'!C825</f>
        <v>0</v>
      </c>
      <c r="C777" s="57"/>
      <c r="D777" s="58"/>
      <c r="E777" s="59"/>
      <c r="F777" s="59">
        <f t="shared" si="36"/>
        <v>0</v>
      </c>
      <c r="G777" s="60">
        <f t="shared" si="37"/>
        <v>0</v>
      </c>
      <c r="H777" s="63">
        <f t="shared" si="38"/>
        <v>0</v>
      </c>
    </row>
    <row r="778" spans="1:8" s="62" customFormat="1" hidden="1">
      <c r="A778" s="56" t="str">
        <f>IF((LEN('Copy paste to Here'!G826))&gt;5,((CONCATENATE('Copy paste to Here'!G826," &amp; ",'Copy paste to Here'!D826,"  &amp;  ",'Copy paste to Here'!E826))),"Empty Cell")</f>
        <v>Empty Cell</v>
      </c>
      <c r="B778" s="57">
        <f>'Copy paste to Here'!C826</f>
        <v>0</v>
      </c>
      <c r="C778" s="57"/>
      <c r="D778" s="58"/>
      <c r="E778" s="59"/>
      <c r="F778" s="59">
        <f t="shared" si="36"/>
        <v>0</v>
      </c>
      <c r="G778" s="60">
        <f t="shared" si="37"/>
        <v>0</v>
      </c>
      <c r="H778" s="63">
        <f t="shared" si="38"/>
        <v>0</v>
      </c>
    </row>
    <row r="779" spans="1:8" s="62" customFormat="1" hidden="1">
      <c r="A779" s="56" t="str">
        <f>IF((LEN('Copy paste to Here'!G827))&gt;5,((CONCATENATE('Copy paste to Here'!G827," &amp; ",'Copy paste to Here'!D827,"  &amp;  ",'Copy paste to Here'!E827))),"Empty Cell")</f>
        <v>Empty Cell</v>
      </c>
      <c r="B779" s="57">
        <f>'Copy paste to Here'!C827</f>
        <v>0</v>
      </c>
      <c r="C779" s="57"/>
      <c r="D779" s="58"/>
      <c r="E779" s="59"/>
      <c r="F779" s="59">
        <f t="shared" si="36"/>
        <v>0</v>
      </c>
      <c r="G779" s="60">
        <f t="shared" si="37"/>
        <v>0</v>
      </c>
      <c r="H779" s="63">
        <f t="shared" si="38"/>
        <v>0</v>
      </c>
    </row>
    <row r="780" spans="1:8" s="62" customFormat="1" hidden="1">
      <c r="A780" s="56" t="str">
        <f>IF((LEN('Copy paste to Here'!G828))&gt;5,((CONCATENATE('Copy paste to Here'!G828," &amp; ",'Copy paste to Here'!D828,"  &amp;  ",'Copy paste to Here'!E828))),"Empty Cell")</f>
        <v>Empty Cell</v>
      </c>
      <c r="B780" s="57">
        <f>'Copy paste to Here'!C828</f>
        <v>0</v>
      </c>
      <c r="C780" s="57"/>
      <c r="D780" s="58"/>
      <c r="E780" s="59"/>
      <c r="F780" s="59">
        <f t="shared" si="36"/>
        <v>0</v>
      </c>
      <c r="G780" s="60">
        <f t="shared" si="37"/>
        <v>0</v>
      </c>
      <c r="H780" s="63">
        <f t="shared" si="38"/>
        <v>0</v>
      </c>
    </row>
    <row r="781" spans="1:8" s="62" customFormat="1" hidden="1">
      <c r="A781" s="56" t="str">
        <f>IF((LEN('Copy paste to Here'!G829))&gt;5,((CONCATENATE('Copy paste to Here'!G829," &amp; ",'Copy paste to Here'!D829,"  &amp;  ",'Copy paste to Here'!E829))),"Empty Cell")</f>
        <v>Empty Cell</v>
      </c>
      <c r="B781" s="57">
        <f>'Copy paste to Here'!C829</f>
        <v>0</v>
      </c>
      <c r="C781" s="57"/>
      <c r="D781" s="58"/>
      <c r="E781" s="59"/>
      <c r="F781" s="59">
        <f t="shared" si="36"/>
        <v>0</v>
      </c>
      <c r="G781" s="60">
        <f t="shared" si="37"/>
        <v>0</v>
      </c>
      <c r="H781" s="63">
        <f t="shared" si="38"/>
        <v>0</v>
      </c>
    </row>
    <row r="782" spans="1:8" s="62" customFormat="1" hidden="1">
      <c r="A782" s="56" t="str">
        <f>IF((LEN('Copy paste to Here'!G830))&gt;5,((CONCATENATE('Copy paste to Here'!G830," &amp; ",'Copy paste to Here'!D830,"  &amp;  ",'Copy paste to Here'!E830))),"Empty Cell")</f>
        <v>Empty Cell</v>
      </c>
      <c r="B782" s="57">
        <f>'Copy paste to Here'!C830</f>
        <v>0</v>
      </c>
      <c r="C782" s="57"/>
      <c r="D782" s="58"/>
      <c r="E782" s="59"/>
      <c r="F782" s="59">
        <f t="shared" si="36"/>
        <v>0</v>
      </c>
      <c r="G782" s="60">
        <f t="shared" si="37"/>
        <v>0</v>
      </c>
      <c r="H782" s="63">
        <f t="shared" si="38"/>
        <v>0</v>
      </c>
    </row>
    <row r="783" spans="1:8" s="62" customFormat="1" hidden="1">
      <c r="A783" s="56" t="str">
        <f>IF((LEN('Copy paste to Here'!G831))&gt;5,((CONCATENATE('Copy paste to Here'!G831," &amp; ",'Copy paste to Here'!D831,"  &amp;  ",'Copy paste to Here'!E831))),"Empty Cell")</f>
        <v>Empty Cell</v>
      </c>
      <c r="B783" s="57">
        <f>'Copy paste to Here'!C831</f>
        <v>0</v>
      </c>
      <c r="C783" s="57"/>
      <c r="D783" s="58"/>
      <c r="E783" s="59"/>
      <c r="F783" s="59">
        <f t="shared" si="36"/>
        <v>0</v>
      </c>
      <c r="G783" s="60">
        <f t="shared" si="37"/>
        <v>0</v>
      </c>
      <c r="H783" s="63">
        <f t="shared" si="38"/>
        <v>0</v>
      </c>
    </row>
    <row r="784" spans="1:8" s="62" customFormat="1" hidden="1">
      <c r="A784" s="56" t="str">
        <f>IF((LEN('Copy paste to Here'!G832))&gt;5,((CONCATENATE('Copy paste to Here'!G832," &amp; ",'Copy paste to Here'!D832,"  &amp;  ",'Copy paste to Here'!E832))),"Empty Cell")</f>
        <v>Empty Cell</v>
      </c>
      <c r="B784" s="57">
        <f>'Copy paste to Here'!C832</f>
        <v>0</v>
      </c>
      <c r="C784" s="57"/>
      <c r="D784" s="58"/>
      <c r="E784" s="59"/>
      <c r="F784" s="59">
        <f t="shared" si="36"/>
        <v>0</v>
      </c>
      <c r="G784" s="60">
        <f t="shared" si="37"/>
        <v>0</v>
      </c>
      <c r="H784" s="63">
        <f t="shared" si="38"/>
        <v>0</v>
      </c>
    </row>
    <row r="785" spans="1:8" s="62" customFormat="1" hidden="1">
      <c r="A785" s="56" t="str">
        <f>IF((LEN('Copy paste to Here'!G833))&gt;5,((CONCATENATE('Copy paste to Here'!G833," &amp; ",'Copy paste to Here'!D833,"  &amp;  ",'Copy paste to Here'!E833))),"Empty Cell")</f>
        <v>Empty Cell</v>
      </c>
      <c r="B785" s="57">
        <f>'Copy paste to Here'!C833</f>
        <v>0</v>
      </c>
      <c r="C785" s="57"/>
      <c r="D785" s="58"/>
      <c r="E785" s="59"/>
      <c r="F785" s="59">
        <f t="shared" si="36"/>
        <v>0</v>
      </c>
      <c r="G785" s="60">
        <f t="shared" si="37"/>
        <v>0</v>
      </c>
      <c r="H785" s="63">
        <f t="shared" si="38"/>
        <v>0</v>
      </c>
    </row>
    <row r="786" spans="1:8" s="62" customFormat="1" hidden="1">
      <c r="A786" s="56" t="str">
        <f>IF((LEN('Copy paste to Here'!G834))&gt;5,((CONCATENATE('Copy paste to Here'!G834," &amp; ",'Copy paste to Here'!D834,"  &amp;  ",'Copy paste to Here'!E834))),"Empty Cell")</f>
        <v>Empty Cell</v>
      </c>
      <c r="B786" s="57">
        <f>'Copy paste to Here'!C834</f>
        <v>0</v>
      </c>
      <c r="C786" s="57"/>
      <c r="D786" s="58"/>
      <c r="E786" s="59"/>
      <c r="F786" s="59">
        <f t="shared" si="36"/>
        <v>0</v>
      </c>
      <c r="G786" s="60">
        <f t="shared" si="37"/>
        <v>0</v>
      </c>
      <c r="H786" s="63">
        <f t="shared" si="38"/>
        <v>0</v>
      </c>
    </row>
    <row r="787" spans="1:8" s="62" customFormat="1" hidden="1">
      <c r="A787" s="56" t="str">
        <f>IF((LEN('Copy paste to Here'!G835))&gt;5,((CONCATENATE('Copy paste to Here'!G835," &amp; ",'Copy paste to Here'!D835,"  &amp;  ",'Copy paste to Here'!E835))),"Empty Cell")</f>
        <v>Empty Cell</v>
      </c>
      <c r="B787" s="57">
        <f>'Copy paste to Here'!C835</f>
        <v>0</v>
      </c>
      <c r="C787" s="57"/>
      <c r="D787" s="58"/>
      <c r="E787" s="59"/>
      <c r="F787" s="59">
        <f t="shared" si="36"/>
        <v>0</v>
      </c>
      <c r="G787" s="60">
        <f t="shared" si="37"/>
        <v>0</v>
      </c>
      <c r="H787" s="63">
        <f t="shared" si="38"/>
        <v>0</v>
      </c>
    </row>
    <row r="788" spans="1:8" s="62" customFormat="1" hidden="1">
      <c r="A788" s="56" t="str">
        <f>IF((LEN('Copy paste to Here'!G836))&gt;5,((CONCATENATE('Copy paste to Here'!G836," &amp; ",'Copy paste to Here'!D836,"  &amp;  ",'Copy paste to Here'!E836))),"Empty Cell")</f>
        <v>Empty Cell</v>
      </c>
      <c r="B788" s="57">
        <f>'Copy paste to Here'!C836</f>
        <v>0</v>
      </c>
      <c r="C788" s="57"/>
      <c r="D788" s="58"/>
      <c r="E788" s="59"/>
      <c r="F788" s="59">
        <f t="shared" si="36"/>
        <v>0</v>
      </c>
      <c r="G788" s="60">
        <f t="shared" si="37"/>
        <v>0</v>
      </c>
      <c r="H788" s="63">
        <f t="shared" si="38"/>
        <v>0</v>
      </c>
    </row>
    <row r="789" spans="1:8" s="62" customFormat="1" hidden="1">
      <c r="A789" s="56" t="str">
        <f>IF((LEN('Copy paste to Here'!G837))&gt;5,((CONCATENATE('Copy paste to Here'!G837," &amp; ",'Copy paste to Here'!D837,"  &amp;  ",'Copy paste to Here'!E837))),"Empty Cell")</f>
        <v>Empty Cell</v>
      </c>
      <c r="B789" s="57">
        <f>'Copy paste to Here'!C837</f>
        <v>0</v>
      </c>
      <c r="C789" s="57"/>
      <c r="D789" s="58"/>
      <c r="E789" s="59"/>
      <c r="F789" s="59">
        <f t="shared" si="36"/>
        <v>0</v>
      </c>
      <c r="G789" s="60">
        <f t="shared" si="37"/>
        <v>0</v>
      </c>
      <c r="H789" s="63">
        <f t="shared" si="38"/>
        <v>0</v>
      </c>
    </row>
    <row r="790" spans="1:8" s="62" customFormat="1" hidden="1">
      <c r="A790" s="56" t="str">
        <f>IF((LEN('Copy paste to Here'!G838))&gt;5,((CONCATENATE('Copy paste to Here'!G838," &amp; ",'Copy paste to Here'!D838,"  &amp;  ",'Copy paste to Here'!E838))),"Empty Cell")</f>
        <v>Empty Cell</v>
      </c>
      <c r="B790" s="57">
        <f>'Copy paste to Here'!C838</f>
        <v>0</v>
      </c>
      <c r="C790" s="57"/>
      <c r="D790" s="58"/>
      <c r="E790" s="59"/>
      <c r="F790" s="59">
        <f t="shared" si="36"/>
        <v>0</v>
      </c>
      <c r="G790" s="60">
        <f t="shared" si="37"/>
        <v>0</v>
      </c>
      <c r="H790" s="63">
        <f t="shared" si="38"/>
        <v>0</v>
      </c>
    </row>
    <row r="791" spans="1:8" s="62" customFormat="1" hidden="1">
      <c r="A791" s="56" t="str">
        <f>IF((LEN('Copy paste to Here'!G839))&gt;5,((CONCATENATE('Copy paste to Here'!G839," &amp; ",'Copy paste to Here'!D839,"  &amp;  ",'Copy paste to Here'!E839))),"Empty Cell")</f>
        <v>Empty Cell</v>
      </c>
      <c r="B791" s="57">
        <f>'Copy paste to Here'!C839</f>
        <v>0</v>
      </c>
      <c r="C791" s="57"/>
      <c r="D791" s="58"/>
      <c r="E791" s="59"/>
      <c r="F791" s="59">
        <f t="shared" si="36"/>
        <v>0</v>
      </c>
      <c r="G791" s="60">
        <f t="shared" si="37"/>
        <v>0</v>
      </c>
      <c r="H791" s="63">
        <f t="shared" si="38"/>
        <v>0</v>
      </c>
    </row>
    <row r="792" spans="1:8" s="62" customFormat="1" hidden="1">
      <c r="A792" s="56" t="str">
        <f>IF((LEN('Copy paste to Here'!G840))&gt;5,((CONCATENATE('Copy paste to Here'!G840," &amp; ",'Copy paste to Here'!D840,"  &amp;  ",'Copy paste to Here'!E840))),"Empty Cell")</f>
        <v>Empty Cell</v>
      </c>
      <c r="B792" s="57">
        <f>'Copy paste to Here'!C840</f>
        <v>0</v>
      </c>
      <c r="C792" s="57"/>
      <c r="D792" s="58"/>
      <c r="E792" s="59"/>
      <c r="F792" s="59">
        <f t="shared" si="36"/>
        <v>0</v>
      </c>
      <c r="G792" s="60">
        <f t="shared" si="37"/>
        <v>0</v>
      </c>
      <c r="H792" s="63">
        <f t="shared" si="38"/>
        <v>0</v>
      </c>
    </row>
    <row r="793" spans="1:8" s="62" customFormat="1" hidden="1">
      <c r="A793" s="56" t="str">
        <f>IF((LEN('Copy paste to Here'!G841))&gt;5,((CONCATENATE('Copy paste to Here'!G841," &amp; ",'Copy paste to Here'!D841,"  &amp;  ",'Copy paste to Here'!E841))),"Empty Cell")</f>
        <v>Empty Cell</v>
      </c>
      <c r="B793" s="57">
        <f>'Copy paste to Here'!C841</f>
        <v>0</v>
      </c>
      <c r="C793" s="57"/>
      <c r="D793" s="58"/>
      <c r="E793" s="59"/>
      <c r="F793" s="59">
        <f t="shared" si="36"/>
        <v>0</v>
      </c>
      <c r="G793" s="60">
        <f t="shared" si="37"/>
        <v>0</v>
      </c>
      <c r="H793" s="63">
        <f t="shared" si="38"/>
        <v>0</v>
      </c>
    </row>
    <row r="794" spans="1:8" s="62" customFormat="1" hidden="1">
      <c r="A794" s="56" t="str">
        <f>IF((LEN('Copy paste to Here'!G842))&gt;5,((CONCATENATE('Copy paste to Here'!G842," &amp; ",'Copy paste to Here'!D842,"  &amp;  ",'Copy paste to Here'!E842))),"Empty Cell")</f>
        <v>Empty Cell</v>
      </c>
      <c r="B794" s="57">
        <f>'Copy paste to Here'!C842</f>
        <v>0</v>
      </c>
      <c r="C794" s="57"/>
      <c r="D794" s="58"/>
      <c r="E794" s="59"/>
      <c r="F794" s="59">
        <f t="shared" si="36"/>
        <v>0</v>
      </c>
      <c r="G794" s="60">
        <f t="shared" si="37"/>
        <v>0</v>
      </c>
      <c r="H794" s="63">
        <f t="shared" si="38"/>
        <v>0</v>
      </c>
    </row>
    <row r="795" spans="1:8" s="62" customFormat="1" hidden="1">
      <c r="A795" s="56" t="str">
        <f>IF((LEN('Copy paste to Here'!G843))&gt;5,((CONCATENATE('Copy paste to Here'!G843," &amp; ",'Copy paste to Here'!D843,"  &amp;  ",'Copy paste to Here'!E843))),"Empty Cell")</f>
        <v>Empty Cell</v>
      </c>
      <c r="B795" s="57">
        <f>'Copy paste to Here'!C843</f>
        <v>0</v>
      </c>
      <c r="C795" s="57"/>
      <c r="D795" s="58"/>
      <c r="E795" s="59"/>
      <c r="F795" s="59">
        <f t="shared" si="36"/>
        <v>0</v>
      </c>
      <c r="G795" s="60">
        <f t="shared" si="37"/>
        <v>0</v>
      </c>
      <c r="H795" s="63">
        <f t="shared" si="38"/>
        <v>0</v>
      </c>
    </row>
    <row r="796" spans="1:8" s="62" customFormat="1" hidden="1">
      <c r="A796" s="56" t="str">
        <f>IF((LEN('Copy paste to Here'!G844))&gt;5,((CONCATENATE('Copy paste to Here'!G844," &amp; ",'Copy paste to Here'!D844,"  &amp;  ",'Copy paste to Here'!E844))),"Empty Cell")</f>
        <v>Empty Cell</v>
      </c>
      <c r="B796" s="57">
        <f>'Copy paste to Here'!C844</f>
        <v>0</v>
      </c>
      <c r="C796" s="57"/>
      <c r="D796" s="58"/>
      <c r="E796" s="59"/>
      <c r="F796" s="59">
        <f t="shared" si="36"/>
        <v>0</v>
      </c>
      <c r="G796" s="60">
        <f t="shared" si="37"/>
        <v>0</v>
      </c>
      <c r="H796" s="63">
        <f t="shared" si="38"/>
        <v>0</v>
      </c>
    </row>
    <row r="797" spans="1:8" s="62" customFormat="1" hidden="1">
      <c r="A797" s="56" t="str">
        <f>IF((LEN('Copy paste to Here'!G845))&gt;5,((CONCATENATE('Copy paste to Here'!G845," &amp; ",'Copy paste to Here'!D845,"  &amp;  ",'Copy paste to Here'!E845))),"Empty Cell")</f>
        <v>Empty Cell</v>
      </c>
      <c r="B797" s="57">
        <f>'Copy paste to Here'!C845</f>
        <v>0</v>
      </c>
      <c r="C797" s="57"/>
      <c r="D797" s="58"/>
      <c r="E797" s="59"/>
      <c r="F797" s="59">
        <f t="shared" si="36"/>
        <v>0</v>
      </c>
      <c r="G797" s="60">
        <f t="shared" si="37"/>
        <v>0</v>
      </c>
      <c r="H797" s="63">
        <f t="shared" si="38"/>
        <v>0</v>
      </c>
    </row>
    <row r="798" spans="1:8" s="62" customFormat="1" hidden="1">
      <c r="A798" s="56" t="str">
        <f>IF((LEN('Copy paste to Here'!G846))&gt;5,((CONCATENATE('Copy paste to Here'!G846," &amp; ",'Copy paste to Here'!D846,"  &amp;  ",'Copy paste to Here'!E846))),"Empty Cell")</f>
        <v>Empty Cell</v>
      </c>
      <c r="B798" s="57">
        <f>'Copy paste to Here'!C846</f>
        <v>0</v>
      </c>
      <c r="C798" s="57"/>
      <c r="D798" s="58"/>
      <c r="E798" s="59"/>
      <c r="F798" s="59">
        <f t="shared" si="36"/>
        <v>0</v>
      </c>
      <c r="G798" s="60">
        <f t="shared" si="37"/>
        <v>0</v>
      </c>
      <c r="H798" s="63">
        <f t="shared" si="38"/>
        <v>0</v>
      </c>
    </row>
    <row r="799" spans="1:8" s="62" customFormat="1" hidden="1">
      <c r="A799" s="56" t="str">
        <f>IF((LEN('Copy paste to Here'!G847))&gt;5,((CONCATENATE('Copy paste to Here'!G847," &amp; ",'Copy paste to Here'!D847,"  &amp;  ",'Copy paste to Here'!E847))),"Empty Cell")</f>
        <v>Empty Cell</v>
      </c>
      <c r="B799" s="57">
        <f>'Copy paste to Here'!C847</f>
        <v>0</v>
      </c>
      <c r="C799" s="57"/>
      <c r="D799" s="58"/>
      <c r="E799" s="59"/>
      <c r="F799" s="59">
        <f t="shared" si="36"/>
        <v>0</v>
      </c>
      <c r="G799" s="60">
        <f t="shared" si="37"/>
        <v>0</v>
      </c>
      <c r="H799" s="63">
        <f t="shared" si="38"/>
        <v>0</v>
      </c>
    </row>
    <row r="800" spans="1:8" s="62" customFormat="1" hidden="1">
      <c r="A800" s="56" t="str">
        <f>IF((LEN('Copy paste to Here'!G848))&gt;5,((CONCATENATE('Copy paste to Here'!G848," &amp; ",'Copy paste to Here'!D848,"  &amp;  ",'Copy paste to Here'!E848))),"Empty Cell")</f>
        <v>Empty Cell</v>
      </c>
      <c r="B800" s="57">
        <f>'Copy paste to Here'!C848</f>
        <v>0</v>
      </c>
      <c r="C800" s="57"/>
      <c r="D800" s="58"/>
      <c r="E800" s="59"/>
      <c r="F800" s="59">
        <f t="shared" si="36"/>
        <v>0</v>
      </c>
      <c r="G800" s="60">
        <f t="shared" si="37"/>
        <v>0</v>
      </c>
      <c r="H800" s="63">
        <f t="shared" si="38"/>
        <v>0</v>
      </c>
    </row>
    <row r="801" spans="1:8" s="62" customFormat="1" hidden="1">
      <c r="A801" s="56" t="str">
        <f>IF((LEN('Copy paste to Here'!G849))&gt;5,((CONCATENATE('Copy paste to Here'!G849," &amp; ",'Copy paste to Here'!D849,"  &amp;  ",'Copy paste to Here'!E849))),"Empty Cell")</f>
        <v>Empty Cell</v>
      </c>
      <c r="B801" s="57">
        <f>'Copy paste to Here'!C849</f>
        <v>0</v>
      </c>
      <c r="C801" s="57"/>
      <c r="D801" s="58"/>
      <c r="E801" s="59"/>
      <c r="F801" s="59">
        <f t="shared" si="36"/>
        <v>0</v>
      </c>
      <c r="G801" s="60">
        <f t="shared" si="37"/>
        <v>0</v>
      </c>
      <c r="H801" s="63">
        <f t="shared" si="38"/>
        <v>0</v>
      </c>
    </row>
    <row r="802" spans="1:8" s="62" customFormat="1" hidden="1">
      <c r="A802" s="56" t="str">
        <f>IF((LEN('Copy paste to Here'!G850))&gt;5,((CONCATENATE('Copy paste to Here'!G850," &amp; ",'Copy paste to Here'!D850,"  &amp;  ",'Copy paste to Here'!E850))),"Empty Cell")</f>
        <v>Empty Cell</v>
      </c>
      <c r="B802" s="57">
        <f>'Copy paste to Here'!C850</f>
        <v>0</v>
      </c>
      <c r="C802" s="57"/>
      <c r="D802" s="58"/>
      <c r="E802" s="59"/>
      <c r="F802" s="59">
        <f t="shared" si="36"/>
        <v>0</v>
      </c>
      <c r="G802" s="60">
        <f t="shared" si="37"/>
        <v>0</v>
      </c>
      <c r="H802" s="63">
        <f t="shared" si="38"/>
        <v>0</v>
      </c>
    </row>
    <row r="803" spans="1:8" s="62" customFormat="1" hidden="1">
      <c r="A803" s="56" t="str">
        <f>IF((LEN('Copy paste to Here'!G851))&gt;5,((CONCATENATE('Copy paste to Here'!G851," &amp; ",'Copy paste to Here'!D851,"  &amp;  ",'Copy paste to Here'!E851))),"Empty Cell")</f>
        <v>Empty Cell</v>
      </c>
      <c r="B803" s="57">
        <f>'Copy paste to Here'!C851</f>
        <v>0</v>
      </c>
      <c r="C803" s="57"/>
      <c r="D803" s="58"/>
      <c r="E803" s="59"/>
      <c r="F803" s="59">
        <f t="shared" si="36"/>
        <v>0</v>
      </c>
      <c r="G803" s="60">
        <f t="shared" si="37"/>
        <v>0</v>
      </c>
      <c r="H803" s="63">
        <f t="shared" si="38"/>
        <v>0</v>
      </c>
    </row>
    <row r="804" spans="1:8" s="62" customFormat="1" hidden="1">
      <c r="A804" s="56" t="str">
        <f>IF((LEN('Copy paste to Here'!G852))&gt;5,((CONCATENATE('Copy paste to Here'!G852," &amp; ",'Copy paste to Here'!D852,"  &amp;  ",'Copy paste to Here'!E852))),"Empty Cell")</f>
        <v>Empty Cell</v>
      </c>
      <c r="B804" s="57">
        <f>'Copy paste to Here'!C852</f>
        <v>0</v>
      </c>
      <c r="C804" s="57"/>
      <c r="D804" s="58"/>
      <c r="E804" s="59"/>
      <c r="F804" s="59">
        <f t="shared" si="36"/>
        <v>0</v>
      </c>
      <c r="G804" s="60">
        <f t="shared" si="37"/>
        <v>0</v>
      </c>
      <c r="H804" s="63">
        <f t="shared" si="38"/>
        <v>0</v>
      </c>
    </row>
    <row r="805" spans="1:8" s="62" customFormat="1" hidden="1">
      <c r="A805" s="56" t="str">
        <f>IF((LEN('Copy paste to Here'!G853))&gt;5,((CONCATENATE('Copy paste to Here'!G853," &amp; ",'Copy paste to Here'!D853,"  &amp;  ",'Copy paste to Here'!E853))),"Empty Cell")</f>
        <v>Empty Cell</v>
      </c>
      <c r="B805" s="57">
        <f>'Copy paste to Here'!C853</f>
        <v>0</v>
      </c>
      <c r="C805" s="57"/>
      <c r="D805" s="58"/>
      <c r="E805" s="59"/>
      <c r="F805" s="59">
        <f t="shared" si="36"/>
        <v>0</v>
      </c>
      <c r="G805" s="60">
        <f t="shared" si="37"/>
        <v>0</v>
      </c>
      <c r="H805" s="63">
        <f t="shared" si="38"/>
        <v>0</v>
      </c>
    </row>
    <row r="806" spans="1:8" s="62" customFormat="1" hidden="1">
      <c r="A806" s="56" t="str">
        <f>IF((LEN('Copy paste to Here'!G854))&gt;5,((CONCATENATE('Copy paste to Here'!G854," &amp; ",'Copy paste to Here'!D854,"  &amp;  ",'Copy paste to Here'!E854))),"Empty Cell")</f>
        <v>Empty Cell</v>
      </c>
      <c r="B806" s="57">
        <f>'Copy paste to Here'!C854</f>
        <v>0</v>
      </c>
      <c r="C806" s="57"/>
      <c r="D806" s="58"/>
      <c r="E806" s="59"/>
      <c r="F806" s="59">
        <f t="shared" si="36"/>
        <v>0</v>
      </c>
      <c r="G806" s="60">
        <f t="shared" si="37"/>
        <v>0</v>
      </c>
      <c r="H806" s="63">
        <f t="shared" si="38"/>
        <v>0</v>
      </c>
    </row>
    <row r="807" spans="1:8" s="62" customFormat="1" hidden="1">
      <c r="A807" s="56" t="str">
        <f>IF((LEN('Copy paste to Here'!G855))&gt;5,((CONCATENATE('Copy paste to Here'!G855," &amp; ",'Copy paste to Here'!D855,"  &amp;  ",'Copy paste to Here'!E855))),"Empty Cell")</f>
        <v>Empty Cell</v>
      </c>
      <c r="B807" s="57">
        <f>'Copy paste to Here'!C855</f>
        <v>0</v>
      </c>
      <c r="C807" s="57"/>
      <c r="D807" s="58"/>
      <c r="E807" s="59"/>
      <c r="F807" s="59">
        <f t="shared" ref="F807:F870" si="39">D807*E807</f>
        <v>0</v>
      </c>
      <c r="G807" s="60">
        <f t="shared" ref="G807:G870" si="40">E807*$E$14</f>
        <v>0</v>
      </c>
      <c r="H807" s="63">
        <f t="shared" ref="H807:H870" si="41">D807*G807</f>
        <v>0</v>
      </c>
    </row>
    <row r="808" spans="1:8" s="62" customFormat="1" hidden="1">
      <c r="A808" s="56" t="str">
        <f>IF((LEN('Copy paste to Here'!G856))&gt;5,((CONCATENATE('Copy paste to Here'!G856," &amp; ",'Copy paste to Here'!D856,"  &amp;  ",'Copy paste to Here'!E856))),"Empty Cell")</f>
        <v>Empty Cell</v>
      </c>
      <c r="B808" s="57">
        <f>'Copy paste to Here'!C856</f>
        <v>0</v>
      </c>
      <c r="C808" s="57"/>
      <c r="D808" s="58"/>
      <c r="E808" s="59"/>
      <c r="F808" s="59">
        <f t="shared" si="39"/>
        <v>0</v>
      </c>
      <c r="G808" s="60">
        <f t="shared" si="40"/>
        <v>0</v>
      </c>
      <c r="H808" s="63">
        <f t="shared" si="41"/>
        <v>0</v>
      </c>
    </row>
    <row r="809" spans="1:8" s="62" customFormat="1" hidden="1">
      <c r="A809" s="56" t="str">
        <f>IF((LEN('Copy paste to Here'!G857))&gt;5,((CONCATENATE('Copy paste to Here'!G857," &amp; ",'Copy paste to Here'!D857,"  &amp;  ",'Copy paste to Here'!E857))),"Empty Cell")</f>
        <v>Empty Cell</v>
      </c>
      <c r="B809" s="57">
        <f>'Copy paste to Here'!C857</f>
        <v>0</v>
      </c>
      <c r="C809" s="57"/>
      <c r="D809" s="58"/>
      <c r="E809" s="59"/>
      <c r="F809" s="59">
        <f t="shared" si="39"/>
        <v>0</v>
      </c>
      <c r="G809" s="60">
        <f t="shared" si="40"/>
        <v>0</v>
      </c>
      <c r="H809" s="63">
        <f t="shared" si="41"/>
        <v>0</v>
      </c>
    </row>
    <row r="810" spans="1:8" s="62" customFormat="1" hidden="1">
      <c r="A810" s="56" t="str">
        <f>IF((LEN('Copy paste to Here'!G858))&gt;5,((CONCATENATE('Copy paste to Here'!G858," &amp; ",'Copy paste to Here'!D858,"  &amp;  ",'Copy paste to Here'!E858))),"Empty Cell")</f>
        <v>Empty Cell</v>
      </c>
      <c r="B810" s="57">
        <f>'Copy paste to Here'!C858</f>
        <v>0</v>
      </c>
      <c r="C810" s="57"/>
      <c r="D810" s="58"/>
      <c r="E810" s="59"/>
      <c r="F810" s="59">
        <f t="shared" si="39"/>
        <v>0</v>
      </c>
      <c r="G810" s="60">
        <f t="shared" si="40"/>
        <v>0</v>
      </c>
      <c r="H810" s="63">
        <f t="shared" si="41"/>
        <v>0</v>
      </c>
    </row>
    <row r="811" spans="1:8" s="62" customFormat="1" hidden="1">
      <c r="A811" s="56" t="str">
        <f>IF((LEN('Copy paste to Here'!G859))&gt;5,((CONCATENATE('Copy paste to Here'!G859," &amp; ",'Copy paste to Here'!D859,"  &amp;  ",'Copy paste to Here'!E859))),"Empty Cell")</f>
        <v>Empty Cell</v>
      </c>
      <c r="B811" s="57">
        <f>'Copy paste to Here'!C859</f>
        <v>0</v>
      </c>
      <c r="C811" s="57"/>
      <c r="D811" s="58"/>
      <c r="E811" s="59"/>
      <c r="F811" s="59">
        <f t="shared" si="39"/>
        <v>0</v>
      </c>
      <c r="G811" s="60">
        <f t="shared" si="40"/>
        <v>0</v>
      </c>
      <c r="H811" s="63">
        <f t="shared" si="41"/>
        <v>0</v>
      </c>
    </row>
    <row r="812" spans="1:8" s="62" customFormat="1" hidden="1">
      <c r="A812" s="56" t="str">
        <f>IF((LEN('Copy paste to Here'!G860))&gt;5,((CONCATENATE('Copy paste to Here'!G860," &amp; ",'Copy paste to Here'!D860,"  &amp;  ",'Copy paste to Here'!E860))),"Empty Cell")</f>
        <v>Empty Cell</v>
      </c>
      <c r="B812" s="57">
        <f>'Copy paste to Here'!C860</f>
        <v>0</v>
      </c>
      <c r="C812" s="57"/>
      <c r="D812" s="58"/>
      <c r="E812" s="59"/>
      <c r="F812" s="59">
        <f t="shared" si="39"/>
        <v>0</v>
      </c>
      <c r="G812" s="60">
        <f t="shared" si="40"/>
        <v>0</v>
      </c>
      <c r="H812" s="63">
        <f t="shared" si="41"/>
        <v>0</v>
      </c>
    </row>
    <row r="813" spans="1:8" s="62" customFormat="1" hidden="1">
      <c r="A813" s="56" t="str">
        <f>IF((LEN('Copy paste to Here'!G861))&gt;5,((CONCATENATE('Copy paste to Here'!G861," &amp; ",'Copy paste to Here'!D861,"  &amp;  ",'Copy paste to Here'!E861))),"Empty Cell")</f>
        <v>Empty Cell</v>
      </c>
      <c r="B813" s="57">
        <f>'Copy paste to Here'!C861</f>
        <v>0</v>
      </c>
      <c r="C813" s="57"/>
      <c r="D813" s="58"/>
      <c r="E813" s="59"/>
      <c r="F813" s="59">
        <f t="shared" si="39"/>
        <v>0</v>
      </c>
      <c r="G813" s="60">
        <f t="shared" si="40"/>
        <v>0</v>
      </c>
      <c r="H813" s="63">
        <f t="shared" si="41"/>
        <v>0</v>
      </c>
    </row>
    <row r="814" spans="1:8" s="62" customFormat="1" hidden="1">
      <c r="A814" s="56" t="str">
        <f>IF((LEN('Copy paste to Here'!G862))&gt;5,((CONCATENATE('Copy paste to Here'!G862," &amp; ",'Copy paste to Here'!D862,"  &amp;  ",'Copy paste to Here'!E862))),"Empty Cell")</f>
        <v>Empty Cell</v>
      </c>
      <c r="B814" s="57">
        <f>'Copy paste to Here'!C862</f>
        <v>0</v>
      </c>
      <c r="C814" s="57"/>
      <c r="D814" s="58"/>
      <c r="E814" s="59"/>
      <c r="F814" s="59">
        <f t="shared" si="39"/>
        <v>0</v>
      </c>
      <c r="G814" s="60">
        <f t="shared" si="40"/>
        <v>0</v>
      </c>
      <c r="H814" s="63">
        <f t="shared" si="41"/>
        <v>0</v>
      </c>
    </row>
    <row r="815" spans="1:8" s="62" customFormat="1" hidden="1">
      <c r="A815" s="56" t="str">
        <f>IF((LEN('Copy paste to Here'!G863))&gt;5,((CONCATENATE('Copy paste to Here'!G863," &amp; ",'Copy paste to Here'!D863,"  &amp;  ",'Copy paste to Here'!E863))),"Empty Cell")</f>
        <v>Empty Cell</v>
      </c>
      <c r="B815" s="57">
        <f>'Copy paste to Here'!C863</f>
        <v>0</v>
      </c>
      <c r="C815" s="57"/>
      <c r="D815" s="58"/>
      <c r="E815" s="59"/>
      <c r="F815" s="59">
        <f t="shared" si="39"/>
        <v>0</v>
      </c>
      <c r="G815" s="60">
        <f t="shared" si="40"/>
        <v>0</v>
      </c>
      <c r="H815" s="63">
        <f t="shared" si="41"/>
        <v>0</v>
      </c>
    </row>
    <row r="816" spans="1:8" s="62" customFormat="1" hidden="1">
      <c r="A816" s="56" t="str">
        <f>IF((LEN('Copy paste to Here'!G864))&gt;5,((CONCATENATE('Copy paste to Here'!G864," &amp; ",'Copy paste to Here'!D864,"  &amp;  ",'Copy paste to Here'!E864))),"Empty Cell")</f>
        <v>Empty Cell</v>
      </c>
      <c r="B816" s="57">
        <f>'Copy paste to Here'!C864</f>
        <v>0</v>
      </c>
      <c r="C816" s="57"/>
      <c r="D816" s="58"/>
      <c r="E816" s="59"/>
      <c r="F816" s="59">
        <f t="shared" si="39"/>
        <v>0</v>
      </c>
      <c r="G816" s="60">
        <f t="shared" si="40"/>
        <v>0</v>
      </c>
      <c r="H816" s="63">
        <f t="shared" si="41"/>
        <v>0</v>
      </c>
    </row>
    <row r="817" spans="1:8" s="62" customFormat="1" hidden="1">
      <c r="A817" s="56" t="str">
        <f>IF((LEN('Copy paste to Here'!G865))&gt;5,((CONCATENATE('Copy paste to Here'!G865," &amp; ",'Copy paste to Here'!D865,"  &amp;  ",'Copy paste to Here'!E865))),"Empty Cell")</f>
        <v>Empty Cell</v>
      </c>
      <c r="B817" s="57">
        <f>'Copy paste to Here'!C865</f>
        <v>0</v>
      </c>
      <c r="C817" s="57"/>
      <c r="D817" s="58"/>
      <c r="E817" s="59"/>
      <c r="F817" s="59">
        <f t="shared" si="39"/>
        <v>0</v>
      </c>
      <c r="G817" s="60">
        <f t="shared" si="40"/>
        <v>0</v>
      </c>
      <c r="H817" s="63">
        <f t="shared" si="41"/>
        <v>0</v>
      </c>
    </row>
    <row r="818" spans="1:8" s="62" customFormat="1" hidden="1">
      <c r="A818" s="56" t="str">
        <f>IF((LEN('Copy paste to Here'!G866))&gt;5,((CONCATENATE('Copy paste to Here'!G866," &amp; ",'Copy paste to Here'!D866,"  &amp;  ",'Copy paste to Here'!E866))),"Empty Cell")</f>
        <v>Empty Cell</v>
      </c>
      <c r="B818" s="57">
        <f>'Copy paste to Here'!C866</f>
        <v>0</v>
      </c>
      <c r="C818" s="57"/>
      <c r="D818" s="58"/>
      <c r="E818" s="59"/>
      <c r="F818" s="59">
        <f t="shared" si="39"/>
        <v>0</v>
      </c>
      <c r="G818" s="60">
        <f t="shared" si="40"/>
        <v>0</v>
      </c>
      <c r="H818" s="63">
        <f t="shared" si="41"/>
        <v>0</v>
      </c>
    </row>
    <row r="819" spans="1:8" s="62" customFormat="1" hidden="1">
      <c r="A819" s="56" t="str">
        <f>IF((LEN('Copy paste to Here'!G867))&gt;5,((CONCATENATE('Copy paste to Here'!G867," &amp; ",'Copy paste to Here'!D867,"  &amp;  ",'Copy paste to Here'!E867))),"Empty Cell")</f>
        <v>Empty Cell</v>
      </c>
      <c r="B819" s="57">
        <f>'Copy paste to Here'!C867</f>
        <v>0</v>
      </c>
      <c r="C819" s="57"/>
      <c r="D819" s="58"/>
      <c r="E819" s="59"/>
      <c r="F819" s="59">
        <f t="shared" si="39"/>
        <v>0</v>
      </c>
      <c r="G819" s="60">
        <f t="shared" si="40"/>
        <v>0</v>
      </c>
      <c r="H819" s="63">
        <f t="shared" si="41"/>
        <v>0</v>
      </c>
    </row>
    <row r="820" spans="1:8" s="62" customFormat="1" hidden="1">
      <c r="A820" s="56" t="str">
        <f>IF((LEN('Copy paste to Here'!G868))&gt;5,((CONCATENATE('Copy paste to Here'!G868," &amp; ",'Copy paste to Here'!D868,"  &amp;  ",'Copy paste to Here'!E868))),"Empty Cell")</f>
        <v>Empty Cell</v>
      </c>
      <c r="B820" s="57">
        <f>'Copy paste to Here'!C868</f>
        <v>0</v>
      </c>
      <c r="C820" s="57"/>
      <c r="D820" s="58"/>
      <c r="E820" s="59"/>
      <c r="F820" s="59">
        <f t="shared" si="39"/>
        <v>0</v>
      </c>
      <c r="G820" s="60">
        <f t="shared" si="40"/>
        <v>0</v>
      </c>
      <c r="H820" s="63">
        <f t="shared" si="41"/>
        <v>0</v>
      </c>
    </row>
    <row r="821" spans="1:8" s="62" customFormat="1" hidden="1">
      <c r="A821" s="56" t="str">
        <f>IF((LEN('Copy paste to Here'!G869))&gt;5,((CONCATENATE('Copy paste to Here'!G869," &amp; ",'Copy paste to Here'!D869,"  &amp;  ",'Copy paste to Here'!E869))),"Empty Cell")</f>
        <v>Empty Cell</v>
      </c>
      <c r="B821" s="57">
        <f>'Copy paste to Here'!C869</f>
        <v>0</v>
      </c>
      <c r="C821" s="57"/>
      <c r="D821" s="58"/>
      <c r="E821" s="59"/>
      <c r="F821" s="59">
        <f t="shared" si="39"/>
        <v>0</v>
      </c>
      <c r="G821" s="60">
        <f t="shared" si="40"/>
        <v>0</v>
      </c>
      <c r="H821" s="63">
        <f t="shared" si="41"/>
        <v>0</v>
      </c>
    </row>
    <row r="822" spans="1:8" s="62" customFormat="1" hidden="1">
      <c r="A822" s="56" t="str">
        <f>IF((LEN('Copy paste to Here'!G870))&gt;5,((CONCATENATE('Copy paste to Here'!G870," &amp; ",'Copy paste to Here'!D870,"  &amp;  ",'Copy paste to Here'!E870))),"Empty Cell")</f>
        <v>Empty Cell</v>
      </c>
      <c r="B822" s="57">
        <f>'Copy paste to Here'!C870</f>
        <v>0</v>
      </c>
      <c r="C822" s="57"/>
      <c r="D822" s="58"/>
      <c r="E822" s="59"/>
      <c r="F822" s="59">
        <f t="shared" si="39"/>
        <v>0</v>
      </c>
      <c r="G822" s="60">
        <f t="shared" si="40"/>
        <v>0</v>
      </c>
      <c r="H822" s="63">
        <f t="shared" si="41"/>
        <v>0</v>
      </c>
    </row>
    <row r="823" spans="1:8" s="62" customFormat="1" hidden="1">
      <c r="A823" s="56" t="str">
        <f>IF((LEN('Copy paste to Here'!G871))&gt;5,((CONCATENATE('Copy paste to Here'!G871," &amp; ",'Copy paste to Here'!D871,"  &amp;  ",'Copy paste to Here'!E871))),"Empty Cell")</f>
        <v>Empty Cell</v>
      </c>
      <c r="B823" s="57">
        <f>'Copy paste to Here'!C871</f>
        <v>0</v>
      </c>
      <c r="C823" s="57"/>
      <c r="D823" s="58"/>
      <c r="E823" s="59"/>
      <c r="F823" s="59">
        <f t="shared" si="39"/>
        <v>0</v>
      </c>
      <c r="G823" s="60">
        <f t="shared" si="40"/>
        <v>0</v>
      </c>
      <c r="H823" s="63">
        <f t="shared" si="41"/>
        <v>0</v>
      </c>
    </row>
    <row r="824" spans="1:8" s="62" customFormat="1" hidden="1">
      <c r="A824" s="56" t="str">
        <f>IF((LEN('Copy paste to Here'!G872))&gt;5,((CONCATENATE('Copy paste to Here'!G872," &amp; ",'Copy paste to Here'!D872,"  &amp;  ",'Copy paste to Here'!E872))),"Empty Cell")</f>
        <v>Empty Cell</v>
      </c>
      <c r="B824" s="57">
        <f>'Copy paste to Here'!C872</f>
        <v>0</v>
      </c>
      <c r="C824" s="57"/>
      <c r="D824" s="58"/>
      <c r="E824" s="59"/>
      <c r="F824" s="59">
        <f t="shared" si="39"/>
        <v>0</v>
      </c>
      <c r="G824" s="60">
        <f t="shared" si="40"/>
        <v>0</v>
      </c>
      <c r="H824" s="63">
        <f t="shared" si="41"/>
        <v>0</v>
      </c>
    </row>
    <row r="825" spans="1:8" s="62" customFormat="1" hidden="1">
      <c r="A825" s="56" t="str">
        <f>IF((LEN('Copy paste to Here'!G873))&gt;5,((CONCATENATE('Copy paste to Here'!G873," &amp; ",'Copy paste to Here'!D873,"  &amp;  ",'Copy paste to Here'!E873))),"Empty Cell")</f>
        <v>Empty Cell</v>
      </c>
      <c r="B825" s="57">
        <f>'Copy paste to Here'!C873</f>
        <v>0</v>
      </c>
      <c r="C825" s="57"/>
      <c r="D825" s="58"/>
      <c r="E825" s="59"/>
      <c r="F825" s="59">
        <f t="shared" si="39"/>
        <v>0</v>
      </c>
      <c r="G825" s="60">
        <f t="shared" si="40"/>
        <v>0</v>
      </c>
      <c r="H825" s="63">
        <f t="shared" si="41"/>
        <v>0</v>
      </c>
    </row>
    <row r="826" spans="1:8" s="62" customFormat="1" hidden="1">
      <c r="A826" s="56" t="str">
        <f>IF((LEN('Copy paste to Here'!G874))&gt;5,((CONCATENATE('Copy paste to Here'!G874," &amp; ",'Copy paste to Here'!D874,"  &amp;  ",'Copy paste to Here'!E874))),"Empty Cell")</f>
        <v>Empty Cell</v>
      </c>
      <c r="B826" s="57">
        <f>'Copy paste to Here'!C874</f>
        <v>0</v>
      </c>
      <c r="C826" s="57"/>
      <c r="D826" s="58"/>
      <c r="E826" s="59"/>
      <c r="F826" s="59">
        <f t="shared" si="39"/>
        <v>0</v>
      </c>
      <c r="G826" s="60">
        <f t="shared" si="40"/>
        <v>0</v>
      </c>
      <c r="H826" s="63">
        <f t="shared" si="41"/>
        <v>0</v>
      </c>
    </row>
    <row r="827" spans="1:8" s="62" customFormat="1" hidden="1">
      <c r="A827" s="56" t="str">
        <f>IF((LEN('Copy paste to Here'!G875))&gt;5,((CONCATENATE('Copy paste to Here'!G875," &amp; ",'Copy paste to Here'!D875,"  &amp;  ",'Copy paste to Here'!E875))),"Empty Cell")</f>
        <v>Empty Cell</v>
      </c>
      <c r="B827" s="57">
        <f>'Copy paste to Here'!C875</f>
        <v>0</v>
      </c>
      <c r="C827" s="57"/>
      <c r="D827" s="58"/>
      <c r="E827" s="59"/>
      <c r="F827" s="59">
        <f t="shared" si="39"/>
        <v>0</v>
      </c>
      <c r="G827" s="60">
        <f t="shared" si="40"/>
        <v>0</v>
      </c>
      <c r="H827" s="63">
        <f t="shared" si="41"/>
        <v>0</v>
      </c>
    </row>
    <row r="828" spans="1:8" s="62" customFormat="1" hidden="1">
      <c r="A828" s="56" t="str">
        <f>IF((LEN('Copy paste to Here'!G876))&gt;5,((CONCATENATE('Copy paste to Here'!G876," &amp; ",'Copy paste to Here'!D876,"  &amp;  ",'Copy paste to Here'!E876))),"Empty Cell")</f>
        <v>Empty Cell</v>
      </c>
      <c r="B828" s="57">
        <f>'Copy paste to Here'!C876</f>
        <v>0</v>
      </c>
      <c r="C828" s="57"/>
      <c r="D828" s="58"/>
      <c r="E828" s="59"/>
      <c r="F828" s="59">
        <f t="shared" si="39"/>
        <v>0</v>
      </c>
      <c r="G828" s="60">
        <f t="shared" si="40"/>
        <v>0</v>
      </c>
      <c r="H828" s="63">
        <f t="shared" si="41"/>
        <v>0</v>
      </c>
    </row>
    <row r="829" spans="1:8" s="62" customFormat="1" hidden="1">
      <c r="A829" s="56" t="str">
        <f>IF((LEN('Copy paste to Here'!G877))&gt;5,((CONCATENATE('Copy paste to Here'!G877," &amp; ",'Copy paste to Here'!D877,"  &amp;  ",'Copy paste to Here'!E877))),"Empty Cell")</f>
        <v>Empty Cell</v>
      </c>
      <c r="B829" s="57">
        <f>'Copy paste to Here'!C877</f>
        <v>0</v>
      </c>
      <c r="C829" s="57"/>
      <c r="D829" s="58"/>
      <c r="E829" s="59"/>
      <c r="F829" s="59">
        <f t="shared" si="39"/>
        <v>0</v>
      </c>
      <c r="G829" s="60">
        <f t="shared" si="40"/>
        <v>0</v>
      </c>
      <c r="H829" s="63">
        <f t="shared" si="41"/>
        <v>0</v>
      </c>
    </row>
    <row r="830" spans="1:8" s="62" customFormat="1" hidden="1">
      <c r="A830" s="56" t="str">
        <f>IF((LEN('Copy paste to Here'!G878))&gt;5,((CONCATENATE('Copy paste to Here'!G878," &amp; ",'Copy paste to Here'!D878,"  &amp;  ",'Copy paste to Here'!E878))),"Empty Cell")</f>
        <v>Empty Cell</v>
      </c>
      <c r="B830" s="57">
        <f>'Copy paste to Here'!C878</f>
        <v>0</v>
      </c>
      <c r="C830" s="57"/>
      <c r="D830" s="58"/>
      <c r="E830" s="59"/>
      <c r="F830" s="59">
        <f t="shared" si="39"/>
        <v>0</v>
      </c>
      <c r="G830" s="60">
        <f t="shared" si="40"/>
        <v>0</v>
      </c>
      <c r="H830" s="63">
        <f t="shared" si="41"/>
        <v>0</v>
      </c>
    </row>
    <row r="831" spans="1:8" s="62" customFormat="1" hidden="1">
      <c r="A831" s="56" t="str">
        <f>IF((LEN('Copy paste to Here'!G879))&gt;5,((CONCATENATE('Copy paste to Here'!G879," &amp; ",'Copy paste to Here'!D879,"  &amp;  ",'Copy paste to Here'!E879))),"Empty Cell")</f>
        <v>Empty Cell</v>
      </c>
      <c r="B831" s="57">
        <f>'Copy paste to Here'!C879</f>
        <v>0</v>
      </c>
      <c r="C831" s="57"/>
      <c r="D831" s="58"/>
      <c r="E831" s="59"/>
      <c r="F831" s="59">
        <f t="shared" si="39"/>
        <v>0</v>
      </c>
      <c r="G831" s="60">
        <f t="shared" si="40"/>
        <v>0</v>
      </c>
      <c r="H831" s="63">
        <f t="shared" si="41"/>
        <v>0</v>
      </c>
    </row>
    <row r="832" spans="1:8" s="62" customFormat="1" hidden="1">
      <c r="A832" s="56" t="str">
        <f>IF((LEN('Copy paste to Here'!G880))&gt;5,((CONCATENATE('Copy paste to Here'!G880," &amp; ",'Copy paste to Here'!D880,"  &amp;  ",'Copy paste to Here'!E880))),"Empty Cell")</f>
        <v>Empty Cell</v>
      </c>
      <c r="B832" s="57">
        <f>'Copy paste to Here'!C880</f>
        <v>0</v>
      </c>
      <c r="C832" s="57"/>
      <c r="D832" s="58"/>
      <c r="E832" s="59"/>
      <c r="F832" s="59">
        <f t="shared" si="39"/>
        <v>0</v>
      </c>
      <c r="G832" s="60">
        <f t="shared" si="40"/>
        <v>0</v>
      </c>
      <c r="H832" s="63">
        <f t="shared" si="41"/>
        <v>0</v>
      </c>
    </row>
    <row r="833" spans="1:8" s="62" customFormat="1" hidden="1">
      <c r="A833" s="56" t="str">
        <f>IF((LEN('Copy paste to Here'!G881))&gt;5,((CONCATENATE('Copy paste to Here'!G881," &amp; ",'Copy paste to Here'!D881,"  &amp;  ",'Copy paste to Here'!E881))),"Empty Cell")</f>
        <v>Empty Cell</v>
      </c>
      <c r="B833" s="57">
        <f>'Copy paste to Here'!C881</f>
        <v>0</v>
      </c>
      <c r="C833" s="57"/>
      <c r="D833" s="58"/>
      <c r="E833" s="59"/>
      <c r="F833" s="59">
        <f t="shared" si="39"/>
        <v>0</v>
      </c>
      <c r="G833" s="60">
        <f t="shared" si="40"/>
        <v>0</v>
      </c>
      <c r="H833" s="63">
        <f t="shared" si="41"/>
        <v>0</v>
      </c>
    </row>
    <row r="834" spans="1:8" s="62" customFormat="1" hidden="1">
      <c r="A834" s="56" t="str">
        <f>IF((LEN('Copy paste to Here'!G882))&gt;5,((CONCATENATE('Copy paste to Here'!G882," &amp; ",'Copy paste to Here'!D882,"  &amp;  ",'Copy paste to Here'!E882))),"Empty Cell")</f>
        <v>Empty Cell</v>
      </c>
      <c r="B834" s="57">
        <f>'Copy paste to Here'!C882</f>
        <v>0</v>
      </c>
      <c r="C834" s="57"/>
      <c r="D834" s="58"/>
      <c r="E834" s="59"/>
      <c r="F834" s="59">
        <f t="shared" si="39"/>
        <v>0</v>
      </c>
      <c r="G834" s="60">
        <f t="shared" si="40"/>
        <v>0</v>
      </c>
      <c r="H834" s="63">
        <f t="shared" si="41"/>
        <v>0</v>
      </c>
    </row>
    <row r="835" spans="1:8" s="62" customFormat="1" hidden="1">
      <c r="A835" s="56" t="str">
        <f>IF((LEN('Copy paste to Here'!G883))&gt;5,((CONCATENATE('Copy paste to Here'!G883," &amp; ",'Copy paste to Here'!D883,"  &amp;  ",'Copy paste to Here'!E883))),"Empty Cell")</f>
        <v>Empty Cell</v>
      </c>
      <c r="B835" s="57">
        <f>'Copy paste to Here'!C883</f>
        <v>0</v>
      </c>
      <c r="C835" s="57"/>
      <c r="D835" s="58"/>
      <c r="E835" s="59"/>
      <c r="F835" s="59">
        <f t="shared" si="39"/>
        <v>0</v>
      </c>
      <c r="G835" s="60">
        <f t="shared" si="40"/>
        <v>0</v>
      </c>
      <c r="H835" s="63">
        <f t="shared" si="41"/>
        <v>0</v>
      </c>
    </row>
    <row r="836" spans="1:8" s="62" customFormat="1" hidden="1">
      <c r="A836" s="56" t="str">
        <f>IF((LEN('Copy paste to Here'!G884))&gt;5,((CONCATENATE('Copy paste to Here'!G884," &amp; ",'Copy paste to Here'!D884,"  &amp;  ",'Copy paste to Here'!E884))),"Empty Cell")</f>
        <v>Empty Cell</v>
      </c>
      <c r="B836" s="57">
        <f>'Copy paste to Here'!C884</f>
        <v>0</v>
      </c>
      <c r="C836" s="57"/>
      <c r="D836" s="58"/>
      <c r="E836" s="59"/>
      <c r="F836" s="59">
        <f t="shared" si="39"/>
        <v>0</v>
      </c>
      <c r="G836" s="60">
        <f t="shared" si="40"/>
        <v>0</v>
      </c>
      <c r="H836" s="63">
        <f t="shared" si="41"/>
        <v>0</v>
      </c>
    </row>
    <row r="837" spans="1:8" s="62" customFormat="1" hidden="1">
      <c r="A837" s="56" t="str">
        <f>IF((LEN('Copy paste to Here'!G885))&gt;5,((CONCATENATE('Copy paste to Here'!G885," &amp; ",'Copy paste to Here'!D885,"  &amp;  ",'Copy paste to Here'!E885))),"Empty Cell")</f>
        <v>Empty Cell</v>
      </c>
      <c r="B837" s="57">
        <f>'Copy paste to Here'!C885</f>
        <v>0</v>
      </c>
      <c r="C837" s="57"/>
      <c r="D837" s="58"/>
      <c r="E837" s="59"/>
      <c r="F837" s="59">
        <f t="shared" si="39"/>
        <v>0</v>
      </c>
      <c r="G837" s="60">
        <f t="shared" si="40"/>
        <v>0</v>
      </c>
      <c r="H837" s="63">
        <f t="shared" si="41"/>
        <v>0</v>
      </c>
    </row>
    <row r="838" spans="1:8" s="62" customFormat="1" hidden="1">
      <c r="A838" s="56" t="str">
        <f>IF((LEN('Copy paste to Here'!G886))&gt;5,((CONCATENATE('Copy paste to Here'!G886," &amp; ",'Copy paste to Here'!D886,"  &amp;  ",'Copy paste to Here'!E886))),"Empty Cell")</f>
        <v>Empty Cell</v>
      </c>
      <c r="B838" s="57">
        <f>'Copy paste to Here'!C886</f>
        <v>0</v>
      </c>
      <c r="C838" s="57"/>
      <c r="D838" s="58"/>
      <c r="E838" s="59"/>
      <c r="F838" s="59">
        <f t="shared" si="39"/>
        <v>0</v>
      </c>
      <c r="G838" s="60">
        <f t="shared" si="40"/>
        <v>0</v>
      </c>
      <c r="H838" s="63">
        <f t="shared" si="41"/>
        <v>0</v>
      </c>
    </row>
    <row r="839" spans="1:8" s="62" customFormat="1" hidden="1">
      <c r="A839" s="56" t="str">
        <f>IF((LEN('Copy paste to Here'!G887))&gt;5,((CONCATENATE('Copy paste to Here'!G887," &amp; ",'Copy paste to Here'!D887,"  &amp;  ",'Copy paste to Here'!E887))),"Empty Cell")</f>
        <v>Empty Cell</v>
      </c>
      <c r="B839" s="57">
        <f>'Copy paste to Here'!C887</f>
        <v>0</v>
      </c>
      <c r="C839" s="57"/>
      <c r="D839" s="58"/>
      <c r="E839" s="59"/>
      <c r="F839" s="59">
        <f t="shared" si="39"/>
        <v>0</v>
      </c>
      <c r="G839" s="60">
        <f t="shared" si="40"/>
        <v>0</v>
      </c>
      <c r="H839" s="63">
        <f t="shared" si="41"/>
        <v>0</v>
      </c>
    </row>
    <row r="840" spans="1:8" s="62" customFormat="1" hidden="1">
      <c r="A840" s="56" t="str">
        <f>IF((LEN('Copy paste to Here'!G888))&gt;5,((CONCATENATE('Copy paste to Here'!G888," &amp; ",'Copy paste to Here'!D888,"  &amp;  ",'Copy paste to Here'!E888))),"Empty Cell")</f>
        <v>Empty Cell</v>
      </c>
      <c r="B840" s="57">
        <f>'Copy paste to Here'!C888</f>
        <v>0</v>
      </c>
      <c r="C840" s="57"/>
      <c r="D840" s="58"/>
      <c r="E840" s="59"/>
      <c r="F840" s="59">
        <f t="shared" si="39"/>
        <v>0</v>
      </c>
      <c r="G840" s="60">
        <f t="shared" si="40"/>
        <v>0</v>
      </c>
      <c r="H840" s="63">
        <f t="shared" si="41"/>
        <v>0</v>
      </c>
    </row>
    <row r="841" spans="1:8" s="62" customFormat="1" hidden="1">
      <c r="A841" s="56" t="str">
        <f>IF((LEN('Copy paste to Here'!G889))&gt;5,((CONCATENATE('Copy paste to Here'!G889," &amp; ",'Copy paste to Here'!D889,"  &amp;  ",'Copy paste to Here'!E889))),"Empty Cell")</f>
        <v>Empty Cell</v>
      </c>
      <c r="B841" s="57">
        <f>'Copy paste to Here'!C889</f>
        <v>0</v>
      </c>
      <c r="C841" s="57"/>
      <c r="D841" s="58"/>
      <c r="E841" s="59"/>
      <c r="F841" s="59">
        <f t="shared" si="39"/>
        <v>0</v>
      </c>
      <c r="G841" s="60">
        <f t="shared" si="40"/>
        <v>0</v>
      </c>
      <c r="H841" s="63">
        <f t="shared" si="41"/>
        <v>0</v>
      </c>
    </row>
    <row r="842" spans="1:8" s="62" customFormat="1" hidden="1">
      <c r="A842" s="56" t="str">
        <f>IF((LEN('Copy paste to Here'!G890))&gt;5,((CONCATENATE('Copy paste to Here'!G890," &amp; ",'Copy paste to Here'!D890,"  &amp;  ",'Copy paste to Here'!E890))),"Empty Cell")</f>
        <v>Empty Cell</v>
      </c>
      <c r="B842" s="57">
        <f>'Copy paste to Here'!C890</f>
        <v>0</v>
      </c>
      <c r="C842" s="57"/>
      <c r="D842" s="58"/>
      <c r="E842" s="59"/>
      <c r="F842" s="59">
        <f t="shared" si="39"/>
        <v>0</v>
      </c>
      <c r="G842" s="60">
        <f t="shared" si="40"/>
        <v>0</v>
      </c>
      <c r="H842" s="63">
        <f t="shared" si="41"/>
        <v>0</v>
      </c>
    </row>
    <row r="843" spans="1:8" s="62" customFormat="1" hidden="1">
      <c r="A843" s="56" t="str">
        <f>IF((LEN('Copy paste to Here'!G891))&gt;5,((CONCATENATE('Copy paste to Here'!G891," &amp; ",'Copy paste to Here'!D891,"  &amp;  ",'Copy paste to Here'!E891))),"Empty Cell")</f>
        <v>Empty Cell</v>
      </c>
      <c r="B843" s="57">
        <f>'Copy paste to Here'!C891</f>
        <v>0</v>
      </c>
      <c r="C843" s="57"/>
      <c r="D843" s="58"/>
      <c r="E843" s="59"/>
      <c r="F843" s="59">
        <f t="shared" si="39"/>
        <v>0</v>
      </c>
      <c r="G843" s="60">
        <f t="shared" si="40"/>
        <v>0</v>
      </c>
      <c r="H843" s="63">
        <f t="shared" si="41"/>
        <v>0</v>
      </c>
    </row>
    <row r="844" spans="1:8" s="62" customFormat="1" hidden="1">
      <c r="A844" s="56" t="str">
        <f>IF((LEN('Copy paste to Here'!G892))&gt;5,((CONCATENATE('Copy paste to Here'!G892," &amp; ",'Copy paste to Here'!D892,"  &amp;  ",'Copy paste to Here'!E892))),"Empty Cell")</f>
        <v>Empty Cell</v>
      </c>
      <c r="B844" s="57">
        <f>'Copy paste to Here'!C892</f>
        <v>0</v>
      </c>
      <c r="C844" s="57"/>
      <c r="D844" s="58"/>
      <c r="E844" s="59"/>
      <c r="F844" s="59">
        <f t="shared" si="39"/>
        <v>0</v>
      </c>
      <c r="G844" s="60">
        <f t="shared" si="40"/>
        <v>0</v>
      </c>
      <c r="H844" s="63">
        <f t="shared" si="41"/>
        <v>0</v>
      </c>
    </row>
    <row r="845" spans="1:8" s="62" customFormat="1" hidden="1">
      <c r="A845" s="56" t="str">
        <f>IF((LEN('Copy paste to Here'!G893))&gt;5,((CONCATENATE('Copy paste to Here'!G893," &amp; ",'Copy paste to Here'!D893,"  &amp;  ",'Copy paste to Here'!E893))),"Empty Cell")</f>
        <v>Empty Cell</v>
      </c>
      <c r="B845" s="57">
        <f>'Copy paste to Here'!C893</f>
        <v>0</v>
      </c>
      <c r="C845" s="57"/>
      <c r="D845" s="58"/>
      <c r="E845" s="59"/>
      <c r="F845" s="59">
        <f t="shared" si="39"/>
        <v>0</v>
      </c>
      <c r="G845" s="60">
        <f t="shared" si="40"/>
        <v>0</v>
      </c>
      <c r="H845" s="63">
        <f t="shared" si="41"/>
        <v>0</v>
      </c>
    </row>
    <row r="846" spans="1:8" s="62" customFormat="1" hidden="1">
      <c r="A846" s="56" t="str">
        <f>IF((LEN('Copy paste to Here'!G894))&gt;5,((CONCATENATE('Copy paste to Here'!G894," &amp; ",'Copy paste to Here'!D894,"  &amp;  ",'Copy paste to Here'!E894))),"Empty Cell")</f>
        <v>Empty Cell</v>
      </c>
      <c r="B846" s="57">
        <f>'Copy paste to Here'!C894</f>
        <v>0</v>
      </c>
      <c r="C846" s="57"/>
      <c r="D846" s="58"/>
      <c r="E846" s="59"/>
      <c r="F846" s="59">
        <f t="shared" si="39"/>
        <v>0</v>
      </c>
      <c r="G846" s="60">
        <f t="shared" si="40"/>
        <v>0</v>
      </c>
      <c r="H846" s="63">
        <f t="shared" si="41"/>
        <v>0</v>
      </c>
    </row>
    <row r="847" spans="1:8" s="62" customFormat="1" hidden="1">
      <c r="A847" s="56" t="str">
        <f>IF((LEN('Copy paste to Here'!G895))&gt;5,((CONCATENATE('Copy paste to Here'!G895," &amp; ",'Copy paste to Here'!D895,"  &amp;  ",'Copy paste to Here'!E895))),"Empty Cell")</f>
        <v>Empty Cell</v>
      </c>
      <c r="B847" s="57">
        <f>'Copy paste to Here'!C895</f>
        <v>0</v>
      </c>
      <c r="C847" s="57"/>
      <c r="D847" s="58"/>
      <c r="E847" s="59"/>
      <c r="F847" s="59">
        <f t="shared" si="39"/>
        <v>0</v>
      </c>
      <c r="G847" s="60">
        <f t="shared" si="40"/>
        <v>0</v>
      </c>
      <c r="H847" s="63">
        <f t="shared" si="41"/>
        <v>0</v>
      </c>
    </row>
    <row r="848" spans="1:8" s="62" customFormat="1" hidden="1">
      <c r="A848" s="56" t="str">
        <f>IF((LEN('Copy paste to Here'!G896))&gt;5,((CONCATENATE('Copy paste to Here'!G896," &amp; ",'Copy paste to Here'!D896,"  &amp;  ",'Copy paste to Here'!E896))),"Empty Cell")</f>
        <v>Empty Cell</v>
      </c>
      <c r="B848" s="57">
        <f>'Copy paste to Here'!C896</f>
        <v>0</v>
      </c>
      <c r="C848" s="57"/>
      <c r="D848" s="58"/>
      <c r="E848" s="59"/>
      <c r="F848" s="59">
        <f t="shared" si="39"/>
        <v>0</v>
      </c>
      <c r="G848" s="60">
        <f t="shared" si="40"/>
        <v>0</v>
      </c>
      <c r="H848" s="63">
        <f t="shared" si="41"/>
        <v>0</v>
      </c>
    </row>
    <row r="849" spans="1:8" s="62" customFormat="1" hidden="1">
      <c r="A849" s="56" t="str">
        <f>IF((LEN('Copy paste to Here'!G897))&gt;5,((CONCATENATE('Copy paste to Here'!G897," &amp; ",'Copy paste to Here'!D897,"  &amp;  ",'Copy paste to Here'!E897))),"Empty Cell")</f>
        <v>Empty Cell</v>
      </c>
      <c r="B849" s="57">
        <f>'Copy paste to Here'!C897</f>
        <v>0</v>
      </c>
      <c r="C849" s="57"/>
      <c r="D849" s="58"/>
      <c r="E849" s="59"/>
      <c r="F849" s="59">
        <f t="shared" si="39"/>
        <v>0</v>
      </c>
      <c r="G849" s="60">
        <f t="shared" si="40"/>
        <v>0</v>
      </c>
      <c r="H849" s="63">
        <f t="shared" si="41"/>
        <v>0</v>
      </c>
    </row>
    <row r="850" spans="1:8" s="62" customFormat="1" hidden="1">
      <c r="A850" s="56" t="str">
        <f>IF((LEN('Copy paste to Here'!G898))&gt;5,((CONCATENATE('Copy paste to Here'!G898," &amp; ",'Copy paste to Here'!D898,"  &amp;  ",'Copy paste to Here'!E898))),"Empty Cell")</f>
        <v>Empty Cell</v>
      </c>
      <c r="B850" s="57">
        <f>'Copy paste to Here'!C898</f>
        <v>0</v>
      </c>
      <c r="C850" s="57"/>
      <c r="D850" s="58"/>
      <c r="E850" s="59"/>
      <c r="F850" s="59">
        <f t="shared" si="39"/>
        <v>0</v>
      </c>
      <c r="G850" s="60">
        <f t="shared" si="40"/>
        <v>0</v>
      </c>
      <c r="H850" s="63">
        <f t="shared" si="41"/>
        <v>0</v>
      </c>
    </row>
    <row r="851" spans="1:8" s="62" customFormat="1" hidden="1">
      <c r="A851" s="56" t="str">
        <f>IF((LEN('Copy paste to Here'!G899))&gt;5,((CONCATENATE('Copy paste to Here'!G899," &amp; ",'Copy paste to Here'!D899,"  &amp;  ",'Copy paste to Here'!E899))),"Empty Cell")</f>
        <v>Empty Cell</v>
      </c>
      <c r="B851" s="57">
        <f>'Copy paste to Here'!C899</f>
        <v>0</v>
      </c>
      <c r="C851" s="57"/>
      <c r="D851" s="58"/>
      <c r="E851" s="59"/>
      <c r="F851" s="59">
        <f t="shared" si="39"/>
        <v>0</v>
      </c>
      <c r="G851" s="60">
        <f t="shared" si="40"/>
        <v>0</v>
      </c>
      <c r="H851" s="63">
        <f t="shared" si="41"/>
        <v>0</v>
      </c>
    </row>
    <row r="852" spans="1:8" s="62" customFormat="1" hidden="1">
      <c r="A852" s="56" t="str">
        <f>IF((LEN('Copy paste to Here'!G900))&gt;5,((CONCATENATE('Copy paste to Here'!G900," &amp; ",'Copy paste to Here'!D900,"  &amp;  ",'Copy paste to Here'!E900))),"Empty Cell")</f>
        <v>Empty Cell</v>
      </c>
      <c r="B852" s="57">
        <f>'Copy paste to Here'!C900</f>
        <v>0</v>
      </c>
      <c r="C852" s="57"/>
      <c r="D852" s="58"/>
      <c r="E852" s="59"/>
      <c r="F852" s="59">
        <f t="shared" si="39"/>
        <v>0</v>
      </c>
      <c r="G852" s="60">
        <f t="shared" si="40"/>
        <v>0</v>
      </c>
      <c r="H852" s="63">
        <f t="shared" si="41"/>
        <v>0</v>
      </c>
    </row>
    <row r="853" spans="1:8" s="62" customFormat="1" hidden="1">
      <c r="A853" s="56" t="str">
        <f>IF((LEN('Copy paste to Here'!G901))&gt;5,((CONCATENATE('Copy paste to Here'!G901," &amp; ",'Copy paste to Here'!D901,"  &amp;  ",'Copy paste to Here'!E901))),"Empty Cell")</f>
        <v>Empty Cell</v>
      </c>
      <c r="B853" s="57">
        <f>'Copy paste to Here'!C901</f>
        <v>0</v>
      </c>
      <c r="C853" s="57"/>
      <c r="D853" s="58"/>
      <c r="E853" s="59"/>
      <c r="F853" s="59">
        <f t="shared" si="39"/>
        <v>0</v>
      </c>
      <c r="G853" s="60">
        <f t="shared" si="40"/>
        <v>0</v>
      </c>
      <c r="H853" s="63">
        <f t="shared" si="41"/>
        <v>0</v>
      </c>
    </row>
    <row r="854" spans="1:8" s="62" customFormat="1" hidden="1">
      <c r="A854" s="56" t="str">
        <f>IF((LEN('Copy paste to Here'!G902))&gt;5,((CONCATENATE('Copy paste to Here'!G902," &amp; ",'Copy paste to Here'!D902,"  &amp;  ",'Copy paste to Here'!E902))),"Empty Cell")</f>
        <v>Empty Cell</v>
      </c>
      <c r="B854" s="57">
        <f>'Copy paste to Here'!C902</f>
        <v>0</v>
      </c>
      <c r="C854" s="57"/>
      <c r="D854" s="58"/>
      <c r="E854" s="59"/>
      <c r="F854" s="59">
        <f t="shared" si="39"/>
        <v>0</v>
      </c>
      <c r="G854" s="60">
        <f t="shared" si="40"/>
        <v>0</v>
      </c>
      <c r="H854" s="63">
        <f t="shared" si="41"/>
        <v>0</v>
      </c>
    </row>
    <row r="855" spans="1:8" s="62" customFormat="1" hidden="1">
      <c r="A855" s="56" t="str">
        <f>IF((LEN('Copy paste to Here'!G903))&gt;5,((CONCATENATE('Copy paste to Here'!G903," &amp; ",'Copy paste to Here'!D903,"  &amp;  ",'Copy paste to Here'!E903))),"Empty Cell")</f>
        <v>Empty Cell</v>
      </c>
      <c r="B855" s="57">
        <f>'Copy paste to Here'!C903</f>
        <v>0</v>
      </c>
      <c r="C855" s="57"/>
      <c r="D855" s="58"/>
      <c r="E855" s="59"/>
      <c r="F855" s="59">
        <f t="shared" si="39"/>
        <v>0</v>
      </c>
      <c r="G855" s="60">
        <f t="shared" si="40"/>
        <v>0</v>
      </c>
      <c r="H855" s="63">
        <f t="shared" si="41"/>
        <v>0</v>
      </c>
    </row>
    <row r="856" spans="1:8" s="62" customFormat="1" hidden="1">
      <c r="A856" s="56" t="str">
        <f>IF((LEN('Copy paste to Here'!G904))&gt;5,((CONCATENATE('Copy paste to Here'!G904," &amp; ",'Copy paste to Here'!D904,"  &amp;  ",'Copy paste to Here'!E904))),"Empty Cell")</f>
        <v>Empty Cell</v>
      </c>
      <c r="B856" s="57">
        <f>'Copy paste to Here'!C904</f>
        <v>0</v>
      </c>
      <c r="C856" s="57"/>
      <c r="D856" s="58"/>
      <c r="E856" s="59"/>
      <c r="F856" s="59">
        <f t="shared" si="39"/>
        <v>0</v>
      </c>
      <c r="G856" s="60">
        <f t="shared" si="40"/>
        <v>0</v>
      </c>
      <c r="H856" s="63">
        <f t="shared" si="41"/>
        <v>0</v>
      </c>
    </row>
    <row r="857" spans="1:8" s="62" customFormat="1" hidden="1">
      <c r="A857" s="56" t="str">
        <f>IF((LEN('Copy paste to Here'!G905))&gt;5,((CONCATENATE('Copy paste to Here'!G905," &amp; ",'Copy paste to Here'!D905,"  &amp;  ",'Copy paste to Here'!E905))),"Empty Cell")</f>
        <v>Empty Cell</v>
      </c>
      <c r="B857" s="57">
        <f>'Copy paste to Here'!C905</f>
        <v>0</v>
      </c>
      <c r="C857" s="57"/>
      <c r="D857" s="58"/>
      <c r="E857" s="59"/>
      <c r="F857" s="59">
        <f t="shared" si="39"/>
        <v>0</v>
      </c>
      <c r="G857" s="60">
        <f t="shared" si="40"/>
        <v>0</v>
      </c>
      <c r="H857" s="63">
        <f t="shared" si="41"/>
        <v>0</v>
      </c>
    </row>
    <row r="858" spans="1:8" s="62" customFormat="1" hidden="1">
      <c r="A858" s="56" t="str">
        <f>IF((LEN('Copy paste to Here'!G906))&gt;5,((CONCATENATE('Copy paste to Here'!G906," &amp; ",'Copy paste to Here'!D906,"  &amp;  ",'Copy paste to Here'!E906))),"Empty Cell")</f>
        <v>Empty Cell</v>
      </c>
      <c r="B858" s="57">
        <f>'Copy paste to Here'!C906</f>
        <v>0</v>
      </c>
      <c r="C858" s="57"/>
      <c r="D858" s="58"/>
      <c r="E858" s="59"/>
      <c r="F858" s="59">
        <f t="shared" si="39"/>
        <v>0</v>
      </c>
      <c r="G858" s="60">
        <f t="shared" si="40"/>
        <v>0</v>
      </c>
      <c r="H858" s="63">
        <f t="shared" si="41"/>
        <v>0</v>
      </c>
    </row>
    <row r="859" spans="1:8" s="62" customFormat="1" hidden="1">
      <c r="A859" s="56" t="str">
        <f>IF((LEN('Copy paste to Here'!G907))&gt;5,((CONCATENATE('Copy paste to Here'!G907," &amp; ",'Copy paste to Here'!D907,"  &amp;  ",'Copy paste to Here'!E907))),"Empty Cell")</f>
        <v>Empty Cell</v>
      </c>
      <c r="B859" s="57">
        <f>'Copy paste to Here'!C907</f>
        <v>0</v>
      </c>
      <c r="C859" s="57"/>
      <c r="D859" s="58"/>
      <c r="E859" s="59"/>
      <c r="F859" s="59">
        <f t="shared" si="39"/>
        <v>0</v>
      </c>
      <c r="G859" s="60">
        <f t="shared" si="40"/>
        <v>0</v>
      </c>
      <c r="H859" s="63">
        <f t="shared" si="41"/>
        <v>0</v>
      </c>
    </row>
    <row r="860" spans="1:8" s="62" customFormat="1" hidden="1">
      <c r="A860" s="56" t="str">
        <f>IF((LEN('Copy paste to Here'!G908))&gt;5,((CONCATENATE('Copy paste to Here'!G908," &amp; ",'Copy paste to Here'!D908,"  &amp;  ",'Copy paste to Here'!E908))),"Empty Cell")</f>
        <v>Empty Cell</v>
      </c>
      <c r="B860" s="57">
        <f>'Copy paste to Here'!C908</f>
        <v>0</v>
      </c>
      <c r="C860" s="57"/>
      <c r="D860" s="58"/>
      <c r="E860" s="59"/>
      <c r="F860" s="59">
        <f t="shared" si="39"/>
        <v>0</v>
      </c>
      <c r="G860" s="60">
        <f t="shared" si="40"/>
        <v>0</v>
      </c>
      <c r="H860" s="63">
        <f t="shared" si="41"/>
        <v>0</v>
      </c>
    </row>
    <row r="861" spans="1:8" s="62" customFormat="1" hidden="1">
      <c r="A861" s="56" t="str">
        <f>IF((LEN('Copy paste to Here'!G909))&gt;5,((CONCATENATE('Copy paste to Here'!G909," &amp; ",'Copy paste to Here'!D909,"  &amp;  ",'Copy paste to Here'!E909))),"Empty Cell")</f>
        <v>Empty Cell</v>
      </c>
      <c r="B861" s="57">
        <f>'Copy paste to Here'!C909</f>
        <v>0</v>
      </c>
      <c r="C861" s="57"/>
      <c r="D861" s="58"/>
      <c r="E861" s="59"/>
      <c r="F861" s="59">
        <f t="shared" si="39"/>
        <v>0</v>
      </c>
      <c r="G861" s="60">
        <f t="shared" si="40"/>
        <v>0</v>
      </c>
      <c r="H861" s="63">
        <f t="shared" si="41"/>
        <v>0</v>
      </c>
    </row>
    <row r="862" spans="1:8" s="62" customFormat="1" hidden="1">
      <c r="A862" s="56" t="str">
        <f>IF((LEN('Copy paste to Here'!G910))&gt;5,((CONCATENATE('Copy paste to Here'!G910," &amp; ",'Copy paste to Here'!D910,"  &amp;  ",'Copy paste to Here'!E910))),"Empty Cell")</f>
        <v>Empty Cell</v>
      </c>
      <c r="B862" s="57">
        <f>'Copy paste to Here'!C910</f>
        <v>0</v>
      </c>
      <c r="C862" s="57"/>
      <c r="D862" s="58"/>
      <c r="E862" s="59"/>
      <c r="F862" s="59">
        <f t="shared" si="39"/>
        <v>0</v>
      </c>
      <c r="G862" s="60">
        <f t="shared" si="40"/>
        <v>0</v>
      </c>
      <c r="H862" s="63">
        <f t="shared" si="41"/>
        <v>0</v>
      </c>
    </row>
    <row r="863" spans="1:8" s="62" customFormat="1" hidden="1">
      <c r="A863" s="56" t="str">
        <f>IF((LEN('Copy paste to Here'!G911))&gt;5,((CONCATENATE('Copy paste to Here'!G911," &amp; ",'Copy paste to Here'!D911,"  &amp;  ",'Copy paste to Here'!E911))),"Empty Cell")</f>
        <v>Empty Cell</v>
      </c>
      <c r="B863" s="57">
        <f>'Copy paste to Here'!C911</f>
        <v>0</v>
      </c>
      <c r="C863" s="57"/>
      <c r="D863" s="58"/>
      <c r="E863" s="59"/>
      <c r="F863" s="59">
        <f t="shared" si="39"/>
        <v>0</v>
      </c>
      <c r="G863" s="60">
        <f t="shared" si="40"/>
        <v>0</v>
      </c>
      <c r="H863" s="63">
        <f t="shared" si="41"/>
        <v>0</v>
      </c>
    </row>
    <row r="864" spans="1:8" s="62" customFormat="1" hidden="1">
      <c r="A864" s="56" t="str">
        <f>IF((LEN('Copy paste to Here'!G912))&gt;5,((CONCATENATE('Copy paste to Here'!G912," &amp; ",'Copy paste to Here'!D912,"  &amp;  ",'Copy paste to Here'!E912))),"Empty Cell")</f>
        <v>Empty Cell</v>
      </c>
      <c r="B864" s="57">
        <f>'Copy paste to Here'!C912</f>
        <v>0</v>
      </c>
      <c r="C864" s="57"/>
      <c r="D864" s="58"/>
      <c r="E864" s="59"/>
      <c r="F864" s="59">
        <f t="shared" si="39"/>
        <v>0</v>
      </c>
      <c r="G864" s="60">
        <f t="shared" si="40"/>
        <v>0</v>
      </c>
      <c r="H864" s="63">
        <f t="shared" si="41"/>
        <v>0</v>
      </c>
    </row>
    <row r="865" spans="1:8" s="62" customFormat="1" hidden="1">
      <c r="A865" s="56" t="str">
        <f>IF((LEN('Copy paste to Here'!G913))&gt;5,((CONCATENATE('Copy paste to Here'!G913," &amp; ",'Copy paste to Here'!D913,"  &amp;  ",'Copy paste to Here'!E913))),"Empty Cell")</f>
        <v>Empty Cell</v>
      </c>
      <c r="B865" s="57">
        <f>'Copy paste to Here'!C913</f>
        <v>0</v>
      </c>
      <c r="C865" s="57"/>
      <c r="D865" s="58"/>
      <c r="E865" s="59"/>
      <c r="F865" s="59">
        <f t="shared" si="39"/>
        <v>0</v>
      </c>
      <c r="G865" s="60">
        <f t="shared" si="40"/>
        <v>0</v>
      </c>
      <c r="H865" s="63">
        <f t="shared" si="41"/>
        <v>0</v>
      </c>
    </row>
    <row r="866" spans="1:8" s="62" customFormat="1" hidden="1">
      <c r="A866" s="56" t="str">
        <f>IF((LEN('Copy paste to Here'!G914))&gt;5,((CONCATENATE('Copy paste to Here'!G914," &amp; ",'Copy paste to Here'!D914,"  &amp;  ",'Copy paste to Here'!E914))),"Empty Cell")</f>
        <v>Empty Cell</v>
      </c>
      <c r="B866" s="57">
        <f>'Copy paste to Here'!C914</f>
        <v>0</v>
      </c>
      <c r="C866" s="57"/>
      <c r="D866" s="58"/>
      <c r="E866" s="59"/>
      <c r="F866" s="59">
        <f t="shared" si="39"/>
        <v>0</v>
      </c>
      <c r="G866" s="60">
        <f t="shared" si="40"/>
        <v>0</v>
      </c>
      <c r="H866" s="63">
        <f t="shared" si="41"/>
        <v>0</v>
      </c>
    </row>
    <row r="867" spans="1:8" s="62" customFormat="1" hidden="1">
      <c r="A867" s="56" t="str">
        <f>IF((LEN('Copy paste to Here'!G915))&gt;5,((CONCATENATE('Copy paste to Here'!G915," &amp; ",'Copy paste to Here'!D915,"  &amp;  ",'Copy paste to Here'!E915))),"Empty Cell")</f>
        <v>Empty Cell</v>
      </c>
      <c r="B867" s="57">
        <f>'Copy paste to Here'!C915</f>
        <v>0</v>
      </c>
      <c r="C867" s="57"/>
      <c r="D867" s="58"/>
      <c r="E867" s="59"/>
      <c r="F867" s="59">
        <f t="shared" si="39"/>
        <v>0</v>
      </c>
      <c r="G867" s="60">
        <f t="shared" si="40"/>
        <v>0</v>
      </c>
      <c r="H867" s="63">
        <f t="shared" si="41"/>
        <v>0</v>
      </c>
    </row>
    <row r="868" spans="1:8" s="62" customFormat="1" hidden="1">
      <c r="A868" s="56" t="str">
        <f>IF((LEN('Copy paste to Here'!G916))&gt;5,((CONCATENATE('Copy paste to Here'!G916," &amp; ",'Copy paste to Here'!D916,"  &amp;  ",'Copy paste to Here'!E916))),"Empty Cell")</f>
        <v>Empty Cell</v>
      </c>
      <c r="B868" s="57">
        <f>'Copy paste to Here'!C916</f>
        <v>0</v>
      </c>
      <c r="C868" s="57"/>
      <c r="D868" s="58"/>
      <c r="E868" s="59"/>
      <c r="F868" s="59">
        <f t="shared" si="39"/>
        <v>0</v>
      </c>
      <c r="G868" s="60">
        <f t="shared" si="40"/>
        <v>0</v>
      </c>
      <c r="H868" s="63">
        <f t="shared" si="41"/>
        <v>0</v>
      </c>
    </row>
    <row r="869" spans="1:8" s="62" customFormat="1" hidden="1">
      <c r="A869" s="56" t="str">
        <f>IF((LEN('Copy paste to Here'!G917))&gt;5,((CONCATENATE('Copy paste to Here'!G917," &amp; ",'Copy paste to Here'!D917,"  &amp;  ",'Copy paste to Here'!E917))),"Empty Cell")</f>
        <v>Empty Cell</v>
      </c>
      <c r="B869" s="57">
        <f>'Copy paste to Here'!C917</f>
        <v>0</v>
      </c>
      <c r="C869" s="57"/>
      <c r="D869" s="58"/>
      <c r="E869" s="59"/>
      <c r="F869" s="59">
        <f t="shared" si="39"/>
        <v>0</v>
      </c>
      <c r="G869" s="60">
        <f t="shared" si="40"/>
        <v>0</v>
      </c>
      <c r="H869" s="63">
        <f t="shared" si="41"/>
        <v>0</v>
      </c>
    </row>
    <row r="870" spans="1:8" s="62" customFormat="1" hidden="1">
      <c r="A870" s="56" t="str">
        <f>IF((LEN('Copy paste to Here'!G918))&gt;5,((CONCATENATE('Copy paste to Here'!G918," &amp; ",'Copy paste to Here'!D918,"  &amp;  ",'Copy paste to Here'!E918))),"Empty Cell")</f>
        <v>Empty Cell</v>
      </c>
      <c r="B870" s="57">
        <f>'Copy paste to Here'!C918</f>
        <v>0</v>
      </c>
      <c r="C870" s="57"/>
      <c r="D870" s="58"/>
      <c r="E870" s="59"/>
      <c r="F870" s="59">
        <f t="shared" si="39"/>
        <v>0</v>
      </c>
      <c r="G870" s="60">
        <f t="shared" si="40"/>
        <v>0</v>
      </c>
      <c r="H870" s="63">
        <f t="shared" si="41"/>
        <v>0</v>
      </c>
    </row>
    <row r="871" spans="1:8" s="62" customFormat="1" hidden="1">
      <c r="A871" s="56" t="str">
        <f>IF((LEN('Copy paste to Here'!G919))&gt;5,((CONCATENATE('Copy paste to Here'!G919," &amp; ",'Copy paste to Here'!D919,"  &amp;  ",'Copy paste to Here'!E919))),"Empty Cell")</f>
        <v>Empty Cell</v>
      </c>
      <c r="B871" s="57">
        <f>'Copy paste to Here'!C919</f>
        <v>0</v>
      </c>
      <c r="C871" s="57"/>
      <c r="D871" s="58"/>
      <c r="E871" s="59"/>
      <c r="F871" s="59">
        <f t="shared" ref="F871:F934" si="42">D871*E871</f>
        <v>0</v>
      </c>
      <c r="G871" s="60">
        <f t="shared" ref="G871:G934" si="43">E871*$E$14</f>
        <v>0</v>
      </c>
      <c r="H871" s="63">
        <f t="shared" ref="H871:H934" si="44">D871*G871</f>
        <v>0</v>
      </c>
    </row>
    <row r="872" spans="1:8" s="62" customFormat="1" hidden="1">
      <c r="A872" s="56" t="str">
        <f>IF((LEN('Copy paste to Here'!G920))&gt;5,((CONCATENATE('Copy paste to Here'!G920," &amp; ",'Copy paste to Here'!D920,"  &amp;  ",'Copy paste to Here'!E920))),"Empty Cell")</f>
        <v>Empty Cell</v>
      </c>
      <c r="B872" s="57">
        <f>'Copy paste to Here'!C920</f>
        <v>0</v>
      </c>
      <c r="C872" s="57"/>
      <c r="D872" s="58"/>
      <c r="E872" s="59"/>
      <c r="F872" s="59">
        <f t="shared" si="42"/>
        <v>0</v>
      </c>
      <c r="G872" s="60">
        <f t="shared" si="43"/>
        <v>0</v>
      </c>
      <c r="H872" s="63">
        <f t="shared" si="44"/>
        <v>0</v>
      </c>
    </row>
    <row r="873" spans="1:8" s="62" customFormat="1" hidden="1">
      <c r="A873" s="56" t="str">
        <f>IF((LEN('Copy paste to Here'!G921))&gt;5,((CONCATENATE('Copy paste to Here'!G921," &amp; ",'Copy paste to Here'!D921,"  &amp;  ",'Copy paste to Here'!E921))),"Empty Cell")</f>
        <v>Empty Cell</v>
      </c>
      <c r="B873" s="57">
        <f>'Copy paste to Here'!C921</f>
        <v>0</v>
      </c>
      <c r="C873" s="57"/>
      <c r="D873" s="58"/>
      <c r="E873" s="59"/>
      <c r="F873" s="59">
        <f t="shared" si="42"/>
        <v>0</v>
      </c>
      <c r="G873" s="60">
        <f t="shared" si="43"/>
        <v>0</v>
      </c>
      <c r="H873" s="63">
        <f t="shared" si="44"/>
        <v>0</v>
      </c>
    </row>
    <row r="874" spans="1:8" s="62" customFormat="1" hidden="1">
      <c r="A874" s="56" t="str">
        <f>IF((LEN('Copy paste to Here'!G922))&gt;5,((CONCATENATE('Copy paste to Here'!G922," &amp; ",'Copy paste to Here'!D922,"  &amp;  ",'Copy paste to Here'!E922))),"Empty Cell")</f>
        <v>Empty Cell</v>
      </c>
      <c r="B874" s="57">
        <f>'Copy paste to Here'!C922</f>
        <v>0</v>
      </c>
      <c r="C874" s="57"/>
      <c r="D874" s="58"/>
      <c r="E874" s="59"/>
      <c r="F874" s="59">
        <f t="shared" si="42"/>
        <v>0</v>
      </c>
      <c r="G874" s="60">
        <f t="shared" si="43"/>
        <v>0</v>
      </c>
      <c r="H874" s="63">
        <f t="shared" si="44"/>
        <v>0</v>
      </c>
    </row>
    <row r="875" spans="1:8" s="62" customFormat="1" hidden="1">
      <c r="A875" s="56" t="str">
        <f>IF((LEN('Copy paste to Here'!G923))&gt;5,((CONCATENATE('Copy paste to Here'!G923," &amp; ",'Copy paste to Here'!D923,"  &amp;  ",'Copy paste to Here'!E923))),"Empty Cell")</f>
        <v>Empty Cell</v>
      </c>
      <c r="B875" s="57">
        <f>'Copy paste to Here'!C923</f>
        <v>0</v>
      </c>
      <c r="C875" s="57"/>
      <c r="D875" s="58"/>
      <c r="E875" s="59"/>
      <c r="F875" s="59">
        <f t="shared" si="42"/>
        <v>0</v>
      </c>
      <c r="G875" s="60">
        <f t="shared" si="43"/>
        <v>0</v>
      </c>
      <c r="H875" s="63">
        <f t="shared" si="44"/>
        <v>0</v>
      </c>
    </row>
    <row r="876" spans="1:8" s="62" customFormat="1" hidden="1">
      <c r="A876" s="56" t="str">
        <f>IF((LEN('Copy paste to Here'!G924))&gt;5,((CONCATENATE('Copy paste to Here'!G924," &amp; ",'Copy paste to Here'!D924,"  &amp;  ",'Copy paste to Here'!E924))),"Empty Cell")</f>
        <v>Empty Cell</v>
      </c>
      <c r="B876" s="57">
        <f>'Copy paste to Here'!C924</f>
        <v>0</v>
      </c>
      <c r="C876" s="57"/>
      <c r="D876" s="58"/>
      <c r="E876" s="59"/>
      <c r="F876" s="59">
        <f t="shared" si="42"/>
        <v>0</v>
      </c>
      <c r="G876" s="60">
        <f t="shared" si="43"/>
        <v>0</v>
      </c>
      <c r="H876" s="63">
        <f t="shared" si="44"/>
        <v>0</v>
      </c>
    </row>
    <row r="877" spans="1:8" s="62" customFormat="1" hidden="1">
      <c r="A877" s="56" t="str">
        <f>IF((LEN('Copy paste to Here'!G925))&gt;5,((CONCATENATE('Copy paste to Here'!G925," &amp; ",'Copy paste to Here'!D925,"  &amp;  ",'Copy paste to Here'!E925))),"Empty Cell")</f>
        <v>Empty Cell</v>
      </c>
      <c r="B877" s="57">
        <f>'Copy paste to Here'!C925</f>
        <v>0</v>
      </c>
      <c r="C877" s="57"/>
      <c r="D877" s="58"/>
      <c r="E877" s="59"/>
      <c r="F877" s="59">
        <f t="shared" si="42"/>
        <v>0</v>
      </c>
      <c r="G877" s="60">
        <f t="shared" si="43"/>
        <v>0</v>
      </c>
      <c r="H877" s="63">
        <f t="shared" si="44"/>
        <v>0</v>
      </c>
    </row>
    <row r="878" spans="1:8" s="62" customFormat="1" hidden="1">
      <c r="A878" s="56" t="str">
        <f>IF((LEN('Copy paste to Here'!G926))&gt;5,((CONCATENATE('Copy paste to Here'!G926," &amp; ",'Copy paste to Here'!D926,"  &amp;  ",'Copy paste to Here'!E926))),"Empty Cell")</f>
        <v>Empty Cell</v>
      </c>
      <c r="B878" s="57">
        <f>'Copy paste to Here'!C926</f>
        <v>0</v>
      </c>
      <c r="C878" s="57"/>
      <c r="D878" s="58"/>
      <c r="E878" s="59"/>
      <c r="F878" s="59">
        <f t="shared" si="42"/>
        <v>0</v>
      </c>
      <c r="G878" s="60">
        <f t="shared" si="43"/>
        <v>0</v>
      </c>
      <c r="H878" s="63">
        <f t="shared" si="44"/>
        <v>0</v>
      </c>
    </row>
    <row r="879" spans="1:8" s="62" customFormat="1" hidden="1">
      <c r="A879" s="56" t="str">
        <f>IF((LEN('Copy paste to Here'!G927))&gt;5,((CONCATENATE('Copy paste to Here'!G927," &amp; ",'Copy paste to Here'!D927,"  &amp;  ",'Copy paste to Here'!E927))),"Empty Cell")</f>
        <v>Empty Cell</v>
      </c>
      <c r="B879" s="57">
        <f>'Copy paste to Here'!C927</f>
        <v>0</v>
      </c>
      <c r="C879" s="57"/>
      <c r="D879" s="58"/>
      <c r="E879" s="59"/>
      <c r="F879" s="59">
        <f t="shared" si="42"/>
        <v>0</v>
      </c>
      <c r="G879" s="60">
        <f t="shared" si="43"/>
        <v>0</v>
      </c>
      <c r="H879" s="63">
        <f t="shared" si="44"/>
        <v>0</v>
      </c>
    </row>
    <row r="880" spans="1:8" s="62" customFormat="1" hidden="1">
      <c r="A880" s="56" t="str">
        <f>IF((LEN('Copy paste to Here'!G928))&gt;5,((CONCATENATE('Copy paste to Here'!G928," &amp; ",'Copy paste to Here'!D928,"  &amp;  ",'Copy paste to Here'!E928))),"Empty Cell")</f>
        <v>Empty Cell</v>
      </c>
      <c r="B880" s="57">
        <f>'Copy paste to Here'!C928</f>
        <v>0</v>
      </c>
      <c r="C880" s="57"/>
      <c r="D880" s="58"/>
      <c r="E880" s="59"/>
      <c r="F880" s="59">
        <f t="shared" si="42"/>
        <v>0</v>
      </c>
      <c r="G880" s="60">
        <f t="shared" si="43"/>
        <v>0</v>
      </c>
      <c r="H880" s="63">
        <f t="shared" si="44"/>
        <v>0</v>
      </c>
    </row>
    <row r="881" spans="1:8" s="62" customFormat="1" hidden="1">
      <c r="A881" s="56" t="str">
        <f>IF((LEN('Copy paste to Here'!G929))&gt;5,((CONCATENATE('Copy paste to Here'!G929," &amp; ",'Copy paste to Here'!D929,"  &amp;  ",'Copy paste to Here'!E929))),"Empty Cell")</f>
        <v>Empty Cell</v>
      </c>
      <c r="B881" s="57">
        <f>'Copy paste to Here'!C929</f>
        <v>0</v>
      </c>
      <c r="C881" s="57"/>
      <c r="D881" s="58"/>
      <c r="E881" s="59"/>
      <c r="F881" s="59">
        <f t="shared" si="42"/>
        <v>0</v>
      </c>
      <c r="G881" s="60">
        <f t="shared" si="43"/>
        <v>0</v>
      </c>
      <c r="H881" s="63">
        <f t="shared" si="44"/>
        <v>0</v>
      </c>
    </row>
    <row r="882" spans="1:8" s="62" customFormat="1" hidden="1">
      <c r="A882" s="56" t="str">
        <f>IF((LEN('Copy paste to Here'!G930))&gt;5,((CONCATENATE('Copy paste to Here'!G930," &amp; ",'Copy paste to Here'!D930,"  &amp;  ",'Copy paste to Here'!E930))),"Empty Cell")</f>
        <v>Empty Cell</v>
      </c>
      <c r="B882" s="57">
        <f>'Copy paste to Here'!C930</f>
        <v>0</v>
      </c>
      <c r="C882" s="57"/>
      <c r="D882" s="58"/>
      <c r="E882" s="59"/>
      <c r="F882" s="59">
        <f t="shared" si="42"/>
        <v>0</v>
      </c>
      <c r="G882" s="60">
        <f t="shared" si="43"/>
        <v>0</v>
      </c>
      <c r="H882" s="63">
        <f t="shared" si="44"/>
        <v>0</v>
      </c>
    </row>
    <row r="883" spans="1:8" s="62" customFormat="1" hidden="1">
      <c r="A883" s="56" t="str">
        <f>IF((LEN('Copy paste to Here'!G931))&gt;5,((CONCATENATE('Copy paste to Here'!G931," &amp; ",'Copy paste to Here'!D931,"  &amp;  ",'Copy paste to Here'!E931))),"Empty Cell")</f>
        <v>Empty Cell</v>
      </c>
      <c r="B883" s="57">
        <f>'Copy paste to Here'!C931</f>
        <v>0</v>
      </c>
      <c r="C883" s="57"/>
      <c r="D883" s="58"/>
      <c r="E883" s="59"/>
      <c r="F883" s="59">
        <f t="shared" si="42"/>
        <v>0</v>
      </c>
      <c r="G883" s="60">
        <f t="shared" si="43"/>
        <v>0</v>
      </c>
      <c r="H883" s="63">
        <f t="shared" si="44"/>
        <v>0</v>
      </c>
    </row>
    <row r="884" spans="1:8" s="62" customFormat="1" hidden="1">
      <c r="A884" s="56" t="str">
        <f>IF((LEN('Copy paste to Here'!G932))&gt;5,((CONCATENATE('Copy paste to Here'!G932," &amp; ",'Copy paste to Here'!D932,"  &amp;  ",'Copy paste to Here'!E932))),"Empty Cell")</f>
        <v>Empty Cell</v>
      </c>
      <c r="B884" s="57">
        <f>'Copy paste to Here'!C932</f>
        <v>0</v>
      </c>
      <c r="C884" s="57"/>
      <c r="D884" s="58"/>
      <c r="E884" s="59"/>
      <c r="F884" s="59">
        <f t="shared" si="42"/>
        <v>0</v>
      </c>
      <c r="G884" s="60">
        <f t="shared" si="43"/>
        <v>0</v>
      </c>
      <c r="H884" s="63">
        <f t="shared" si="44"/>
        <v>0</v>
      </c>
    </row>
    <row r="885" spans="1:8" s="62" customFormat="1" hidden="1">
      <c r="A885" s="56" t="str">
        <f>IF((LEN('Copy paste to Here'!G933))&gt;5,((CONCATENATE('Copy paste to Here'!G933," &amp; ",'Copy paste to Here'!D933,"  &amp;  ",'Copy paste to Here'!E933))),"Empty Cell")</f>
        <v>Empty Cell</v>
      </c>
      <c r="B885" s="57">
        <f>'Copy paste to Here'!C933</f>
        <v>0</v>
      </c>
      <c r="C885" s="57"/>
      <c r="D885" s="58"/>
      <c r="E885" s="59"/>
      <c r="F885" s="59">
        <f t="shared" si="42"/>
        <v>0</v>
      </c>
      <c r="G885" s="60">
        <f t="shared" si="43"/>
        <v>0</v>
      </c>
      <c r="H885" s="63">
        <f t="shared" si="44"/>
        <v>0</v>
      </c>
    </row>
    <row r="886" spans="1:8" s="62" customFormat="1" hidden="1">
      <c r="A886" s="56" t="str">
        <f>IF((LEN('Copy paste to Here'!G934))&gt;5,((CONCATENATE('Copy paste to Here'!G934," &amp; ",'Copy paste to Here'!D934,"  &amp;  ",'Copy paste to Here'!E934))),"Empty Cell")</f>
        <v>Empty Cell</v>
      </c>
      <c r="B886" s="57">
        <f>'Copy paste to Here'!C934</f>
        <v>0</v>
      </c>
      <c r="C886" s="57"/>
      <c r="D886" s="58"/>
      <c r="E886" s="59"/>
      <c r="F886" s="59">
        <f t="shared" si="42"/>
        <v>0</v>
      </c>
      <c r="G886" s="60">
        <f t="shared" si="43"/>
        <v>0</v>
      </c>
      <c r="H886" s="63">
        <f t="shared" si="44"/>
        <v>0</v>
      </c>
    </row>
    <row r="887" spans="1:8" s="62" customFormat="1" hidden="1">
      <c r="A887" s="56" t="str">
        <f>IF((LEN('Copy paste to Here'!G935))&gt;5,((CONCATENATE('Copy paste to Here'!G935," &amp; ",'Copy paste to Here'!D935,"  &amp;  ",'Copy paste to Here'!E935))),"Empty Cell")</f>
        <v>Empty Cell</v>
      </c>
      <c r="B887" s="57">
        <f>'Copy paste to Here'!C935</f>
        <v>0</v>
      </c>
      <c r="C887" s="57"/>
      <c r="D887" s="58"/>
      <c r="E887" s="59"/>
      <c r="F887" s="59">
        <f t="shared" si="42"/>
        <v>0</v>
      </c>
      <c r="G887" s="60">
        <f t="shared" si="43"/>
        <v>0</v>
      </c>
      <c r="H887" s="63">
        <f t="shared" si="44"/>
        <v>0</v>
      </c>
    </row>
    <row r="888" spans="1:8" s="62" customFormat="1" hidden="1">
      <c r="A888" s="56" t="str">
        <f>IF((LEN('Copy paste to Here'!G936))&gt;5,((CONCATENATE('Copy paste to Here'!G936," &amp; ",'Copy paste to Here'!D936,"  &amp;  ",'Copy paste to Here'!E936))),"Empty Cell")</f>
        <v>Empty Cell</v>
      </c>
      <c r="B888" s="57">
        <f>'Copy paste to Here'!C936</f>
        <v>0</v>
      </c>
      <c r="C888" s="57"/>
      <c r="D888" s="58"/>
      <c r="E888" s="59"/>
      <c r="F888" s="59">
        <f t="shared" si="42"/>
        <v>0</v>
      </c>
      <c r="G888" s="60">
        <f t="shared" si="43"/>
        <v>0</v>
      </c>
      <c r="H888" s="63">
        <f t="shared" si="44"/>
        <v>0</v>
      </c>
    </row>
    <row r="889" spans="1:8" s="62" customFormat="1" hidden="1">
      <c r="A889" s="56" t="str">
        <f>IF((LEN('Copy paste to Here'!G937))&gt;5,((CONCATENATE('Copy paste to Here'!G937," &amp; ",'Copy paste to Here'!D937,"  &amp;  ",'Copy paste to Here'!E937))),"Empty Cell")</f>
        <v>Empty Cell</v>
      </c>
      <c r="B889" s="57">
        <f>'Copy paste to Here'!C937</f>
        <v>0</v>
      </c>
      <c r="C889" s="57"/>
      <c r="D889" s="58"/>
      <c r="E889" s="59"/>
      <c r="F889" s="59">
        <f t="shared" si="42"/>
        <v>0</v>
      </c>
      <c r="G889" s="60">
        <f t="shared" si="43"/>
        <v>0</v>
      </c>
      <c r="H889" s="63">
        <f t="shared" si="44"/>
        <v>0</v>
      </c>
    </row>
    <row r="890" spans="1:8" s="62" customFormat="1" hidden="1">
      <c r="A890" s="56" t="str">
        <f>IF((LEN('Copy paste to Here'!G938))&gt;5,((CONCATENATE('Copy paste to Here'!G938," &amp; ",'Copy paste to Here'!D938,"  &amp;  ",'Copy paste to Here'!E938))),"Empty Cell")</f>
        <v>Empty Cell</v>
      </c>
      <c r="B890" s="57">
        <f>'Copy paste to Here'!C938</f>
        <v>0</v>
      </c>
      <c r="C890" s="57"/>
      <c r="D890" s="58"/>
      <c r="E890" s="59"/>
      <c r="F890" s="59">
        <f t="shared" si="42"/>
        <v>0</v>
      </c>
      <c r="G890" s="60">
        <f t="shared" si="43"/>
        <v>0</v>
      </c>
      <c r="H890" s="63">
        <f t="shared" si="44"/>
        <v>0</v>
      </c>
    </row>
    <row r="891" spans="1:8" s="62" customFormat="1" hidden="1">
      <c r="A891" s="56" t="str">
        <f>IF((LEN('Copy paste to Here'!G939))&gt;5,((CONCATENATE('Copy paste to Here'!G939," &amp; ",'Copy paste to Here'!D939,"  &amp;  ",'Copy paste to Here'!E939))),"Empty Cell")</f>
        <v>Empty Cell</v>
      </c>
      <c r="B891" s="57">
        <f>'Copy paste to Here'!C939</f>
        <v>0</v>
      </c>
      <c r="C891" s="57"/>
      <c r="D891" s="58"/>
      <c r="E891" s="59"/>
      <c r="F891" s="59">
        <f t="shared" si="42"/>
        <v>0</v>
      </c>
      <c r="G891" s="60">
        <f t="shared" si="43"/>
        <v>0</v>
      </c>
      <c r="H891" s="63">
        <f t="shared" si="44"/>
        <v>0</v>
      </c>
    </row>
    <row r="892" spans="1:8" s="62" customFormat="1" hidden="1">
      <c r="A892" s="56" t="str">
        <f>IF((LEN('Copy paste to Here'!G940))&gt;5,((CONCATENATE('Copy paste to Here'!G940," &amp; ",'Copy paste to Here'!D940,"  &amp;  ",'Copy paste to Here'!E940))),"Empty Cell")</f>
        <v>Empty Cell</v>
      </c>
      <c r="B892" s="57">
        <f>'Copy paste to Here'!C940</f>
        <v>0</v>
      </c>
      <c r="C892" s="57"/>
      <c r="D892" s="58"/>
      <c r="E892" s="59"/>
      <c r="F892" s="59">
        <f t="shared" si="42"/>
        <v>0</v>
      </c>
      <c r="G892" s="60">
        <f t="shared" si="43"/>
        <v>0</v>
      </c>
      <c r="H892" s="63">
        <f t="shared" si="44"/>
        <v>0</v>
      </c>
    </row>
    <row r="893" spans="1:8" s="62" customFormat="1" hidden="1">
      <c r="A893" s="56" t="str">
        <f>IF((LEN('Copy paste to Here'!G941))&gt;5,((CONCATENATE('Copy paste to Here'!G941," &amp; ",'Copy paste to Here'!D941,"  &amp;  ",'Copy paste to Here'!E941))),"Empty Cell")</f>
        <v>Empty Cell</v>
      </c>
      <c r="B893" s="57">
        <f>'Copy paste to Here'!C941</f>
        <v>0</v>
      </c>
      <c r="C893" s="57"/>
      <c r="D893" s="58"/>
      <c r="E893" s="59"/>
      <c r="F893" s="59">
        <f t="shared" si="42"/>
        <v>0</v>
      </c>
      <c r="G893" s="60">
        <f t="shared" si="43"/>
        <v>0</v>
      </c>
      <c r="H893" s="63">
        <f t="shared" si="44"/>
        <v>0</v>
      </c>
    </row>
    <row r="894" spans="1:8" s="62" customFormat="1" hidden="1">
      <c r="A894" s="56" t="str">
        <f>IF((LEN('Copy paste to Here'!G942))&gt;5,((CONCATENATE('Copy paste to Here'!G942," &amp; ",'Copy paste to Here'!D942,"  &amp;  ",'Copy paste to Here'!E942))),"Empty Cell")</f>
        <v>Empty Cell</v>
      </c>
      <c r="B894" s="57">
        <f>'Copy paste to Here'!C942</f>
        <v>0</v>
      </c>
      <c r="C894" s="57"/>
      <c r="D894" s="58"/>
      <c r="E894" s="59"/>
      <c r="F894" s="59">
        <f t="shared" si="42"/>
        <v>0</v>
      </c>
      <c r="G894" s="60">
        <f t="shared" si="43"/>
        <v>0</v>
      </c>
      <c r="H894" s="63">
        <f t="shared" si="44"/>
        <v>0</v>
      </c>
    </row>
    <row r="895" spans="1:8" s="62" customFormat="1" hidden="1">
      <c r="A895" s="56" t="str">
        <f>IF((LEN('Copy paste to Here'!G943))&gt;5,((CONCATENATE('Copy paste to Here'!G943," &amp; ",'Copy paste to Here'!D943,"  &amp;  ",'Copy paste to Here'!E943))),"Empty Cell")</f>
        <v>Empty Cell</v>
      </c>
      <c r="B895" s="57">
        <f>'Copy paste to Here'!C943</f>
        <v>0</v>
      </c>
      <c r="C895" s="57"/>
      <c r="D895" s="58"/>
      <c r="E895" s="59"/>
      <c r="F895" s="59">
        <f t="shared" si="42"/>
        <v>0</v>
      </c>
      <c r="G895" s="60">
        <f t="shared" si="43"/>
        <v>0</v>
      </c>
      <c r="H895" s="63">
        <f t="shared" si="44"/>
        <v>0</v>
      </c>
    </row>
    <row r="896" spans="1:8" s="62" customFormat="1" hidden="1">
      <c r="A896" s="56" t="str">
        <f>IF((LEN('Copy paste to Here'!G944))&gt;5,((CONCATENATE('Copy paste to Here'!G944," &amp; ",'Copy paste to Here'!D944,"  &amp;  ",'Copy paste to Here'!E944))),"Empty Cell")</f>
        <v>Empty Cell</v>
      </c>
      <c r="B896" s="57">
        <f>'Copy paste to Here'!C944</f>
        <v>0</v>
      </c>
      <c r="C896" s="57"/>
      <c r="D896" s="58"/>
      <c r="E896" s="59"/>
      <c r="F896" s="59">
        <f t="shared" si="42"/>
        <v>0</v>
      </c>
      <c r="G896" s="60">
        <f t="shared" si="43"/>
        <v>0</v>
      </c>
      <c r="H896" s="63">
        <f t="shared" si="44"/>
        <v>0</v>
      </c>
    </row>
    <row r="897" spans="1:8" s="62" customFormat="1" hidden="1">
      <c r="A897" s="56" t="str">
        <f>IF((LEN('Copy paste to Here'!G945))&gt;5,((CONCATENATE('Copy paste to Here'!G945," &amp; ",'Copy paste to Here'!D945,"  &amp;  ",'Copy paste to Here'!E945))),"Empty Cell")</f>
        <v>Empty Cell</v>
      </c>
      <c r="B897" s="57">
        <f>'Copy paste to Here'!C945</f>
        <v>0</v>
      </c>
      <c r="C897" s="57"/>
      <c r="D897" s="58"/>
      <c r="E897" s="59"/>
      <c r="F897" s="59">
        <f t="shared" si="42"/>
        <v>0</v>
      </c>
      <c r="G897" s="60">
        <f t="shared" si="43"/>
        <v>0</v>
      </c>
      <c r="H897" s="63">
        <f t="shared" si="44"/>
        <v>0</v>
      </c>
    </row>
    <row r="898" spans="1:8" s="62" customFormat="1" hidden="1">
      <c r="A898" s="56" t="str">
        <f>IF((LEN('Copy paste to Here'!G946))&gt;5,((CONCATENATE('Copy paste to Here'!G946," &amp; ",'Copy paste to Here'!D946,"  &amp;  ",'Copy paste to Here'!E946))),"Empty Cell")</f>
        <v>Empty Cell</v>
      </c>
      <c r="B898" s="57">
        <f>'Copy paste to Here'!C946</f>
        <v>0</v>
      </c>
      <c r="C898" s="57"/>
      <c r="D898" s="58"/>
      <c r="E898" s="59"/>
      <c r="F898" s="59">
        <f t="shared" si="42"/>
        <v>0</v>
      </c>
      <c r="G898" s="60">
        <f t="shared" si="43"/>
        <v>0</v>
      </c>
      <c r="H898" s="63">
        <f t="shared" si="44"/>
        <v>0</v>
      </c>
    </row>
    <row r="899" spans="1:8" s="62" customFormat="1" hidden="1">
      <c r="A899" s="56" t="str">
        <f>IF((LEN('Copy paste to Here'!G947))&gt;5,((CONCATENATE('Copy paste to Here'!G947," &amp; ",'Copy paste to Here'!D947,"  &amp;  ",'Copy paste to Here'!E947))),"Empty Cell")</f>
        <v>Empty Cell</v>
      </c>
      <c r="B899" s="57">
        <f>'Copy paste to Here'!C947</f>
        <v>0</v>
      </c>
      <c r="C899" s="57"/>
      <c r="D899" s="58"/>
      <c r="E899" s="59"/>
      <c r="F899" s="59">
        <f t="shared" si="42"/>
        <v>0</v>
      </c>
      <c r="G899" s="60">
        <f t="shared" si="43"/>
        <v>0</v>
      </c>
      <c r="H899" s="63">
        <f t="shared" si="44"/>
        <v>0</v>
      </c>
    </row>
    <row r="900" spans="1:8" s="62" customFormat="1" hidden="1">
      <c r="A900" s="56" t="str">
        <f>IF((LEN('Copy paste to Here'!G948))&gt;5,((CONCATENATE('Copy paste to Here'!G948," &amp; ",'Copy paste to Here'!D948,"  &amp;  ",'Copy paste to Here'!E948))),"Empty Cell")</f>
        <v>Empty Cell</v>
      </c>
      <c r="B900" s="57">
        <f>'Copy paste to Here'!C948</f>
        <v>0</v>
      </c>
      <c r="C900" s="57"/>
      <c r="D900" s="58"/>
      <c r="E900" s="59"/>
      <c r="F900" s="59">
        <f t="shared" si="42"/>
        <v>0</v>
      </c>
      <c r="G900" s="60">
        <f t="shared" si="43"/>
        <v>0</v>
      </c>
      <c r="H900" s="63">
        <f t="shared" si="44"/>
        <v>0</v>
      </c>
    </row>
    <row r="901" spans="1:8" s="62" customFormat="1" hidden="1">
      <c r="A901" s="56" t="str">
        <f>IF((LEN('Copy paste to Here'!G949))&gt;5,((CONCATENATE('Copy paste to Here'!G949," &amp; ",'Copy paste to Here'!D949,"  &amp;  ",'Copy paste to Here'!E949))),"Empty Cell")</f>
        <v>Empty Cell</v>
      </c>
      <c r="B901" s="57">
        <f>'Copy paste to Here'!C949</f>
        <v>0</v>
      </c>
      <c r="C901" s="57"/>
      <c r="D901" s="58"/>
      <c r="E901" s="59"/>
      <c r="F901" s="59">
        <f t="shared" si="42"/>
        <v>0</v>
      </c>
      <c r="G901" s="60">
        <f t="shared" si="43"/>
        <v>0</v>
      </c>
      <c r="H901" s="63">
        <f t="shared" si="44"/>
        <v>0</v>
      </c>
    </row>
    <row r="902" spans="1:8" s="62" customFormat="1" hidden="1">
      <c r="A902" s="56" t="str">
        <f>IF((LEN('Copy paste to Here'!G950))&gt;5,((CONCATENATE('Copy paste to Here'!G950," &amp; ",'Copy paste to Here'!D950,"  &amp;  ",'Copy paste to Here'!E950))),"Empty Cell")</f>
        <v>Empty Cell</v>
      </c>
      <c r="B902" s="57">
        <f>'Copy paste to Here'!C950</f>
        <v>0</v>
      </c>
      <c r="C902" s="57"/>
      <c r="D902" s="58"/>
      <c r="E902" s="59"/>
      <c r="F902" s="59">
        <f t="shared" si="42"/>
        <v>0</v>
      </c>
      <c r="G902" s="60">
        <f t="shared" si="43"/>
        <v>0</v>
      </c>
      <c r="H902" s="63">
        <f t="shared" si="44"/>
        <v>0</v>
      </c>
    </row>
    <row r="903" spans="1:8" s="62" customFormat="1" hidden="1">
      <c r="A903" s="56" t="str">
        <f>IF((LEN('Copy paste to Here'!G951))&gt;5,((CONCATENATE('Copy paste to Here'!G951," &amp; ",'Copy paste to Here'!D951,"  &amp;  ",'Copy paste to Here'!E951))),"Empty Cell")</f>
        <v>Empty Cell</v>
      </c>
      <c r="B903" s="57">
        <f>'Copy paste to Here'!C951</f>
        <v>0</v>
      </c>
      <c r="C903" s="57"/>
      <c r="D903" s="58"/>
      <c r="E903" s="59"/>
      <c r="F903" s="59">
        <f t="shared" si="42"/>
        <v>0</v>
      </c>
      <c r="G903" s="60">
        <f t="shared" si="43"/>
        <v>0</v>
      </c>
      <c r="H903" s="63">
        <f t="shared" si="44"/>
        <v>0</v>
      </c>
    </row>
    <row r="904" spans="1:8" s="62" customFormat="1" hidden="1">
      <c r="A904" s="56" t="str">
        <f>IF((LEN('Copy paste to Here'!G952))&gt;5,((CONCATENATE('Copy paste to Here'!G952," &amp; ",'Copy paste to Here'!D952,"  &amp;  ",'Copy paste to Here'!E952))),"Empty Cell")</f>
        <v>Empty Cell</v>
      </c>
      <c r="B904" s="57">
        <f>'Copy paste to Here'!C952</f>
        <v>0</v>
      </c>
      <c r="C904" s="57"/>
      <c r="D904" s="58"/>
      <c r="E904" s="59"/>
      <c r="F904" s="59">
        <f t="shared" si="42"/>
        <v>0</v>
      </c>
      <c r="G904" s="60">
        <f t="shared" si="43"/>
        <v>0</v>
      </c>
      <c r="H904" s="63">
        <f t="shared" si="44"/>
        <v>0</v>
      </c>
    </row>
    <row r="905" spans="1:8" s="62" customFormat="1" hidden="1">
      <c r="A905" s="56" t="str">
        <f>IF((LEN('Copy paste to Here'!G953))&gt;5,((CONCATENATE('Copy paste to Here'!G953," &amp; ",'Copy paste to Here'!D953,"  &amp;  ",'Copy paste to Here'!E953))),"Empty Cell")</f>
        <v>Empty Cell</v>
      </c>
      <c r="B905" s="57">
        <f>'Copy paste to Here'!C953</f>
        <v>0</v>
      </c>
      <c r="C905" s="57"/>
      <c r="D905" s="58"/>
      <c r="E905" s="59"/>
      <c r="F905" s="59">
        <f t="shared" si="42"/>
        <v>0</v>
      </c>
      <c r="G905" s="60">
        <f t="shared" si="43"/>
        <v>0</v>
      </c>
      <c r="H905" s="63">
        <f t="shared" si="44"/>
        <v>0</v>
      </c>
    </row>
    <row r="906" spans="1:8" s="62" customFormat="1" hidden="1">
      <c r="A906" s="56" t="str">
        <f>IF((LEN('Copy paste to Here'!G954))&gt;5,((CONCATENATE('Copy paste to Here'!G954," &amp; ",'Copy paste to Here'!D954,"  &amp;  ",'Copy paste to Here'!E954))),"Empty Cell")</f>
        <v>Empty Cell</v>
      </c>
      <c r="B906" s="57">
        <f>'Copy paste to Here'!C954</f>
        <v>0</v>
      </c>
      <c r="C906" s="57"/>
      <c r="D906" s="58"/>
      <c r="E906" s="59"/>
      <c r="F906" s="59">
        <f t="shared" si="42"/>
        <v>0</v>
      </c>
      <c r="G906" s="60">
        <f t="shared" si="43"/>
        <v>0</v>
      </c>
      <c r="H906" s="63">
        <f t="shared" si="44"/>
        <v>0</v>
      </c>
    </row>
    <row r="907" spans="1:8" s="62" customFormat="1" hidden="1">
      <c r="A907" s="56" t="str">
        <f>IF((LEN('Copy paste to Here'!G955))&gt;5,((CONCATENATE('Copy paste to Here'!G955," &amp; ",'Copy paste to Here'!D955,"  &amp;  ",'Copy paste to Here'!E955))),"Empty Cell")</f>
        <v>Empty Cell</v>
      </c>
      <c r="B907" s="57">
        <f>'Copy paste to Here'!C955</f>
        <v>0</v>
      </c>
      <c r="C907" s="57"/>
      <c r="D907" s="58"/>
      <c r="E907" s="59"/>
      <c r="F907" s="59">
        <f t="shared" si="42"/>
        <v>0</v>
      </c>
      <c r="G907" s="60">
        <f t="shared" si="43"/>
        <v>0</v>
      </c>
      <c r="H907" s="63">
        <f t="shared" si="44"/>
        <v>0</v>
      </c>
    </row>
    <row r="908" spans="1:8" s="62" customFormat="1" hidden="1">
      <c r="A908" s="56" t="str">
        <f>IF((LEN('Copy paste to Here'!G956))&gt;5,((CONCATENATE('Copy paste to Here'!G956," &amp; ",'Copy paste to Here'!D956,"  &amp;  ",'Copy paste to Here'!E956))),"Empty Cell")</f>
        <v>Empty Cell</v>
      </c>
      <c r="B908" s="57">
        <f>'Copy paste to Here'!C956</f>
        <v>0</v>
      </c>
      <c r="C908" s="57"/>
      <c r="D908" s="58"/>
      <c r="E908" s="59"/>
      <c r="F908" s="59">
        <f t="shared" si="42"/>
        <v>0</v>
      </c>
      <c r="G908" s="60">
        <f t="shared" si="43"/>
        <v>0</v>
      </c>
      <c r="H908" s="63">
        <f t="shared" si="44"/>
        <v>0</v>
      </c>
    </row>
    <row r="909" spans="1:8" s="62" customFormat="1" hidden="1">
      <c r="A909" s="56" t="str">
        <f>IF((LEN('Copy paste to Here'!G957))&gt;5,((CONCATENATE('Copy paste to Here'!G957," &amp; ",'Copy paste to Here'!D957,"  &amp;  ",'Copy paste to Here'!E957))),"Empty Cell")</f>
        <v>Empty Cell</v>
      </c>
      <c r="B909" s="57">
        <f>'Copy paste to Here'!C957</f>
        <v>0</v>
      </c>
      <c r="C909" s="57"/>
      <c r="D909" s="58"/>
      <c r="E909" s="59"/>
      <c r="F909" s="59">
        <f t="shared" si="42"/>
        <v>0</v>
      </c>
      <c r="G909" s="60">
        <f t="shared" si="43"/>
        <v>0</v>
      </c>
      <c r="H909" s="63">
        <f t="shared" si="44"/>
        <v>0</v>
      </c>
    </row>
    <row r="910" spans="1:8" s="62" customFormat="1" hidden="1">
      <c r="A910" s="56" t="str">
        <f>IF((LEN('Copy paste to Here'!G958))&gt;5,((CONCATENATE('Copy paste to Here'!G958," &amp; ",'Copy paste to Here'!D958,"  &amp;  ",'Copy paste to Here'!E958))),"Empty Cell")</f>
        <v>Empty Cell</v>
      </c>
      <c r="B910" s="57">
        <f>'Copy paste to Here'!C958</f>
        <v>0</v>
      </c>
      <c r="C910" s="57"/>
      <c r="D910" s="58"/>
      <c r="E910" s="59"/>
      <c r="F910" s="59">
        <f t="shared" si="42"/>
        <v>0</v>
      </c>
      <c r="G910" s="60">
        <f t="shared" si="43"/>
        <v>0</v>
      </c>
      <c r="H910" s="63">
        <f t="shared" si="44"/>
        <v>0</v>
      </c>
    </row>
    <row r="911" spans="1:8" s="62" customFormat="1" hidden="1">
      <c r="A911" s="56" t="str">
        <f>IF((LEN('Copy paste to Here'!G959))&gt;5,((CONCATENATE('Copy paste to Here'!G959," &amp; ",'Copy paste to Here'!D959,"  &amp;  ",'Copy paste to Here'!E959))),"Empty Cell")</f>
        <v>Empty Cell</v>
      </c>
      <c r="B911" s="57">
        <f>'Copy paste to Here'!C959</f>
        <v>0</v>
      </c>
      <c r="C911" s="57"/>
      <c r="D911" s="58"/>
      <c r="E911" s="59"/>
      <c r="F911" s="59">
        <f t="shared" si="42"/>
        <v>0</v>
      </c>
      <c r="G911" s="60">
        <f t="shared" si="43"/>
        <v>0</v>
      </c>
      <c r="H911" s="63">
        <f t="shared" si="44"/>
        <v>0</v>
      </c>
    </row>
    <row r="912" spans="1:8" s="62" customFormat="1" hidden="1">
      <c r="A912" s="56" t="str">
        <f>IF((LEN('Copy paste to Here'!G960))&gt;5,((CONCATENATE('Copy paste to Here'!G960," &amp; ",'Copy paste to Here'!D960,"  &amp;  ",'Copy paste to Here'!E960))),"Empty Cell")</f>
        <v>Empty Cell</v>
      </c>
      <c r="B912" s="57">
        <f>'Copy paste to Here'!C960</f>
        <v>0</v>
      </c>
      <c r="C912" s="57"/>
      <c r="D912" s="58"/>
      <c r="E912" s="59"/>
      <c r="F912" s="59">
        <f t="shared" si="42"/>
        <v>0</v>
      </c>
      <c r="G912" s="60">
        <f t="shared" si="43"/>
        <v>0</v>
      </c>
      <c r="H912" s="63">
        <f t="shared" si="44"/>
        <v>0</v>
      </c>
    </row>
    <row r="913" spans="1:8" s="62" customFormat="1" hidden="1">
      <c r="A913" s="56" t="str">
        <f>IF((LEN('Copy paste to Here'!G961))&gt;5,((CONCATENATE('Copy paste to Here'!G961," &amp; ",'Copy paste to Here'!D961,"  &amp;  ",'Copy paste to Here'!E961))),"Empty Cell")</f>
        <v>Empty Cell</v>
      </c>
      <c r="B913" s="57">
        <f>'Copy paste to Here'!C961</f>
        <v>0</v>
      </c>
      <c r="C913" s="57"/>
      <c r="D913" s="58"/>
      <c r="E913" s="59"/>
      <c r="F913" s="59">
        <f t="shared" si="42"/>
        <v>0</v>
      </c>
      <c r="G913" s="60">
        <f t="shared" si="43"/>
        <v>0</v>
      </c>
      <c r="H913" s="63">
        <f t="shared" si="44"/>
        <v>0</v>
      </c>
    </row>
    <row r="914" spans="1:8" s="62" customFormat="1" hidden="1">
      <c r="A914" s="56" t="str">
        <f>IF((LEN('Copy paste to Here'!G962))&gt;5,((CONCATENATE('Copy paste to Here'!G962," &amp; ",'Copy paste to Here'!D962,"  &amp;  ",'Copy paste to Here'!E962))),"Empty Cell")</f>
        <v>Empty Cell</v>
      </c>
      <c r="B914" s="57">
        <f>'Copy paste to Here'!C962</f>
        <v>0</v>
      </c>
      <c r="C914" s="57"/>
      <c r="D914" s="58"/>
      <c r="E914" s="59"/>
      <c r="F914" s="59">
        <f t="shared" si="42"/>
        <v>0</v>
      </c>
      <c r="G914" s="60">
        <f t="shared" si="43"/>
        <v>0</v>
      </c>
      <c r="H914" s="63">
        <f t="shared" si="44"/>
        <v>0</v>
      </c>
    </row>
    <row r="915" spans="1:8" s="62" customFormat="1" hidden="1">
      <c r="A915" s="56" t="str">
        <f>IF((LEN('Copy paste to Here'!G963))&gt;5,((CONCATENATE('Copy paste to Here'!G963," &amp; ",'Copy paste to Here'!D963,"  &amp;  ",'Copy paste to Here'!E963))),"Empty Cell")</f>
        <v>Empty Cell</v>
      </c>
      <c r="B915" s="57">
        <f>'Copy paste to Here'!C963</f>
        <v>0</v>
      </c>
      <c r="C915" s="57"/>
      <c r="D915" s="58"/>
      <c r="E915" s="59"/>
      <c r="F915" s="59">
        <f t="shared" si="42"/>
        <v>0</v>
      </c>
      <c r="G915" s="60">
        <f t="shared" si="43"/>
        <v>0</v>
      </c>
      <c r="H915" s="63">
        <f t="shared" si="44"/>
        <v>0</v>
      </c>
    </row>
    <row r="916" spans="1:8" s="62" customFormat="1" hidden="1">
      <c r="A916" s="56" t="str">
        <f>IF((LEN('Copy paste to Here'!G964))&gt;5,((CONCATENATE('Copy paste to Here'!G964," &amp; ",'Copy paste to Here'!D964,"  &amp;  ",'Copy paste to Here'!E964))),"Empty Cell")</f>
        <v>Empty Cell</v>
      </c>
      <c r="B916" s="57">
        <f>'Copy paste to Here'!C964</f>
        <v>0</v>
      </c>
      <c r="C916" s="57"/>
      <c r="D916" s="58"/>
      <c r="E916" s="59"/>
      <c r="F916" s="59">
        <f t="shared" si="42"/>
        <v>0</v>
      </c>
      <c r="G916" s="60">
        <f t="shared" si="43"/>
        <v>0</v>
      </c>
      <c r="H916" s="63">
        <f t="shared" si="44"/>
        <v>0</v>
      </c>
    </row>
    <row r="917" spans="1:8" s="62" customFormat="1" hidden="1">
      <c r="A917" s="56" t="str">
        <f>IF((LEN('Copy paste to Here'!G965))&gt;5,((CONCATENATE('Copy paste to Here'!G965," &amp; ",'Copy paste to Here'!D965,"  &amp;  ",'Copy paste to Here'!E965))),"Empty Cell")</f>
        <v>Empty Cell</v>
      </c>
      <c r="B917" s="57">
        <f>'Copy paste to Here'!C965</f>
        <v>0</v>
      </c>
      <c r="C917" s="57"/>
      <c r="D917" s="58"/>
      <c r="E917" s="59"/>
      <c r="F917" s="59">
        <f t="shared" si="42"/>
        <v>0</v>
      </c>
      <c r="G917" s="60">
        <f t="shared" si="43"/>
        <v>0</v>
      </c>
      <c r="H917" s="63">
        <f t="shared" si="44"/>
        <v>0</v>
      </c>
    </row>
    <row r="918" spans="1:8" s="62" customFormat="1" hidden="1">
      <c r="A918" s="56" t="str">
        <f>IF((LEN('Copy paste to Here'!G966))&gt;5,((CONCATENATE('Copy paste to Here'!G966," &amp; ",'Copy paste to Here'!D966,"  &amp;  ",'Copy paste to Here'!E966))),"Empty Cell")</f>
        <v>Empty Cell</v>
      </c>
      <c r="B918" s="57">
        <f>'Copy paste to Here'!C966</f>
        <v>0</v>
      </c>
      <c r="C918" s="57"/>
      <c r="D918" s="58"/>
      <c r="E918" s="59"/>
      <c r="F918" s="59">
        <f t="shared" si="42"/>
        <v>0</v>
      </c>
      <c r="G918" s="60">
        <f t="shared" si="43"/>
        <v>0</v>
      </c>
      <c r="H918" s="63">
        <f t="shared" si="44"/>
        <v>0</v>
      </c>
    </row>
    <row r="919" spans="1:8" s="62" customFormat="1" hidden="1">
      <c r="A919" s="56" t="str">
        <f>IF((LEN('Copy paste to Here'!G967))&gt;5,((CONCATENATE('Copy paste to Here'!G967," &amp; ",'Copy paste to Here'!D967,"  &amp;  ",'Copy paste to Here'!E967))),"Empty Cell")</f>
        <v>Empty Cell</v>
      </c>
      <c r="B919" s="57">
        <f>'Copy paste to Here'!C967</f>
        <v>0</v>
      </c>
      <c r="C919" s="57"/>
      <c r="D919" s="58"/>
      <c r="E919" s="59"/>
      <c r="F919" s="59">
        <f t="shared" si="42"/>
        <v>0</v>
      </c>
      <c r="G919" s="60">
        <f t="shared" si="43"/>
        <v>0</v>
      </c>
      <c r="H919" s="63">
        <f t="shared" si="44"/>
        <v>0</v>
      </c>
    </row>
    <row r="920" spans="1:8" s="62" customFormat="1" hidden="1">
      <c r="A920" s="56" t="str">
        <f>IF((LEN('Copy paste to Here'!G968))&gt;5,((CONCATENATE('Copy paste to Here'!G968," &amp; ",'Copy paste to Here'!D968,"  &amp;  ",'Copy paste to Here'!E968))),"Empty Cell")</f>
        <v>Empty Cell</v>
      </c>
      <c r="B920" s="57">
        <f>'Copy paste to Here'!C968</f>
        <v>0</v>
      </c>
      <c r="C920" s="57"/>
      <c r="D920" s="58"/>
      <c r="E920" s="59"/>
      <c r="F920" s="59">
        <f t="shared" si="42"/>
        <v>0</v>
      </c>
      <c r="G920" s="60">
        <f t="shared" si="43"/>
        <v>0</v>
      </c>
      <c r="H920" s="63">
        <f t="shared" si="44"/>
        <v>0</v>
      </c>
    </row>
    <row r="921" spans="1:8" s="62" customFormat="1" hidden="1">
      <c r="A921" s="56" t="str">
        <f>IF((LEN('Copy paste to Here'!G969))&gt;5,((CONCATENATE('Copy paste to Here'!G969," &amp; ",'Copy paste to Here'!D969,"  &amp;  ",'Copy paste to Here'!E969))),"Empty Cell")</f>
        <v>Empty Cell</v>
      </c>
      <c r="B921" s="57">
        <f>'Copy paste to Here'!C969</f>
        <v>0</v>
      </c>
      <c r="C921" s="57"/>
      <c r="D921" s="58"/>
      <c r="E921" s="59"/>
      <c r="F921" s="59">
        <f t="shared" si="42"/>
        <v>0</v>
      </c>
      <c r="G921" s="60">
        <f t="shared" si="43"/>
        <v>0</v>
      </c>
      <c r="H921" s="63">
        <f t="shared" si="44"/>
        <v>0</v>
      </c>
    </row>
    <row r="922" spans="1:8" s="62" customFormat="1" hidden="1">
      <c r="A922" s="56" t="str">
        <f>IF((LEN('Copy paste to Here'!G970))&gt;5,((CONCATENATE('Copy paste to Here'!G970," &amp; ",'Copy paste to Here'!D970,"  &amp;  ",'Copy paste to Here'!E970))),"Empty Cell")</f>
        <v>Empty Cell</v>
      </c>
      <c r="B922" s="57">
        <f>'Copy paste to Here'!C970</f>
        <v>0</v>
      </c>
      <c r="C922" s="57"/>
      <c r="D922" s="58"/>
      <c r="E922" s="59"/>
      <c r="F922" s="59">
        <f t="shared" si="42"/>
        <v>0</v>
      </c>
      <c r="G922" s="60">
        <f t="shared" si="43"/>
        <v>0</v>
      </c>
      <c r="H922" s="63">
        <f t="shared" si="44"/>
        <v>0</v>
      </c>
    </row>
    <row r="923" spans="1:8" s="62" customFormat="1" hidden="1">
      <c r="A923" s="56" t="str">
        <f>IF((LEN('Copy paste to Here'!G971))&gt;5,((CONCATENATE('Copy paste to Here'!G971," &amp; ",'Copy paste to Here'!D971,"  &amp;  ",'Copy paste to Here'!E971))),"Empty Cell")</f>
        <v>Empty Cell</v>
      </c>
      <c r="B923" s="57">
        <f>'Copy paste to Here'!C971</f>
        <v>0</v>
      </c>
      <c r="C923" s="57"/>
      <c r="D923" s="58"/>
      <c r="E923" s="59"/>
      <c r="F923" s="59">
        <f t="shared" si="42"/>
        <v>0</v>
      </c>
      <c r="G923" s="60">
        <f t="shared" si="43"/>
        <v>0</v>
      </c>
      <c r="H923" s="63">
        <f t="shared" si="44"/>
        <v>0</v>
      </c>
    </row>
    <row r="924" spans="1:8" s="62" customFormat="1" hidden="1">
      <c r="A924" s="56" t="str">
        <f>IF((LEN('Copy paste to Here'!G972))&gt;5,((CONCATENATE('Copy paste to Here'!G972," &amp; ",'Copy paste to Here'!D972,"  &amp;  ",'Copy paste to Here'!E972))),"Empty Cell")</f>
        <v>Empty Cell</v>
      </c>
      <c r="B924" s="57">
        <f>'Copy paste to Here'!C972</f>
        <v>0</v>
      </c>
      <c r="C924" s="57"/>
      <c r="D924" s="58"/>
      <c r="E924" s="59"/>
      <c r="F924" s="59">
        <f t="shared" si="42"/>
        <v>0</v>
      </c>
      <c r="G924" s="60">
        <f t="shared" si="43"/>
        <v>0</v>
      </c>
      <c r="H924" s="63">
        <f t="shared" si="44"/>
        <v>0</v>
      </c>
    </row>
    <row r="925" spans="1:8" s="62" customFormat="1" hidden="1">
      <c r="A925" s="56" t="str">
        <f>IF((LEN('Copy paste to Here'!G973))&gt;5,((CONCATENATE('Copy paste to Here'!G973," &amp; ",'Copy paste to Here'!D973,"  &amp;  ",'Copy paste to Here'!E973))),"Empty Cell")</f>
        <v>Empty Cell</v>
      </c>
      <c r="B925" s="57">
        <f>'Copy paste to Here'!C973</f>
        <v>0</v>
      </c>
      <c r="C925" s="57"/>
      <c r="D925" s="58"/>
      <c r="E925" s="59"/>
      <c r="F925" s="59">
        <f t="shared" si="42"/>
        <v>0</v>
      </c>
      <c r="G925" s="60">
        <f t="shared" si="43"/>
        <v>0</v>
      </c>
      <c r="H925" s="63">
        <f t="shared" si="44"/>
        <v>0</v>
      </c>
    </row>
    <row r="926" spans="1:8" s="62" customFormat="1" hidden="1">
      <c r="A926" s="56" t="str">
        <f>IF((LEN('Copy paste to Here'!G974))&gt;5,((CONCATENATE('Copy paste to Here'!G974," &amp; ",'Copy paste to Here'!D974,"  &amp;  ",'Copy paste to Here'!E974))),"Empty Cell")</f>
        <v>Empty Cell</v>
      </c>
      <c r="B926" s="57">
        <f>'Copy paste to Here'!C974</f>
        <v>0</v>
      </c>
      <c r="C926" s="57"/>
      <c r="D926" s="58"/>
      <c r="E926" s="59"/>
      <c r="F926" s="59">
        <f t="shared" si="42"/>
        <v>0</v>
      </c>
      <c r="G926" s="60">
        <f t="shared" si="43"/>
        <v>0</v>
      </c>
      <c r="H926" s="63">
        <f t="shared" si="44"/>
        <v>0</v>
      </c>
    </row>
    <row r="927" spans="1:8" s="62" customFormat="1" hidden="1">
      <c r="A927" s="56" t="str">
        <f>IF((LEN('Copy paste to Here'!G975))&gt;5,((CONCATENATE('Copy paste to Here'!G975," &amp; ",'Copy paste to Here'!D975,"  &amp;  ",'Copy paste to Here'!E975))),"Empty Cell")</f>
        <v>Empty Cell</v>
      </c>
      <c r="B927" s="57">
        <f>'Copy paste to Here'!C975</f>
        <v>0</v>
      </c>
      <c r="C927" s="57"/>
      <c r="D927" s="58"/>
      <c r="E927" s="59"/>
      <c r="F927" s="59">
        <f t="shared" si="42"/>
        <v>0</v>
      </c>
      <c r="G927" s="60">
        <f t="shared" si="43"/>
        <v>0</v>
      </c>
      <c r="H927" s="63">
        <f t="shared" si="44"/>
        <v>0</v>
      </c>
    </row>
    <row r="928" spans="1:8" s="62" customFormat="1" hidden="1">
      <c r="A928" s="56" t="str">
        <f>IF((LEN('Copy paste to Here'!G976))&gt;5,((CONCATENATE('Copy paste to Here'!G976," &amp; ",'Copy paste to Here'!D976,"  &amp;  ",'Copy paste to Here'!E976))),"Empty Cell")</f>
        <v>Empty Cell</v>
      </c>
      <c r="B928" s="57">
        <f>'Copy paste to Here'!C976</f>
        <v>0</v>
      </c>
      <c r="C928" s="57"/>
      <c r="D928" s="58"/>
      <c r="E928" s="59"/>
      <c r="F928" s="59">
        <f t="shared" si="42"/>
        <v>0</v>
      </c>
      <c r="G928" s="60">
        <f t="shared" si="43"/>
        <v>0</v>
      </c>
      <c r="H928" s="63">
        <f t="shared" si="44"/>
        <v>0</v>
      </c>
    </row>
    <row r="929" spans="1:8" s="62" customFormat="1" hidden="1">
      <c r="A929" s="56" t="str">
        <f>IF((LEN('Copy paste to Here'!G977))&gt;5,((CONCATENATE('Copy paste to Here'!G977," &amp; ",'Copy paste to Here'!D977,"  &amp;  ",'Copy paste to Here'!E977))),"Empty Cell")</f>
        <v>Empty Cell</v>
      </c>
      <c r="B929" s="57">
        <f>'Copy paste to Here'!C977</f>
        <v>0</v>
      </c>
      <c r="C929" s="57"/>
      <c r="D929" s="58"/>
      <c r="E929" s="59"/>
      <c r="F929" s="59">
        <f t="shared" si="42"/>
        <v>0</v>
      </c>
      <c r="G929" s="60">
        <f t="shared" si="43"/>
        <v>0</v>
      </c>
      <c r="H929" s="63">
        <f t="shared" si="44"/>
        <v>0</v>
      </c>
    </row>
    <row r="930" spans="1:8" s="62" customFormat="1" hidden="1">
      <c r="A930" s="56" t="str">
        <f>IF((LEN('Copy paste to Here'!G978))&gt;5,((CONCATENATE('Copy paste to Here'!G978," &amp; ",'Copy paste to Here'!D978,"  &amp;  ",'Copy paste to Here'!E978))),"Empty Cell")</f>
        <v>Empty Cell</v>
      </c>
      <c r="B930" s="57">
        <f>'Copy paste to Here'!C978</f>
        <v>0</v>
      </c>
      <c r="C930" s="57"/>
      <c r="D930" s="58"/>
      <c r="E930" s="59"/>
      <c r="F930" s="59">
        <f t="shared" si="42"/>
        <v>0</v>
      </c>
      <c r="G930" s="60">
        <f t="shared" si="43"/>
        <v>0</v>
      </c>
      <c r="H930" s="63">
        <f t="shared" si="44"/>
        <v>0</v>
      </c>
    </row>
    <row r="931" spans="1:8" s="62" customFormat="1" hidden="1">
      <c r="A931" s="56" t="str">
        <f>IF((LEN('Copy paste to Here'!G979))&gt;5,((CONCATENATE('Copy paste to Here'!G979," &amp; ",'Copy paste to Here'!D979,"  &amp;  ",'Copy paste to Here'!E979))),"Empty Cell")</f>
        <v>Empty Cell</v>
      </c>
      <c r="B931" s="57">
        <f>'Copy paste to Here'!C979</f>
        <v>0</v>
      </c>
      <c r="C931" s="57"/>
      <c r="D931" s="58"/>
      <c r="E931" s="59"/>
      <c r="F931" s="59">
        <f t="shared" si="42"/>
        <v>0</v>
      </c>
      <c r="G931" s="60">
        <f t="shared" si="43"/>
        <v>0</v>
      </c>
      <c r="H931" s="63">
        <f t="shared" si="44"/>
        <v>0</v>
      </c>
    </row>
    <row r="932" spans="1:8" s="62" customFormat="1" hidden="1">
      <c r="A932" s="56" t="str">
        <f>IF((LEN('Copy paste to Here'!G980))&gt;5,((CONCATENATE('Copy paste to Here'!G980," &amp; ",'Copy paste to Here'!D980,"  &amp;  ",'Copy paste to Here'!E980))),"Empty Cell")</f>
        <v>Empty Cell</v>
      </c>
      <c r="B932" s="57">
        <f>'Copy paste to Here'!C980</f>
        <v>0</v>
      </c>
      <c r="C932" s="57"/>
      <c r="D932" s="58"/>
      <c r="E932" s="59"/>
      <c r="F932" s="59">
        <f t="shared" si="42"/>
        <v>0</v>
      </c>
      <c r="G932" s="60">
        <f t="shared" si="43"/>
        <v>0</v>
      </c>
      <c r="H932" s="63">
        <f t="shared" si="44"/>
        <v>0</v>
      </c>
    </row>
    <row r="933" spans="1:8" s="62" customFormat="1" hidden="1">
      <c r="A933" s="56" t="str">
        <f>IF((LEN('Copy paste to Here'!G981))&gt;5,((CONCATENATE('Copy paste to Here'!G981," &amp; ",'Copy paste to Here'!D981,"  &amp;  ",'Copy paste to Here'!E981))),"Empty Cell")</f>
        <v>Empty Cell</v>
      </c>
      <c r="B933" s="57">
        <f>'Copy paste to Here'!C981</f>
        <v>0</v>
      </c>
      <c r="C933" s="57"/>
      <c r="D933" s="58"/>
      <c r="E933" s="59"/>
      <c r="F933" s="59">
        <f t="shared" si="42"/>
        <v>0</v>
      </c>
      <c r="G933" s="60">
        <f t="shared" si="43"/>
        <v>0</v>
      </c>
      <c r="H933" s="63">
        <f t="shared" si="44"/>
        <v>0</v>
      </c>
    </row>
    <row r="934" spans="1:8" s="62" customFormat="1" hidden="1">
      <c r="A934" s="56" t="str">
        <f>IF((LEN('Copy paste to Here'!G982))&gt;5,((CONCATENATE('Copy paste to Here'!G982," &amp; ",'Copy paste to Here'!D982,"  &amp;  ",'Copy paste to Here'!E982))),"Empty Cell")</f>
        <v>Empty Cell</v>
      </c>
      <c r="B934" s="57">
        <f>'Copy paste to Here'!C982</f>
        <v>0</v>
      </c>
      <c r="C934" s="57"/>
      <c r="D934" s="58"/>
      <c r="E934" s="59"/>
      <c r="F934" s="59">
        <f t="shared" si="42"/>
        <v>0</v>
      </c>
      <c r="G934" s="60">
        <f t="shared" si="43"/>
        <v>0</v>
      </c>
      <c r="H934" s="63">
        <f t="shared" si="44"/>
        <v>0</v>
      </c>
    </row>
    <row r="935" spans="1:8" s="62" customFormat="1" hidden="1">
      <c r="A935" s="56" t="str">
        <f>IF((LEN('Copy paste to Here'!G983))&gt;5,((CONCATENATE('Copy paste to Here'!G983," &amp; ",'Copy paste to Here'!D983,"  &amp;  ",'Copy paste to Here'!E983))),"Empty Cell")</f>
        <v>Empty Cell</v>
      </c>
      <c r="B935" s="57">
        <f>'Copy paste to Here'!C983</f>
        <v>0</v>
      </c>
      <c r="C935" s="57"/>
      <c r="D935" s="58"/>
      <c r="E935" s="59"/>
      <c r="F935" s="59">
        <f t="shared" ref="F935:F954" si="45">D935*E935</f>
        <v>0</v>
      </c>
      <c r="G935" s="60">
        <f t="shared" ref="G935:G955" si="46">E935*$E$14</f>
        <v>0</v>
      </c>
      <c r="H935" s="63">
        <f t="shared" ref="H935:H954" si="47">D935*G935</f>
        <v>0</v>
      </c>
    </row>
    <row r="936" spans="1:8" s="62" customFormat="1" hidden="1">
      <c r="A936" s="56" t="str">
        <f>IF((LEN('Copy paste to Here'!G984))&gt;5,((CONCATENATE('Copy paste to Here'!G984," &amp; ",'Copy paste to Here'!D984,"  &amp;  ",'Copy paste to Here'!E984))),"Empty Cell")</f>
        <v>Empty Cell</v>
      </c>
      <c r="B936" s="57">
        <f>'Copy paste to Here'!C984</f>
        <v>0</v>
      </c>
      <c r="C936" s="57"/>
      <c r="D936" s="58"/>
      <c r="E936" s="59"/>
      <c r="F936" s="59">
        <f t="shared" si="45"/>
        <v>0</v>
      </c>
      <c r="G936" s="60">
        <f t="shared" si="46"/>
        <v>0</v>
      </c>
      <c r="H936" s="63">
        <f t="shared" si="47"/>
        <v>0</v>
      </c>
    </row>
    <row r="937" spans="1:8" s="62" customFormat="1" hidden="1">
      <c r="A937" s="56" t="str">
        <f>IF((LEN('Copy paste to Here'!G985))&gt;5,((CONCATENATE('Copy paste to Here'!G985," &amp; ",'Copy paste to Here'!D985,"  &amp;  ",'Copy paste to Here'!E985))),"Empty Cell")</f>
        <v>Empty Cell</v>
      </c>
      <c r="B937" s="57">
        <f>'Copy paste to Here'!C985</f>
        <v>0</v>
      </c>
      <c r="C937" s="57"/>
      <c r="D937" s="58"/>
      <c r="E937" s="59"/>
      <c r="F937" s="59">
        <f t="shared" si="45"/>
        <v>0</v>
      </c>
      <c r="G937" s="60">
        <f t="shared" si="46"/>
        <v>0</v>
      </c>
      <c r="H937" s="63">
        <f t="shared" si="47"/>
        <v>0</v>
      </c>
    </row>
    <row r="938" spans="1:8" s="62" customFormat="1" hidden="1">
      <c r="A938" s="56" t="str">
        <f>IF((LEN('Copy paste to Here'!G986))&gt;5,((CONCATENATE('Copy paste to Here'!G986," &amp; ",'Copy paste to Here'!D986,"  &amp;  ",'Copy paste to Here'!E986))),"Empty Cell")</f>
        <v>Empty Cell</v>
      </c>
      <c r="B938" s="57">
        <f>'Copy paste to Here'!C986</f>
        <v>0</v>
      </c>
      <c r="C938" s="57"/>
      <c r="D938" s="58"/>
      <c r="E938" s="59"/>
      <c r="F938" s="59">
        <f t="shared" si="45"/>
        <v>0</v>
      </c>
      <c r="G938" s="60">
        <f t="shared" si="46"/>
        <v>0</v>
      </c>
      <c r="H938" s="63">
        <f t="shared" si="47"/>
        <v>0</v>
      </c>
    </row>
    <row r="939" spans="1:8" s="62" customFormat="1" hidden="1">
      <c r="A939" s="56" t="str">
        <f>IF((LEN('Copy paste to Here'!G987))&gt;5,((CONCATENATE('Copy paste to Here'!G987," &amp; ",'Copy paste to Here'!D987,"  &amp;  ",'Copy paste to Here'!E987))),"Empty Cell")</f>
        <v>Empty Cell</v>
      </c>
      <c r="B939" s="57">
        <f>'Copy paste to Here'!C987</f>
        <v>0</v>
      </c>
      <c r="C939" s="57"/>
      <c r="D939" s="58"/>
      <c r="E939" s="59"/>
      <c r="F939" s="59">
        <f t="shared" si="45"/>
        <v>0</v>
      </c>
      <c r="G939" s="60">
        <f t="shared" si="46"/>
        <v>0</v>
      </c>
      <c r="H939" s="63">
        <f t="shared" si="47"/>
        <v>0</v>
      </c>
    </row>
    <row r="940" spans="1:8" s="62" customFormat="1" hidden="1">
      <c r="A940" s="56" t="str">
        <f>IF((LEN('Copy paste to Here'!G988))&gt;5,((CONCATENATE('Copy paste to Here'!G988," &amp; ",'Copy paste to Here'!D988,"  &amp;  ",'Copy paste to Here'!E988))),"Empty Cell")</f>
        <v>Empty Cell</v>
      </c>
      <c r="B940" s="57">
        <f>'Copy paste to Here'!C988</f>
        <v>0</v>
      </c>
      <c r="C940" s="57"/>
      <c r="D940" s="58"/>
      <c r="E940" s="59"/>
      <c r="F940" s="59">
        <f t="shared" si="45"/>
        <v>0</v>
      </c>
      <c r="G940" s="60">
        <f t="shared" si="46"/>
        <v>0</v>
      </c>
      <c r="H940" s="63">
        <f t="shared" si="47"/>
        <v>0</v>
      </c>
    </row>
    <row r="941" spans="1:8" s="62" customFormat="1" hidden="1">
      <c r="A941" s="56" t="str">
        <f>IF((LEN('Copy paste to Here'!G989))&gt;5,((CONCATENATE('Copy paste to Here'!G989," &amp; ",'Copy paste to Here'!D989,"  &amp;  ",'Copy paste to Here'!E989))),"Empty Cell")</f>
        <v>Empty Cell</v>
      </c>
      <c r="B941" s="57">
        <f>'Copy paste to Here'!C989</f>
        <v>0</v>
      </c>
      <c r="C941" s="57"/>
      <c r="D941" s="58"/>
      <c r="E941" s="59"/>
      <c r="F941" s="59">
        <f t="shared" si="45"/>
        <v>0</v>
      </c>
      <c r="G941" s="60">
        <f t="shared" si="46"/>
        <v>0</v>
      </c>
      <c r="H941" s="63">
        <f t="shared" si="47"/>
        <v>0</v>
      </c>
    </row>
    <row r="942" spans="1:8" s="62" customFormat="1" hidden="1">
      <c r="A942" s="56" t="str">
        <f>IF((LEN('Copy paste to Here'!G990))&gt;5,((CONCATENATE('Copy paste to Here'!G990," &amp; ",'Copy paste to Here'!D990,"  &amp;  ",'Copy paste to Here'!E990))),"Empty Cell")</f>
        <v>Empty Cell</v>
      </c>
      <c r="B942" s="57">
        <f>'Copy paste to Here'!C990</f>
        <v>0</v>
      </c>
      <c r="C942" s="57"/>
      <c r="D942" s="58"/>
      <c r="E942" s="59"/>
      <c r="F942" s="59">
        <f t="shared" si="45"/>
        <v>0</v>
      </c>
      <c r="G942" s="60">
        <f t="shared" si="46"/>
        <v>0</v>
      </c>
      <c r="H942" s="63">
        <f t="shared" si="47"/>
        <v>0</v>
      </c>
    </row>
    <row r="943" spans="1:8" s="62" customFormat="1" hidden="1">
      <c r="A943" s="56" t="str">
        <f>IF((LEN('Copy paste to Here'!G991))&gt;5,((CONCATENATE('Copy paste to Here'!G991," &amp; ",'Copy paste to Here'!D991,"  &amp;  ",'Copy paste to Here'!E991))),"Empty Cell")</f>
        <v>Empty Cell</v>
      </c>
      <c r="B943" s="57">
        <f>'Copy paste to Here'!C991</f>
        <v>0</v>
      </c>
      <c r="C943" s="57"/>
      <c r="D943" s="58"/>
      <c r="E943" s="59"/>
      <c r="F943" s="59">
        <f t="shared" si="45"/>
        <v>0</v>
      </c>
      <c r="G943" s="60">
        <f t="shared" si="46"/>
        <v>0</v>
      </c>
      <c r="H943" s="63">
        <f t="shared" si="47"/>
        <v>0</v>
      </c>
    </row>
    <row r="944" spans="1:8" s="62" customFormat="1" hidden="1">
      <c r="A944" s="56" t="str">
        <f>IF((LEN('Copy paste to Here'!G992))&gt;5,((CONCATENATE('Copy paste to Here'!G992," &amp; ",'Copy paste to Here'!D992,"  &amp;  ",'Copy paste to Here'!E992))),"Empty Cell")</f>
        <v>Empty Cell</v>
      </c>
      <c r="B944" s="57">
        <f>'Copy paste to Here'!C992</f>
        <v>0</v>
      </c>
      <c r="C944" s="57"/>
      <c r="D944" s="58"/>
      <c r="E944" s="59"/>
      <c r="F944" s="59">
        <f t="shared" si="45"/>
        <v>0</v>
      </c>
      <c r="G944" s="60">
        <f t="shared" si="46"/>
        <v>0</v>
      </c>
      <c r="H944" s="63">
        <f t="shared" si="47"/>
        <v>0</v>
      </c>
    </row>
    <row r="945" spans="1:8" s="62" customFormat="1" hidden="1">
      <c r="A945" s="56" t="str">
        <f>IF((LEN('Copy paste to Here'!G993))&gt;5,((CONCATENATE('Copy paste to Here'!G993," &amp; ",'Copy paste to Here'!D993,"  &amp;  ",'Copy paste to Here'!E993))),"Empty Cell")</f>
        <v>Empty Cell</v>
      </c>
      <c r="B945" s="57">
        <f>'Copy paste to Here'!C993</f>
        <v>0</v>
      </c>
      <c r="C945" s="57"/>
      <c r="D945" s="58"/>
      <c r="E945" s="59"/>
      <c r="F945" s="59">
        <f t="shared" si="45"/>
        <v>0</v>
      </c>
      <c r="G945" s="60">
        <f t="shared" si="46"/>
        <v>0</v>
      </c>
      <c r="H945" s="63">
        <f t="shared" si="47"/>
        <v>0</v>
      </c>
    </row>
    <row r="946" spans="1:8" s="62" customFormat="1" hidden="1">
      <c r="A946" s="56" t="str">
        <f>IF((LEN('Copy paste to Here'!G994))&gt;5,((CONCATENATE('Copy paste to Here'!G994," &amp; ",'Copy paste to Here'!D994,"  &amp;  ",'Copy paste to Here'!E994))),"Empty Cell")</f>
        <v>Empty Cell</v>
      </c>
      <c r="B946" s="57">
        <f>'Copy paste to Here'!C994</f>
        <v>0</v>
      </c>
      <c r="C946" s="57"/>
      <c r="D946" s="58"/>
      <c r="E946" s="59"/>
      <c r="F946" s="59">
        <f t="shared" si="45"/>
        <v>0</v>
      </c>
      <c r="G946" s="60">
        <f t="shared" si="46"/>
        <v>0</v>
      </c>
      <c r="H946" s="63">
        <f t="shared" si="47"/>
        <v>0</v>
      </c>
    </row>
    <row r="947" spans="1:8" s="62" customFormat="1" hidden="1">
      <c r="A947" s="56" t="str">
        <f>IF((LEN('Copy paste to Here'!G995))&gt;5,((CONCATENATE('Copy paste to Here'!G995," &amp; ",'Copy paste to Here'!D995,"  &amp;  ",'Copy paste to Here'!E995))),"Empty Cell")</f>
        <v>Empty Cell</v>
      </c>
      <c r="B947" s="57">
        <f>'Copy paste to Here'!C995</f>
        <v>0</v>
      </c>
      <c r="C947" s="57"/>
      <c r="D947" s="58"/>
      <c r="E947" s="59"/>
      <c r="F947" s="59">
        <f t="shared" si="45"/>
        <v>0</v>
      </c>
      <c r="G947" s="60">
        <f t="shared" si="46"/>
        <v>0</v>
      </c>
      <c r="H947" s="63">
        <f t="shared" si="47"/>
        <v>0</v>
      </c>
    </row>
    <row r="948" spans="1:8" s="62" customFormat="1" hidden="1">
      <c r="A948" s="56" t="str">
        <f>IF((LEN('Copy paste to Here'!G996))&gt;5,((CONCATENATE('Copy paste to Here'!G996," &amp; ",'Copy paste to Here'!D996,"  &amp;  ",'Copy paste to Here'!E996))),"Empty Cell")</f>
        <v>Empty Cell</v>
      </c>
      <c r="B948" s="57">
        <f>'Copy paste to Here'!C996</f>
        <v>0</v>
      </c>
      <c r="C948" s="57"/>
      <c r="D948" s="58"/>
      <c r="E948" s="59"/>
      <c r="F948" s="59">
        <f t="shared" si="45"/>
        <v>0</v>
      </c>
      <c r="G948" s="60">
        <f t="shared" si="46"/>
        <v>0</v>
      </c>
      <c r="H948" s="63">
        <f t="shared" si="47"/>
        <v>0</v>
      </c>
    </row>
    <row r="949" spans="1:8" s="62" customFormat="1" hidden="1">
      <c r="A949" s="56" t="str">
        <f>IF((LEN('Copy paste to Here'!G997))&gt;5,((CONCATENATE('Copy paste to Here'!G997," &amp; ",'Copy paste to Here'!D997,"  &amp;  ",'Copy paste to Here'!E997))),"Empty Cell")</f>
        <v>Empty Cell</v>
      </c>
      <c r="B949" s="57">
        <f>'Copy paste to Here'!C997</f>
        <v>0</v>
      </c>
      <c r="C949" s="57"/>
      <c r="D949" s="58"/>
      <c r="E949" s="59"/>
      <c r="F949" s="59">
        <f t="shared" si="45"/>
        <v>0</v>
      </c>
      <c r="G949" s="60">
        <f t="shared" si="46"/>
        <v>0</v>
      </c>
      <c r="H949" s="63">
        <f t="shared" si="47"/>
        <v>0</v>
      </c>
    </row>
    <row r="950" spans="1:8" s="62" customFormat="1" hidden="1">
      <c r="A950" s="56" t="str">
        <f>IF((LEN('Copy paste to Here'!G998))&gt;5,((CONCATENATE('Copy paste to Here'!G998," &amp; ",'Copy paste to Here'!D998,"  &amp;  ",'Copy paste to Here'!E998))),"Empty Cell")</f>
        <v>Empty Cell</v>
      </c>
      <c r="B950" s="57">
        <f>'Copy paste to Here'!C998</f>
        <v>0</v>
      </c>
      <c r="C950" s="57"/>
      <c r="D950" s="58"/>
      <c r="E950" s="59"/>
      <c r="F950" s="59">
        <f t="shared" si="45"/>
        <v>0</v>
      </c>
      <c r="G950" s="60">
        <f t="shared" si="46"/>
        <v>0</v>
      </c>
      <c r="H950" s="63">
        <f t="shared" si="47"/>
        <v>0</v>
      </c>
    </row>
    <row r="951" spans="1:8" s="62" customFormat="1" hidden="1">
      <c r="A951" s="56" t="str">
        <f>IF((LEN('Copy paste to Here'!G999))&gt;5,((CONCATENATE('Copy paste to Here'!G999," &amp; ",'Copy paste to Here'!D999,"  &amp;  ",'Copy paste to Here'!E999))),"Empty Cell")</f>
        <v>Empty Cell</v>
      </c>
      <c r="B951" s="57">
        <f>'Copy paste to Here'!C999</f>
        <v>0</v>
      </c>
      <c r="C951" s="57"/>
      <c r="D951" s="58"/>
      <c r="E951" s="59"/>
      <c r="F951" s="59">
        <f t="shared" si="45"/>
        <v>0</v>
      </c>
      <c r="G951" s="60">
        <f t="shared" si="46"/>
        <v>0</v>
      </c>
      <c r="H951" s="63">
        <f t="shared" si="47"/>
        <v>0</v>
      </c>
    </row>
    <row r="952" spans="1:8" s="62" customFormat="1" hidden="1">
      <c r="A952" s="56" t="str">
        <f>IF((LEN('Copy paste to Here'!G1000))&gt;5,((CONCATENATE('Copy paste to Here'!G1000," &amp; ",'Copy paste to Here'!D1000,"  &amp;  ",'Copy paste to Here'!E1000))),"Empty Cell")</f>
        <v>Empty Cell</v>
      </c>
      <c r="B952" s="57">
        <f>'Copy paste to Here'!C1000</f>
        <v>0</v>
      </c>
      <c r="C952" s="57"/>
      <c r="D952" s="58"/>
      <c r="E952" s="59"/>
      <c r="F952" s="59">
        <f t="shared" si="45"/>
        <v>0</v>
      </c>
      <c r="G952" s="60">
        <f t="shared" si="46"/>
        <v>0</v>
      </c>
      <c r="H952" s="63">
        <f t="shared" si="47"/>
        <v>0</v>
      </c>
    </row>
    <row r="953" spans="1:8" s="62" customFormat="1" hidden="1">
      <c r="A953" s="56" t="str">
        <f>IF((LEN('Copy paste to Here'!G1001))&gt;5,((CONCATENATE('Copy paste to Here'!G1001," &amp; ",'Copy paste to Here'!D1001,"  &amp;  ",'Copy paste to Here'!E1001))),"Empty Cell")</f>
        <v>Empty Cell</v>
      </c>
      <c r="B953" s="57">
        <f>'Copy paste to Here'!C1001</f>
        <v>0</v>
      </c>
      <c r="C953" s="57"/>
      <c r="D953" s="58"/>
      <c r="E953" s="59"/>
      <c r="F953" s="59">
        <f t="shared" si="45"/>
        <v>0</v>
      </c>
      <c r="G953" s="60">
        <f t="shared" si="46"/>
        <v>0</v>
      </c>
      <c r="H953" s="63">
        <f t="shared" si="47"/>
        <v>0</v>
      </c>
    </row>
    <row r="954" spans="1:8" s="62" customFormat="1" hidden="1">
      <c r="A954" s="64" t="str">
        <f>IF((LEN('Copy paste to Here'!G1002))&gt;5,((CONCATENATE('Copy paste to Here'!G1002," &amp; ",'Copy paste to Here'!D1002,"  &amp;  ",'Copy paste to Here'!E1002))),"Empty Cell")</f>
        <v>Empty Cell</v>
      </c>
      <c r="B954" s="65">
        <f>'Copy paste to Here'!C1002</f>
        <v>0</v>
      </c>
      <c r="C954" s="65"/>
      <c r="D954" s="66"/>
      <c r="E954" s="67"/>
      <c r="F954" s="67">
        <f t="shared" si="45"/>
        <v>0</v>
      </c>
      <c r="G954" s="68">
        <f t="shared" si="46"/>
        <v>0</v>
      </c>
      <c r="H954" s="63">
        <f t="shared" si="47"/>
        <v>0</v>
      </c>
    </row>
    <row r="955" spans="1:8" s="62" customFormat="1" ht="13.5" thickBot="1">
      <c r="A955" s="69"/>
      <c r="B955" s="70"/>
      <c r="C955" s="70"/>
      <c r="D955" s="71"/>
      <c r="E955" s="72"/>
      <c r="F955" s="72"/>
      <c r="G955" s="73">
        <f t="shared" si="46"/>
        <v>0</v>
      </c>
      <c r="H955" s="74"/>
    </row>
    <row r="956" spans="1:8" s="62" customFormat="1" ht="13.5" thickTop="1">
      <c r="A956" s="56" t="s">
        <v>175</v>
      </c>
      <c r="B956" s="75"/>
      <c r="C956" s="75"/>
      <c r="D956" s="76"/>
      <c r="E956" s="59"/>
      <c r="F956" s="59">
        <f>SUM(F18:F955)</f>
        <v>55108.170000000056</v>
      </c>
      <c r="G956" s="60"/>
      <c r="H956" s="61">
        <f t="shared" ref="H956:H963" si="48">F956*$E$14</f>
        <v>55108.170000000056</v>
      </c>
    </row>
    <row r="957" spans="1:8" s="62" customFormat="1">
      <c r="A957" s="56" t="str">
        <f>'[2]Copy paste to Here'!T2</f>
        <v>SHIPPING HANDLING</v>
      </c>
      <c r="B957" s="75"/>
      <c r="C957" s="75"/>
      <c r="D957" s="76"/>
      <c r="E957" s="67"/>
      <c r="F957" s="59">
        <f>Invoice!J237</f>
        <v>-2755.4085000000032</v>
      </c>
      <c r="G957" s="60"/>
      <c r="H957" s="61">
        <f t="shared" si="48"/>
        <v>-2755.4085000000032</v>
      </c>
    </row>
    <row r="958" spans="1:8" s="62" customFormat="1" outlineLevel="1">
      <c r="A958" s="56" t="str">
        <f>'[2]Copy paste to Here'!T3</f>
        <v>DISCOUNT</v>
      </c>
      <c r="B958" s="75"/>
      <c r="C958" s="75"/>
      <c r="D958" s="76"/>
      <c r="E958" s="67"/>
      <c r="F958" s="59">
        <f>Invoice!J238</f>
        <v>0</v>
      </c>
      <c r="G958" s="60"/>
      <c r="H958" s="61">
        <f t="shared" si="48"/>
        <v>0</v>
      </c>
    </row>
    <row r="959" spans="1:8" s="62" customFormat="1">
      <c r="A959" s="56" t="str">
        <f>'[2]Copy paste to Here'!T4</f>
        <v>Total:</v>
      </c>
      <c r="B959" s="75"/>
      <c r="C959" s="75"/>
      <c r="D959" s="76"/>
      <c r="E959" s="67"/>
      <c r="F959" s="59">
        <f>SUM(F956:F958)</f>
        <v>52352.761500000051</v>
      </c>
      <c r="G959" s="60"/>
      <c r="H959" s="61">
        <f t="shared" si="48"/>
        <v>52352.761500000051</v>
      </c>
    </row>
    <row r="960" spans="1:8" s="62" customFormat="1" hidden="1">
      <c r="A960" s="56">
        <f>'[2]Copy paste to Here'!T5</f>
        <v>0</v>
      </c>
      <c r="B960" s="75"/>
      <c r="C960" s="75"/>
      <c r="D960" s="76"/>
      <c r="E960" s="67"/>
      <c r="F960" s="59">
        <f>'[2]Copy paste to Here'!U5</f>
        <v>0</v>
      </c>
      <c r="G960" s="60"/>
      <c r="H960" s="61">
        <f t="shared" si="48"/>
        <v>0</v>
      </c>
    </row>
    <row r="961" spans="1:8" s="62" customFormat="1" hidden="1">
      <c r="A961" s="56">
        <f>'[2]Copy paste to Here'!T6</f>
        <v>0</v>
      </c>
      <c r="B961" s="75"/>
      <c r="C961" s="75"/>
      <c r="D961" s="76"/>
      <c r="E961" s="67"/>
      <c r="F961" s="59"/>
      <c r="G961" s="60"/>
      <c r="H961" s="61">
        <f t="shared" si="48"/>
        <v>0</v>
      </c>
    </row>
    <row r="962" spans="1:8" s="62" customFormat="1" hidden="1">
      <c r="A962" s="56">
        <f>'[2]Copy paste to Here'!T7</f>
        <v>0</v>
      </c>
      <c r="B962" s="75"/>
      <c r="C962" s="75"/>
      <c r="D962" s="76"/>
      <c r="E962" s="67"/>
      <c r="F962" s="67"/>
      <c r="G962" s="60"/>
      <c r="H962" s="61">
        <f t="shared" si="48"/>
        <v>0</v>
      </c>
    </row>
    <row r="963" spans="1:8" s="62" customFormat="1" hidden="1">
      <c r="A963" s="56">
        <f>'[2]Copy paste to Here'!T8</f>
        <v>0</v>
      </c>
      <c r="B963" s="75"/>
      <c r="C963" s="75"/>
      <c r="D963" s="76"/>
      <c r="E963" s="67"/>
      <c r="F963" s="67"/>
      <c r="G963" s="68"/>
      <c r="H963" s="61">
        <f t="shared" si="48"/>
        <v>0</v>
      </c>
    </row>
    <row r="964" spans="1:8" s="62" customFormat="1" ht="13.5" thickBot="1">
      <c r="A964" s="77"/>
      <c r="B964" s="78"/>
      <c r="C964" s="78"/>
      <c r="D964" s="79"/>
      <c r="E964" s="80"/>
      <c r="F964" s="80"/>
      <c r="G964" s="81"/>
      <c r="H964" s="82"/>
    </row>
    <row r="965" spans="1:8" s="21" customFormat="1">
      <c r="E965" s="21" t="s">
        <v>176</v>
      </c>
      <c r="H965" s="83">
        <f>(SUM(H18:H955))</f>
        <v>55108.170000000056</v>
      </c>
    </row>
    <row r="966" spans="1:8" s="21" customFormat="1">
      <c r="A966" s="22"/>
      <c r="E966" s="21" t="s">
        <v>177</v>
      </c>
      <c r="H966" s="84">
        <f>(SUMIF($A$956:$A$964,"Total:",$H$956:$H$964))</f>
        <v>52352.761500000051</v>
      </c>
    </row>
    <row r="967" spans="1:8" s="21" customFormat="1">
      <c r="E967" s="21" t="s">
        <v>178</v>
      </c>
      <c r="H967" s="85">
        <f>H969-H968</f>
        <v>48927.810000000005</v>
      </c>
    </row>
    <row r="968" spans="1:8" s="21" customFormat="1">
      <c r="E968" s="21" t="s">
        <v>179</v>
      </c>
      <c r="H968" s="85">
        <f>ROUND((H969*7)/107,2)</f>
        <v>3424.95</v>
      </c>
    </row>
    <row r="969" spans="1:8" s="21" customFormat="1">
      <c r="E969" s="22" t="s">
        <v>180</v>
      </c>
      <c r="H969" s="86">
        <f>ROUND((SUMIF($A$956:$A$964,"Total:",$H$956:$H$964)),2)</f>
        <v>52352.76</v>
      </c>
    </row>
    <row r="970" spans="1:8" s="21" customFormat="1"/>
    <row r="971" spans="1:8" s="21" customFormat="1" ht="8.4499999999999993" customHeight="1"/>
    <row r="972" spans="1:8" s="21" customFormat="1" ht="11.25" customHeight="1"/>
    <row r="973" spans="1:8" s="21" customFormat="1" ht="8.4499999999999993" customHeight="1"/>
    <row r="974" spans="1:8" s="21" customFormat="1"/>
    <row r="975" spans="1:8" s="21" customFormat="1" ht="10.5" customHeight="1">
      <c r="A975" s="22"/>
    </row>
    <row r="976" spans="1:8" s="21" customFormat="1" ht="9" customHeight="1"/>
    <row r="977" spans="1:1" s="21" customFormat="1" ht="13.7" customHeight="1">
      <c r="A977" s="22"/>
    </row>
    <row r="978" spans="1:1" s="21" customFormat="1" ht="9.75" customHeight="1">
      <c r="A978" s="87"/>
    </row>
    <row r="979" spans="1:1" s="21" customFormat="1"/>
    <row r="980" spans="1:1" s="21" customFormat="1"/>
    <row r="981" spans="1:1" s="21" customFormat="1"/>
    <row r="982" spans="1:1" s="21" customFormat="1"/>
    <row r="983" spans="1:1" s="21" customFormat="1"/>
    <row r="984" spans="1:1" s="21" customFormat="1"/>
    <row r="985" spans="1:1" s="21" customFormat="1"/>
    <row r="986" spans="1:1" s="21" customFormat="1"/>
    <row r="987" spans="1:1" s="21" customFormat="1"/>
    <row r="988" spans="1:1" s="21" customFormat="1"/>
    <row r="989" spans="1:1" s="21" customFormat="1"/>
    <row r="990" spans="1:1" s="21" customFormat="1"/>
    <row r="991" spans="1:1" s="21" customFormat="1"/>
    <row r="992" spans="1:1" s="21" customFormat="1"/>
    <row r="993" s="21" customFormat="1"/>
    <row r="994" s="21" customFormat="1"/>
    <row r="995" s="21" customFormat="1"/>
    <row r="996" s="21" customFormat="1"/>
    <row r="997" s="21" customFormat="1"/>
    <row r="998" s="21" customFormat="1"/>
    <row r="999" s="21" customFormat="1"/>
    <row r="1000" s="21" customFormat="1"/>
    <row r="1001" s="21" customFormat="1"/>
    <row r="1002" s="21" customFormat="1"/>
    <row r="1003" s="21" customFormat="1"/>
    <row r="1004" s="21" customFormat="1"/>
    <row r="1005" s="21" customFormat="1"/>
    <row r="1006" s="21" customFormat="1"/>
    <row r="1007" s="21" customFormat="1"/>
    <row r="1008" s="21" customFormat="1"/>
    <row r="1009" s="21" customFormat="1"/>
    <row r="1010" s="21" customFormat="1"/>
    <row r="1011" s="21" customFormat="1"/>
    <row r="1012" s="21" customFormat="1"/>
    <row r="1013" s="21" customFormat="1"/>
    <row r="1014" s="21" customFormat="1"/>
    <row r="1015" s="21" customFormat="1"/>
    <row r="1016" s="21" customFormat="1"/>
    <row r="1017" s="21" customFormat="1"/>
    <row r="1018" s="21" customFormat="1"/>
    <row r="1019" s="21" customFormat="1"/>
    <row r="1020" s="21" customFormat="1"/>
    <row r="1021" s="21" customFormat="1"/>
    <row r="1022" s="21" customFormat="1"/>
    <row r="1023" s="21" customFormat="1"/>
    <row r="1024"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pans="1:8" s="21" customFormat="1"/>
    <row r="1218" spans="1:8" s="21" customFormat="1"/>
    <row r="1219" spans="1:8" s="21" customFormat="1"/>
    <row r="1220" spans="1:8" s="21" customFormat="1"/>
    <row r="1221" spans="1:8" s="21" customFormat="1"/>
    <row r="1222" spans="1:8" s="21" customFormat="1"/>
    <row r="1223" spans="1:8" s="21" customFormat="1"/>
    <row r="1224" spans="1:8" s="21" customFormat="1"/>
    <row r="1225" spans="1:8" s="21" customFormat="1"/>
    <row r="1226" spans="1:8" s="21" customFormat="1"/>
    <row r="1227" spans="1:8" s="21" customFormat="1">
      <c r="A1227" s="88"/>
      <c r="B1227" s="88"/>
      <c r="C1227" s="88"/>
      <c r="D1227" s="88"/>
      <c r="E1227" s="88"/>
      <c r="F1227" s="88"/>
      <c r="G1227" s="88"/>
      <c r="H1227" s="88"/>
    </row>
    <row r="1228" spans="1:8" s="21" customFormat="1">
      <c r="A1228" s="88"/>
      <c r="B1228" s="88"/>
      <c r="C1228" s="88"/>
      <c r="D1228" s="88"/>
      <c r="E1228" s="88"/>
      <c r="F1228" s="88"/>
      <c r="G1228" s="88"/>
      <c r="H1228" s="88"/>
    </row>
    <row r="1229" spans="1:8" s="21" customFormat="1">
      <c r="A1229" s="88"/>
      <c r="B1229" s="88"/>
      <c r="C1229" s="88"/>
      <c r="D1229" s="88"/>
      <c r="E1229" s="88"/>
      <c r="F1229" s="88"/>
      <c r="G1229" s="88"/>
      <c r="H1229" s="88"/>
    </row>
    <row r="1230" spans="1:8" s="21" customFormat="1">
      <c r="A1230" s="88"/>
      <c r="B1230" s="88"/>
      <c r="C1230" s="88"/>
      <c r="D1230" s="88"/>
      <c r="E1230" s="88"/>
      <c r="F1230" s="88"/>
      <c r="G1230" s="88"/>
      <c r="H1230" s="88"/>
    </row>
    <row r="1231" spans="1:8" s="21" customFormat="1">
      <c r="A1231" s="88"/>
      <c r="B1231" s="88"/>
      <c r="C1231" s="88"/>
      <c r="D1231" s="88"/>
      <c r="E1231" s="88"/>
      <c r="F1231" s="88"/>
      <c r="G1231" s="88"/>
      <c r="H1231" s="88"/>
    </row>
    <row r="1232" spans="1:8" s="21" customFormat="1">
      <c r="A1232" s="88"/>
      <c r="B1232" s="88"/>
      <c r="C1232" s="88"/>
      <c r="D1232" s="88"/>
      <c r="E1232" s="88"/>
      <c r="F1232" s="88"/>
      <c r="G1232" s="88"/>
      <c r="H1232" s="88"/>
    </row>
    <row r="1233" spans="1:8" s="21" customFormat="1">
      <c r="A1233" s="88"/>
      <c r="B1233" s="88"/>
      <c r="C1233" s="88"/>
      <c r="D1233" s="88"/>
      <c r="E1233" s="88"/>
      <c r="F1233" s="88"/>
      <c r="G1233" s="88"/>
      <c r="H1233" s="88"/>
    </row>
    <row r="1234" spans="1:8" s="21" customFormat="1">
      <c r="A1234" s="88"/>
      <c r="B1234" s="88"/>
      <c r="C1234" s="88"/>
      <c r="D1234" s="88"/>
      <c r="E1234" s="88"/>
      <c r="F1234" s="88"/>
      <c r="G1234" s="88"/>
      <c r="H1234" s="88"/>
    </row>
    <row r="1235" spans="1:8" s="21" customFormat="1">
      <c r="A1235" s="88"/>
      <c r="B1235" s="88"/>
      <c r="C1235" s="88"/>
      <c r="D1235" s="88"/>
      <c r="E1235" s="88"/>
      <c r="F1235" s="88"/>
      <c r="G1235" s="88"/>
      <c r="H1235" s="88"/>
    </row>
    <row r="1236" spans="1:8" s="21" customFormat="1">
      <c r="A1236" s="88"/>
      <c r="B1236" s="88"/>
      <c r="C1236" s="88"/>
      <c r="D1236" s="88"/>
      <c r="E1236" s="88"/>
      <c r="F1236" s="88"/>
      <c r="G1236" s="88"/>
      <c r="H1236" s="88"/>
    </row>
    <row r="1237" spans="1:8" s="21" customFormat="1">
      <c r="A1237" s="88"/>
      <c r="B1237" s="88"/>
      <c r="C1237" s="88"/>
      <c r="D1237" s="88"/>
      <c r="E1237" s="88"/>
      <c r="F1237" s="88"/>
      <c r="G1237" s="88"/>
      <c r="H1237" s="88"/>
    </row>
    <row r="1238" spans="1:8" s="21" customFormat="1">
      <c r="A1238" s="88"/>
      <c r="B1238" s="88"/>
      <c r="C1238" s="88"/>
      <c r="D1238" s="88"/>
      <c r="E1238" s="88"/>
      <c r="F1238" s="88"/>
      <c r="G1238" s="88"/>
      <c r="H1238" s="88"/>
    </row>
    <row r="1239" spans="1:8" s="21" customFormat="1">
      <c r="A1239" s="88"/>
      <c r="B1239" s="88"/>
      <c r="C1239" s="88"/>
      <c r="D1239" s="88"/>
      <c r="E1239" s="88"/>
      <c r="F1239" s="88"/>
      <c r="G1239" s="88"/>
      <c r="H1239" s="88"/>
    </row>
    <row r="1240" spans="1:8" s="21" customFormat="1">
      <c r="A1240" s="88"/>
      <c r="B1240" s="88"/>
      <c r="C1240" s="88"/>
      <c r="D1240" s="88"/>
      <c r="E1240" s="88"/>
      <c r="F1240" s="88"/>
      <c r="G1240" s="88"/>
      <c r="H1240" s="88"/>
    </row>
    <row r="1241" spans="1:8" s="21" customFormat="1">
      <c r="A1241" s="88"/>
      <c r="B1241" s="88"/>
      <c r="C1241" s="88"/>
      <c r="D1241" s="88"/>
      <c r="E1241" s="88"/>
      <c r="F1241" s="88"/>
      <c r="G1241" s="88"/>
      <c r="H1241" s="88"/>
    </row>
    <row r="1242" spans="1:8" s="21" customFormat="1">
      <c r="A1242" s="88"/>
      <c r="B1242" s="88"/>
      <c r="C1242" s="88"/>
      <c r="D1242" s="88"/>
      <c r="E1242" s="88"/>
      <c r="F1242" s="88"/>
      <c r="G1242" s="88"/>
      <c r="H1242" s="88"/>
    </row>
    <row r="1243" spans="1:8" s="21" customFormat="1">
      <c r="A1243" s="88"/>
      <c r="B1243" s="88"/>
      <c r="C1243" s="88"/>
      <c r="D1243" s="88"/>
      <c r="E1243" s="88"/>
      <c r="F1243" s="88"/>
      <c r="G1243" s="88"/>
      <c r="H1243" s="88"/>
    </row>
    <row r="1244" spans="1:8" s="21" customFormat="1">
      <c r="A1244" s="88"/>
      <c r="B1244" s="88"/>
      <c r="C1244" s="88"/>
      <c r="D1244" s="88"/>
      <c r="E1244" s="88"/>
      <c r="F1244" s="88"/>
      <c r="G1244" s="88"/>
      <c r="H1244" s="88"/>
    </row>
    <row r="1245" spans="1:8" s="21" customFormat="1">
      <c r="A1245" s="88"/>
      <c r="B1245" s="88"/>
      <c r="C1245" s="88"/>
      <c r="D1245" s="88"/>
      <c r="E1245" s="88"/>
      <c r="F1245" s="88"/>
      <c r="G1245" s="88"/>
      <c r="H1245" s="88"/>
    </row>
    <row r="1246" spans="1:8" s="21" customFormat="1">
      <c r="A1246" s="88"/>
      <c r="B1246" s="88"/>
      <c r="C1246" s="88"/>
      <c r="D1246" s="88"/>
      <c r="E1246" s="88"/>
      <c r="F1246" s="88"/>
      <c r="G1246" s="88"/>
      <c r="H1246" s="88"/>
    </row>
    <row r="1247" spans="1:8" s="21" customFormat="1">
      <c r="A1247" s="88"/>
      <c r="B1247" s="88"/>
      <c r="C1247" s="88"/>
      <c r="D1247" s="88"/>
      <c r="E1247" s="88"/>
      <c r="F1247" s="88"/>
      <c r="G1247" s="88"/>
      <c r="H1247" s="88"/>
    </row>
    <row r="1248" spans="1:8" s="21" customFormat="1">
      <c r="A1248" s="88"/>
      <c r="B1248" s="88"/>
      <c r="C1248" s="88"/>
      <c r="D1248" s="88"/>
      <c r="E1248" s="88"/>
      <c r="F1248" s="88"/>
      <c r="G1248" s="88"/>
      <c r="H1248" s="88"/>
    </row>
    <row r="1249" spans="1:8" s="21" customFormat="1">
      <c r="A1249" s="88"/>
      <c r="B1249" s="88"/>
      <c r="C1249" s="88"/>
      <c r="D1249" s="88"/>
      <c r="E1249" s="88"/>
      <c r="F1249" s="88"/>
      <c r="G1249" s="88"/>
      <c r="H1249" s="88"/>
    </row>
    <row r="1250" spans="1:8" s="21" customFormat="1">
      <c r="A1250" s="88"/>
      <c r="B1250" s="88"/>
      <c r="C1250" s="88"/>
      <c r="D1250" s="88"/>
      <c r="E1250" s="88"/>
      <c r="F1250" s="88"/>
      <c r="G1250" s="88"/>
      <c r="H1250" s="88"/>
    </row>
    <row r="1251" spans="1:8" s="21" customFormat="1">
      <c r="A1251" s="88"/>
      <c r="B1251" s="88"/>
      <c r="C1251" s="88"/>
      <c r="D1251" s="88"/>
      <c r="E1251" s="88"/>
      <c r="F1251" s="88"/>
      <c r="G1251" s="88"/>
      <c r="H1251" s="88"/>
    </row>
    <row r="1252" spans="1:8" s="21" customFormat="1">
      <c r="A1252" s="88"/>
      <c r="B1252" s="88"/>
      <c r="C1252" s="88"/>
      <c r="D1252" s="88"/>
      <c r="E1252" s="88"/>
      <c r="F1252" s="88"/>
      <c r="G1252" s="88"/>
      <c r="H1252" s="88"/>
    </row>
    <row r="1253" spans="1:8" s="21" customFormat="1">
      <c r="A1253" s="88"/>
      <c r="B1253" s="88"/>
      <c r="C1253" s="88"/>
      <c r="D1253" s="88"/>
      <c r="E1253" s="88"/>
      <c r="F1253" s="88"/>
      <c r="G1253" s="88"/>
      <c r="H1253" s="88"/>
    </row>
    <row r="1254" spans="1:8" s="21" customFormat="1">
      <c r="A1254" s="88"/>
      <c r="B1254" s="88"/>
      <c r="C1254" s="88"/>
      <c r="D1254" s="88"/>
      <c r="E1254" s="88"/>
      <c r="F1254" s="88"/>
      <c r="G1254" s="88"/>
      <c r="H1254" s="88"/>
    </row>
    <row r="1255" spans="1:8" s="21" customFormat="1">
      <c r="A1255" s="88"/>
      <c r="B1255" s="88"/>
      <c r="C1255" s="88"/>
      <c r="D1255" s="88"/>
      <c r="E1255" s="88"/>
      <c r="F1255" s="88"/>
      <c r="G1255" s="88"/>
      <c r="H1255" s="88"/>
    </row>
    <row r="1256" spans="1:8" s="21" customFormat="1">
      <c r="A1256" s="88"/>
      <c r="B1256" s="88"/>
      <c r="C1256" s="88"/>
      <c r="D1256" s="88"/>
      <c r="E1256" s="88"/>
      <c r="F1256" s="88"/>
      <c r="G1256" s="88"/>
      <c r="H1256" s="88"/>
    </row>
    <row r="1257" spans="1:8" s="21" customFormat="1">
      <c r="A1257" s="88"/>
      <c r="B1257" s="88"/>
      <c r="C1257" s="88"/>
      <c r="D1257" s="88"/>
      <c r="E1257" s="88"/>
      <c r="F1257" s="88"/>
      <c r="G1257" s="88"/>
      <c r="H1257" s="88"/>
    </row>
    <row r="1258" spans="1:8" s="21" customFormat="1">
      <c r="A1258" s="88"/>
      <c r="B1258" s="88"/>
      <c r="C1258" s="88"/>
      <c r="D1258" s="88"/>
      <c r="E1258" s="88"/>
      <c r="F1258" s="88"/>
      <c r="G1258" s="88"/>
      <c r="H1258" s="88"/>
    </row>
    <row r="1259" spans="1:8" s="21" customFormat="1">
      <c r="A1259" s="88"/>
      <c r="B1259" s="88"/>
      <c r="C1259" s="88"/>
      <c r="D1259" s="88"/>
      <c r="E1259" s="88"/>
      <c r="F1259" s="88"/>
      <c r="G1259" s="88"/>
      <c r="H1259" s="88"/>
    </row>
    <row r="1260" spans="1:8" s="21" customFormat="1">
      <c r="A1260" s="88"/>
      <c r="B1260" s="88"/>
      <c r="C1260" s="88"/>
      <c r="D1260" s="88"/>
      <c r="E1260" s="88"/>
      <c r="F1260" s="88"/>
      <c r="G1260" s="88"/>
      <c r="H1260" s="88"/>
    </row>
    <row r="1261" spans="1:8" s="21" customFormat="1">
      <c r="A1261" s="88"/>
      <c r="B1261" s="88"/>
      <c r="C1261" s="88"/>
      <c r="D1261" s="88"/>
      <c r="E1261" s="88"/>
      <c r="F1261" s="88"/>
      <c r="G1261" s="88"/>
      <c r="H1261" s="88"/>
    </row>
    <row r="1262" spans="1:8" s="21" customFormat="1">
      <c r="A1262" s="88"/>
      <c r="B1262" s="88"/>
      <c r="C1262" s="88"/>
      <c r="D1262" s="88"/>
      <c r="E1262" s="88"/>
      <c r="F1262" s="88"/>
      <c r="G1262" s="88"/>
      <c r="H1262" s="88"/>
    </row>
    <row r="1263" spans="1:8" s="21" customFormat="1">
      <c r="A1263" s="88"/>
      <c r="B1263" s="88"/>
      <c r="C1263" s="88"/>
      <c r="D1263" s="88"/>
      <c r="E1263" s="88"/>
      <c r="F1263" s="88"/>
      <c r="G1263" s="88"/>
      <c r="H1263" s="88"/>
    </row>
    <row r="1264" spans="1:8" s="21" customFormat="1">
      <c r="A1264" s="88"/>
      <c r="B1264" s="88"/>
      <c r="C1264" s="88"/>
      <c r="D1264" s="88"/>
      <c r="E1264" s="88"/>
      <c r="F1264" s="88"/>
      <c r="G1264" s="88"/>
      <c r="H1264" s="88"/>
    </row>
    <row r="1265" spans="1:8" s="21" customFormat="1">
      <c r="A1265" s="88"/>
      <c r="B1265" s="88"/>
      <c r="C1265" s="88"/>
      <c r="D1265" s="88"/>
      <c r="E1265" s="88"/>
      <c r="F1265" s="88"/>
      <c r="G1265" s="88"/>
      <c r="H1265" s="88"/>
    </row>
    <row r="1266" spans="1:8" s="21" customFormat="1">
      <c r="A1266" s="88"/>
      <c r="B1266" s="88"/>
      <c r="C1266" s="88"/>
      <c r="D1266" s="88"/>
      <c r="E1266" s="88"/>
      <c r="F1266" s="88"/>
      <c r="G1266" s="88"/>
      <c r="H1266" s="88"/>
    </row>
    <row r="1267" spans="1:8" s="21" customFormat="1">
      <c r="A1267" s="88"/>
      <c r="B1267" s="88"/>
      <c r="C1267" s="88"/>
      <c r="D1267" s="88"/>
      <c r="E1267" s="88"/>
      <c r="F1267" s="88"/>
      <c r="G1267" s="88"/>
      <c r="H1267" s="88"/>
    </row>
    <row r="1268" spans="1:8" s="21" customFormat="1">
      <c r="A1268" s="88"/>
      <c r="B1268" s="88"/>
      <c r="C1268" s="88"/>
      <c r="D1268" s="88"/>
      <c r="E1268" s="88"/>
      <c r="F1268" s="88"/>
      <c r="G1268" s="88"/>
      <c r="H1268" s="88"/>
    </row>
    <row r="1269" spans="1:8" s="21" customFormat="1">
      <c r="A1269" s="88"/>
      <c r="B1269" s="88"/>
      <c r="C1269" s="88"/>
      <c r="D1269" s="88"/>
      <c r="E1269" s="88"/>
      <c r="F1269" s="88"/>
      <c r="G1269" s="88"/>
      <c r="H1269" s="88"/>
    </row>
    <row r="1270" spans="1:8" s="21" customFormat="1">
      <c r="A1270" s="88"/>
      <c r="B1270" s="88"/>
      <c r="C1270" s="88"/>
      <c r="D1270" s="88"/>
      <c r="E1270" s="88"/>
      <c r="F1270" s="88"/>
      <c r="G1270" s="88"/>
      <c r="H1270" s="88"/>
    </row>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ht="13.5" customHeight="1">
      <c r="A1304" s="88"/>
      <c r="B1304" s="88"/>
      <c r="C1304" s="88"/>
      <c r="D1304" s="88"/>
      <c r="E1304" s="88"/>
      <c r="F1304" s="88"/>
      <c r="G1304" s="88"/>
      <c r="H1304" s="88"/>
    </row>
    <row r="1305" spans="1:8" s="21" customFormat="1">
      <c r="A1305" s="88"/>
      <c r="B1305" s="88"/>
      <c r="C1305" s="88"/>
      <c r="D1305" s="88"/>
      <c r="E1305" s="88"/>
      <c r="F1305" s="88"/>
      <c r="G1305" s="88"/>
      <c r="H1305" s="88"/>
    </row>
  </sheetData>
  <conditionalFormatting sqref="A18:A954">
    <cfRule type="containsText" dxfId="4" priority="29" stopIfTrue="1" operator="containsText" text="Empty Cell">
      <formula>NOT(ISERROR(SEARCH("Empty Cell",A18)))</formula>
    </cfRule>
  </conditionalFormatting>
  <conditionalFormatting sqref="B1:H65492">
    <cfRule type="cellIs" dxfId="3" priority="28" stopIfTrue="1" operator="equal">
      <formula>0</formula>
    </cfRule>
  </conditionalFormatting>
  <conditionalFormatting sqref="D18:D77 B27:C27 D79:D955">
    <cfRule type="cellIs" dxfId="2" priority="31" stopIfTrue="1" operator="equal">
      <formula>"ALERT"</formula>
    </cfRule>
  </conditionalFormatting>
  <conditionalFormatting sqref="D956:D964">
    <cfRule type="cellIs" dxfId="1" priority="3" stopIfTrue="1" operator="equal">
      <formula>"ALERT"</formula>
    </cfRule>
  </conditionalFormatting>
  <conditionalFormatting sqref="F10:F15 B18:H77 B79:H963">
    <cfRule type="cellIs" dxfId="0" priority="30" stopIfTrue="1" operator="equal">
      <formula>0</formula>
    </cfRule>
  </conditionalFormatting>
  <printOptions horizontalCentered="1"/>
  <pageMargins left="0.35" right="0.39370078740157499" top="0.18" bottom="0.37" header="0.15748031496063" footer="0.15748031496063"/>
  <pageSetup paperSize="9" scale="72" orientation="portrait" horizontalDpi="4294967293" verticalDpi="300" r:id="rId1"/>
  <headerFooter alignWithMargins="0">
    <oddFooter>Page &amp;P of &amp;N</oddFooter>
  </headerFooter>
  <rowBreaks count="1" manualBreakCount="1">
    <brk id="969"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24"/>
  <sheetViews>
    <sheetView workbookViewId="0">
      <selection activeCell="A5" sqref="A5"/>
    </sheetView>
  </sheetViews>
  <sheetFormatPr defaultRowHeight="15"/>
  <sheetData>
    <row r="1" spans="1:1">
      <c r="A1" s="2" t="s">
        <v>662</v>
      </c>
    </row>
    <row r="2" spans="1:1">
      <c r="A2" s="2" t="s">
        <v>662</v>
      </c>
    </row>
    <row r="3" spans="1:1">
      <c r="A3" s="2" t="s">
        <v>662</v>
      </c>
    </row>
    <row r="4" spans="1:1">
      <c r="A4" s="2" t="s">
        <v>662</v>
      </c>
    </row>
    <row r="5" spans="1:1">
      <c r="A5" s="2" t="s">
        <v>662</v>
      </c>
    </row>
    <row r="6" spans="1:1">
      <c r="A6" s="2" t="s">
        <v>662</v>
      </c>
    </row>
    <row r="7" spans="1:1">
      <c r="A7" s="2" t="s">
        <v>662</v>
      </c>
    </row>
    <row r="8" spans="1:1">
      <c r="A8" s="2" t="s">
        <v>662</v>
      </c>
    </row>
    <row r="9" spans="1:1">
      <c r="A9" s="2" t="s">
        <v>662</v>
      </c>
    </row>
    <row r="10" spans="1:1">
      <c r="A10" s="2" t="s">
        <v>662</v>
      </c>
    </row>
    <row r="11" spans="1:1">
      <c r="A11" s="2" t="s">
        <v>662</v>
      </c>
    </row>
    <row r="12" spans="1:1">
      <c r="A12" s="2" t="s">
        <v>662</v>
      </c>
    </row>
    <row r="13" spans="1:1">
      <c r="A13" s="2" t="s">
        <v>662</v>
      </c>
    </row>
    <row r="14" spans="1:1">
      <c r="A14" s="2" t="s">
        <v>662</v>
      </c>
    </row>
    <row r="15" spans="1:1">
      <c r="A15" s="2" t="s">
        <v>662</v>
      </c>
    </row>
    <row r="16" spans="1:1">
      <c r="A16" s="2" t="s">
        <v>662</v>
      </c>
    </row>
    <row r="17" spans="1:1">
      <c r="A17" s="2" t="s">
        <v>662</v>
      </c>
    </row>
    <row r="18" spans="1:1">
      <c r="A18" s="2" t="s">
        <v>662</v>
      </c>
    </row>
    <row r="19" spans="1:1">
      <c r="A19" s="2" t="s">
        <v>662</v>
      </c>
    </row>
    <row r="20" spans="1:1">
      <c r="A20" s="2" t="s">
        <v>662</v>
      </c>
    </row>
    <row r="21" spans="1:1">
      <c r="A21" s="2" t="s">
        <v>662</v>
      </c>
    </row>
    <row r="22" spans="1:1">
      <c r="A22" s="2" t="s">
        <v>662</v>
      </c>
    </row>
    <row r="23" spans="1:1">
      <c r="A23" s="2" t="s">
        <v>662</v>
      </c>
    </row>
    <row r="24" spans="1:1">
      <c r="A24" s="2" t="s">
        <v>662</v>
      </c>
    </row>
    <row r="25" spans="1:1">
      <c r="A25" s="2" t="s">
        <v>662</v>
      </c>
    </row>
    <row r="26" spans="1:1">
      <c r="A26" s="2" t="s">
        <v>662</v>
      </c>
    </row>
    <row r="27" spans="1:1">
      <c r="A27" s="2" t="s">
        <v>662</v>
      </c>
    </row>
    <row r="28" spans="1:1">
      <c r="A28" s="2" t="s">
        <v>662</v>
      </c>
    </row>
    <row r="29" spans="1:1">
      <c r="A29" s="2" t="s">
        <v>662</v>
      </c>
    </row>
    <row r="30" spans="1:1">
      <c r="A30" s="2" t="s">
        <v>662</v>
      </c>
    </row>
    <row r="31" spans="1:1">
      <c r="A31" s="2" t="s">
        <v>662</v>
      </c>
    </row>
    <row r="32" spans="1:1">
      <c r="A32" s="2" t="s">
        <v>717</v>
      </c>
    </row>
    <row r="33" spans="1:1">
      <c r="A33" s="2" t="s">
        <v>717</v>
      </c>
    </row>
    <row r="34" spans="1:1">
      <c r="A34" s="2" t="s">
        <v>717</v>
      </c>
    </row>
    <row r="35" spans="1:1">
      <c r="A35" s="2" t="s">
        <v>717</v>
      </c>
    </row>
    <row r="36" spans="1:1">
      <c r="A36" s="2" t="s">
        <v>717</v>
      </c>
    </row>
    <row r="37" spans="1:1">
      <c r="A37" s="2" t="s">
        <v>717</v>
      </c>
    </row>
    <row r="38" spans="1:1">
      <c r="A38" s="2" t="s">
        <v>717</v>
      </c>
    </row>
    <row r="39" spans="1:1">
      <c r="A39" s="2" t="s">
        <v>717</v>
      </c>
    </row>
    <row r="40" spans="1:1">
      <c r="A40" s="2" t="s">
        <v>717</v>
      </c>
    </row>
    <row r="41" spans="1:1">
      <c r="A41" s="2" t="s">
        <v>717</v>
      </c>
    </row>
    <row r="42" spans="1:1">
      <c r="A42" s="2" t="s">
        <v>717</v>
      </c>
    </row>
    <row r="43" spans="1:1">
      <c r="A43" s="2" t="s">
        <v>717</v>
      </c>
    </row>
    <row r="44" spans="1:1">
      <c r="A44" s="2" t="s">
        <v>719</v>
      </c>
    </row>
    <row r="45" spans="1:1">
      <c r="A45" s="2" t="s">
        <v>719</v>
      </c>
    </row>
    <row r="46" spans="1:1">
      <c r="A46" s="2" t="s">
        <v>719</v>
      </c>
    </row>
    <row r="47" spans="1:1">
      <c r="A47" s="2" t="s">
        <v>719</v>
      </c>
    </row>
    <row r="48" spans="1:1">
      <c r="A48" s="2" t="s">
        <v>721</v>
      </c>
    </row>
    <row r="49" spans="1:1">
      <c r="A49" s="2" t="s">
        <v>721</v>
      </c>
    </row>
    <row r="50" spans="1:1">
      <c r="A50" s="2" t="s">
        <v>721</v>
      </c>
    </row>
    <row r="51" spans="1:1">
      <c r="A51" s="2" t="s">
        <v>721</v>
      </c>
    </row>
    <row r="52" spans="1:1">
      <c r="A52" s="2" t="s">
        <v>721</v>
      </c>
    </row>
    <row r="53" spans="1:1">
      <c r="A53" s="2" t="s">
        <v>723</v>
      </c>
    </row>
    <row r="54" spans="1:1">
      <c r="A54" s="2" t="s">
        <v>723</v>
      </c>
    </row>
    <row r="55" spans="1:1">
      <c r="A55" s="2" t="s">
        <v>723</v>
      </c>
    </row>
    <row r="56" spans="1:1">
      <c r="A56" s="2" t="s">
        <v>723</v>
      </c>
    </row>
    <row r="57" spans="1:1">
      <c r="A57" s="2" t="s">
        <v>612</v>
      </c>
    </row>
    <row r="58" spans="1:1">
      <c r="A58" s="2" t="s">
        <v>612</v>
      </c>
    </row>
    <row r="59" spans="1:1">
      <c r="A59" s="2" t="s">
        <v>612</v>
      </c>
    </row>
    <row r="60" spans="1:1">
      <c r="A60" s="2" t="s">
        <v>612</v>
      </c>
    </row>
    <row r="61" spans="1:1">
      <c r="A61" s="2" t="s">
        <v>727</v>
      </c>
    </row>
    <row r="62" spans="1:1">
      <c r="A62" s="2" t="s">
        <v>727</v>
      </c>
    </row>
    <row r="63" spans="1:1">
      <c r="A63" s="2" t="s">
        <v>727</v>
      </c>
    </row>
    <row r="64" spans="1:1">
      <c r="A64" s="2" t="s">
        <v>727</v>
      </c>
    </row>
    <row r="65" spans="1:1">
      <c r="A65" s="2" t="s">
        <v>727</v>
      </c>
    </row>
    <row r="66" spans="1:1">
      <c r="A66" s="2" t="s">
        <v>729</v>
      </c>
    </row>
    <row r="67" spans="1:1">
      <c r="A67" s="2" t="s">
        <v>729</v>
      </c>
    </row>
    <row r="68" spans="1:1">
      <c r="A68" s="2" t="s">
        <v>729</v>
      </c>
    </row>
    <row r="69" spans="1:1">
      <c r="A69" s="2" t="s">
        <v>729</v>
      </c>
    </row>
    <row r="70" spans="1:1">
      <c r="A70" s="2" t="s">
        <v>729</v>
      </c>
    </row>
    <row r="71" spans="1:1">
      <c r="A71" s="2" t="s">
        <v>729</v>
      </c>
    </row>
    <row r="72" spans="1:1">
      <c r="A72" s="2" t="s">
        <v>729</v>
      </c>
    </row>
    <row r="73" spans="1:1">
      <c r="A73" s="2" t="s">
        <v>729</v>
      </c>
    </row>
    <row r="74" spans="1:1">
      <c r="A74" s="2" t="s">
        <v>733</v>
      </c>
    </row>
    <row r="75" spans="1:1">
      <c r="A75" s="2" t="s">
        <v>733</v>
      </c>
    </row>
    <row r="76" spans="1:1">
      <c r="A76" s="2" t="s">
        <v>733</v>
      </c>
    </row>
    <row r="77" spans="1:1">
      <c r="A77" s="2" t="s">
        <v>733</v>
      </c>
    </row>
    <row r="78" spans="1:1">
      <c r="A78" s="2" t="s">
        <v>656</v>
      </c>
    </row>
    <row r="79" spans="1:1">
      <c r="A79" s="2" t="s">
        <v>656</v>
      </c>
    </row>
    <row r="80" spans="1:1">
      <c r="A80" s="2" t="s">
        <v>656</v>
      </c>
    </row>
    <row r="81" spans="1:1">
      <c r="A81" s="2" t="s">
        <v>656</v>
      </c>
    </row>
    <row r="82" spans="1:1">
      <c r="A82" s="2" t="s">
        <v>767</v>
      </c>
    </row>
    <row r="83" spans="1:1">
      <c r="A83" s="2" t="s">
        <v>767</v>
      </c>
    </row>
    <row r="84" spans="1:1">
      <c r="A84" s="2" t="s">
        <v>767</v>
      </c>
    </row>
    <row r="85" spans="1:1">
      <c r="A85" s="2" t="s">
        <v>767</v>
      </c>
    </row>
    <row r="86" spans="1:1">
      <c r="A86" s="2" t="s">
        <v>767</v>
      </c>
    </row>
    <row r="87" spans="1:1">
      <c r="A87" s="2" t="s">
        <v>767</v>
      </c>
    </row>
    <row r="88" spans="1:1">
      <c r="A88" s="2" t="s">
        <v>768</v>
      </c>
    </row>
    <row r="89" spans="1:1">
      <c r="A89" s="2" t="s">
        <v>768</v>
      </c>
    </row>
    <row r="90" spans="1:1">
      <c r="A90" s="2" t="s">
        <v>768</v>
      </c>
    </row>
    <row r="91" spans="1:1">
      <c r="A91" s="2" t="s">
        <v>768</v>
      </c>
    </row>
    <row r="92" spans="1:1">
      <c r="A92" s="2" t="s">
        <v>768</v>
      </c>
    </row>
    <row r="93" spans="1:1">
      <c r="A93" s="2" t="s">
        <v>739</v>
      </c>
    </row>
    <row r="94" spans="1:1">
      <c r="A94" s="2" t="s">
        <v>739</v>
      </c>
    </row>
    <row r="95" spans="1:1">
      <c r="A95" s="2" t="s">
        <v>739</v>
      </c>
    </row>
    <row r="96" spans="1:1">
      <c r="A96" s="2" t="s">
        <v>739</v>
      </c>
    </row>
    <row r="97" spans="1:1">
      <c r="A97" s="2" t="s">
        <v>741</v>
      </c>
    </row>
    <row r="98" spans="1:1">
      <c r="A98" s="2" t="s">
        <v>741</v>
      </c>
    </row>
    <row r="99" spans="1:1">
      <c r="A99" s="2" t="s">
        <v>769</v>
      </c>
    </row>
    <row r="100" spans="1:1">
      <c r="A100" s="2" t="s">
        <v>745</v>
      </c>
    </row>
    <row r="101" spans="1:1">
      <c r="A101" s="2" t="s">
        <v>745</v>
      </c>
    </row>
    <row r="102" spans="1:1">
      <c r="A102" s="2" t="s">
        <v>745</v>
      </c>
    </row>
    <row r="103" spans="1:1">
      <c r="A103" s="2" t="s">
        <v>770</v>
      </c>
    </row>
    <row r="104" spans="1:1">
      <c r="A104" s="2" t="s">
        <v>749</v>
      </c>
    </row>
    <row r="105" spans="1:1">
      <c r="A105" s="2" t="s">
        <v>749</v>
      </c>
    </row>
    <row r="106" spans="1:1">
      <c r="A106" s="2" t="s">
        <v>749</v>
      </c>
    </row>
    <row r="107" spans="1:1">
      <c r="A107" s="2" t="s">
        <v>749</v>
      </c>
    </row>
    <row r="108" spans="1:1">
      <c r="A108" s="2" t="s">
        <v>752</v>
      </c>
    </row>
    <row r="109" spans="1:1">
      <c r="A109" s="2" t="s">
        <v>752</v>
      </c>
    </row>
    <row r="110" spans="1:1">
      <c r="A110" s="2" t="s">
        <v>754</v>
      </c>
    </row>
    <row r="111" spans="1:1">
      <c r="A111" s="2" t="s">
        <v>754</v>
      </c>
    </row>
    <row r="112" spans="1:1">
      <c r="A112" s="2" t="s">
        <v>754</v>
      </c>
    </row>
    <row r="113" spans="1:1">
      <c r="A113" s="2" t="s">
        <v>756</v>
      </c>
    </row>
    <row r="114" spans="1:1">
      <c r="A114" s="2" t="s">
        <v>756</v>
      </c>
    </row>
    <row r="115" spans="1:1">
      <c r="A115" s="2" t="s">
        <v>756</v>
      </c>
    </row>
    <row r="116" spans="1:1">
      <c r="A116" s="2" t="s">
        <v>771</v>
      </c>
    </row>
    <row r="117" spans="1:1">
      <c r="A117" s="2" t="s">
        <v>760</v>
      </c>
    </row>
    <row r="118" spans="1:1">
      <c r="A118" s="2" t="s">
        <v>763</v>
      </c>
    </row>
    <row r="119" spans="1:1">
      <c r="A119" s="2" t="s">
        <v>763</v>
      </c>
    </row>
    <row r="120" spans="1:1">
      <c r="A120" s="2" t="s">
        <v>763</v>
      </c>
    </row>
    <row r="121" spans="1:1">
      <c r="A121" s="2" t="s">
        <v>763</v>
      </c>
    </row>
    <row r="122" spans="1:1">
      <c r="A122" s="2" t="s">
        <v>765</v>
      </c>
    </row>
    <row r="123" spans="1:1">
      <c r="A123" s="2" t="s">
        <v>765</v>
      </c>
    </row>
    <row r="124" spans="1:1">
      <c r="A124" s="2" t="s">
        <v>765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Invoice</vt:lpstr>
      <vt:lpstr>Copy paste to Here</vt:lpstr>
      <vt:lpstr>Invoice (Photo)</vt:lpstr>
      <vt:lpstr>Shipping Invoice</vt:lpstr>
      <vt:lpstr>Cargo</vt:lpstr>
      <vt:lpstr>Tax Invoice</vt:lpstr>
      <vt:lpstr>Old Code</vt:lpstr>
      <vt:lpstr>Just data</vt:lpstr>
      <vt:lpstr>Just data 2</vt:lpstr>
      <vt:lpstr>Just Data 3</vt:lpstr>
      <vt:lpstr>Cargo!Print_Area</vt:lpstr>
      <vt:lpstr>Invoice!Print_Area</vt:lpstr>
      <vt:lpstr>'Invoice (Photo)'!Print_Area</vt:lpstr>
      <vt:lpstr>'Shipping Invoice'!Print_Area</vt:lpstr>
      <vt:lpstr>'Tax Invoice'!Print_Area</vt:lpstr>
      <vt:lpstr>Invoice!Print_Titles</vt:lpstr>
      <vt:lpstr>'Invoice (Photo)'!Print_Titles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2024-01-26T10:25:04Z</cp:lastPrinted>
  <dcterms:created xsi:type="dcterms:W3CDTF">2009-06-02T18:56:54Z</dcterms:created>
  <dcterms:modified xsi:type="dcterms:W3CDTF">2024-01-26T10:33:31Z</dcterms:modified>
</cp:coreProperties>
</file>